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customXml/itemProps1.xml" ContentType="application/vnd.openxmlformats-officedocument.customXmlProperties+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DATOS\FIRMA DIGITAL\"/>
    </mc:Choice>
  </mc:AlternateContent>
  <bookViews>
    <workbookView xWindow="0" yWindow="0" windowWidth="20460" windowHeight="6105" tabRatio="801"/>
  </bookViews>
  <sheets>
    <sheet name="Balance  (ACTIVO)" sheetId="16" r:id="rId1"/>
    <sheet name="Balance (PASIVO)" sheetId="11" r:id="rId2"/>
    <sheet name="Estado de Resultados " sheetId="13" r:id="rId3"/>
    <sheet name="Evolución del patrimonio" sheetId="14" r:id="rId4"/>
    <sheet name="Flujo Efectivo" sheetId="15" r:id="rId5"/>
    <sheet name="Notas contables" sheetId="17" r:id="rId6"/>
  </sheets>
  <definedNames>
    <definedName name="_xlnm.Print_Area" localSheetId="0">'Balance  (ACTIVO)'!$B$2:$E$69</definedName>
    <definedName name="_xlnm.Print_Area" localSheetId="1">'Balance (PASIVO)'!$B$2:$E$43</definedName>
    <definedName name="_xlnm.Print_Area" localSheetId="2">'Estado de Resultados '!$B$2:$E$50</definedName>
    <definedName name="_xlnm.Print_Area" localSheetId="3">'Evolución del patrimonio'!$B$2:$I$34</definedName>
    <definedName name="_xlnm.Print_Area" localSheetId="4">'Flujo Efectivo'!$B$2:$E$45</definedName>
  </definedNames>
  <calcPr calcId="162913" calcOnSave="0"/>
</workbook>
</file>

<file path=xl/calcChain.xml><?xml version="1.0" encoding="utf-8"?>
<calcChain xmlns="http://schemas.openxmlformats.org/spreadsheetml/2006/main">
  <c r="E28" i="13" l="1"/>
  <c r="C28" i="13"/>
  <c r="E32" i="13" l="1"/>
  <c r="C32" i="13"/>
  <c r="E14" i="13"/>
  <c r="C14" i="13"/>
  <c r="E8" i="13"/>
  <c r="C8" i="13"/>
  <c r="E19" i="13" l="1"/>
  <c r="E23" i="13" s="1"/>
  <c r="E27" i="13" s="1"/>
  <c r="E39" i="13" s="1"/>
  <c r="E44" i="13" s="1"/>
  <c r="C19" i="13"/>
  <c r="C23" i="13" s="1"/>
  <c r="C27" i="13" s="1"/>
  <c r="C39" i="13" s="1"/>
  <c r="C44" i="13" s="1"/>
  <c r="C46" i="13" s="1"/>
  <c r="E46" i="13" l="1"/>
  <c r="E41" i="15" l="1"/>
  <c r="C41" i="15"/>
  <c r="E34" i="15"/>
  <c r="C34" i="15"/>
  <c r="E30" i="15"/>
  <c r="C30" i="15"/>
  <c r="E24" i="15"/>
  <c r="C24" i="15"/>
  <c r="E16" i="15"/>
  <c r="C16" i="15"/>
  <c r="C36" i="15" l="1"/>
  <c r="E36" i="15"/>
  <c r="H23" i="14"/>
  <c r="I23" i="14" s="1"/>
  <c r="H21" i="14"/>
  <c r="I21" i="14" s="1"/>
  <c r="H16" i="14"/>
  <c r="G16" i="14"/>
  <c r="G24" i="14" s="1"/>
  <c r="G25" i="14" s="1"/>
  <c r="F16" i="14"/>
  <c r="F24" i="14" s="1"/>
  <c r="F25" i="14" s="1"/>
  <c r="E16" i="14"/>
  <c r="E24" i="14" s="1"/>
  <c r="E25" i="14" s="1"/>
  <c r="D16" i="14"/>
  <c r="D24" i="14" s="1"/>
  <c r="C16" i="14"/>
  <c r="C24" i="14" s="1"/>
  <c r="C25" i="14" s="1"/>
  <c r="I15" i="14"/>
  <c r="I14" i="14"/>
  <c r="I13" i="14"/>
  <c r="I12" i="14"/>
  <c r="I11" i="14"/>
  <c r="I10" i="14"/>
  <c r="I22" i="14"/>
  <c r="I20" i="14"/>
  <c r="I19" i="14"/>
  <c r="I18" i="14"/>
  <c r="I16" i="14" l="1"/>
  <c r="I24" i="14" s="1"/>
  <c r="I25" i="14" s="1"/>
  <c r="H24" i="14"/>
  <c r="H25" i="14" s="1"/>
</calcChain>
</file>

<file path=xl/sharedStrings.xml><?xml version="1.0" encoding="utf-8"?>
<sst xmlns="http://schemas.openxmlformats.org/spreadsheetml/2006/main" count="2168" uniqueCount="1350">
  <si>
    <t>ACTIVO</t>
  </si>
  <si>
    <t>PASIVO</t>
  </si>
  <si>
    <t>Pérdidas por Servicios</t>
  </si>
  <si>
    <t>Pérdidas Extraordinarias</t>
  </si>
  <si>
    <t>DISPONIBLE</t>
  </si>
  <si>
    <t>Caja</t>
  </si>
  <si>
    <t>Otras Instituciones Financieras</t>
  </si>
  <si>
    <t>Préstamos</t>
  </si>
  <si>
    <t>Sector No Financiero</t>
  </si>
  <si>
    <t>Otras Inversiones</t>
  </si>
  <si>
    <t>Propios</t>
  </si>
  <si>
    <t>TOTAL DE ACTIVO</t>
  </si>
  <si>
    <t>Banco Central del Paraguay</t>
  </si>
  <si>
    <t xml:space="preserve">Otras Instituciones Financieras </t>
  </si>
  <si>
    <t>Depósitos - Sector Privado</t>
  </si>
  <si>
    <t>Depósitos - Sector Público</t>
  </si>
  <si>
    <t xml:space="preserve">Otras Obligaciones </t>
  </si>
  <si>
    <t>OBLIGACIONES DIVERSAS</t>
  </si>
  <si>
    <t>Acreedores Fiscales</t>
  </si>
  <si>
    <t>Otras Obligaciones Diversas</t>
  </si>
  <si>
    <t xml:space="preserve">PROVISIONES </t>
  </si>
  <si>
    <t>TOTAL DE PASIVO</t>
  </si>
  <si>
    <t xml:space="preserve">AJUSTES AL PATRIMONIO </t>
  </si>
  <si>
    <t>RESERVAS</t>
  </si>
  <si>
    <t>RESULTADOS ACUMULADOS</t>
  </si>
  <si>
    <t>UTILIDAD DEL EJERCICIO</t>
  </si>
  <si>
    <t>TOTAL DE PATRIMONIO</t>
  </si>
  <si>
    <t>TOTAL DE PASIVO Y PATRIMONIO</t>
  </si>
  <si>
    <t>GANANCIAS FINANCIERAS</t>
  </si>
  <si>
    <t>Por Créditos Vencidos</t>
  </si>
  <si>
    <t>PERDIDAS FINANCIERAS</t>
  </si>
  <si>
    <t>Por Obligaciones - Sector Financiero</t>
  </si>
  <si>
    <t>Por Obligaciones - Sector No Financiero</t>
  </si>
  <si>
    <t>PREVISIONES</t>
  </si>
  <si>
    <t>RESULTADOS POR SERVICIOS</t>
  </si>
  <si>
    <t xml:space="preserve">Ganancias por Servicios </t>
  </si>
  <si>
    <t>RESULTADO BRUTO</t>
  </si>
  <si>
    <t>OTRAS GANANCIAS OPERATIVAS</t>
  </si>
  <si>
    <t>Ganancias por Créditos Diversos</t>
  </si>
  <si>
    <t xml:space="preserve">Otras </t>
  </si>
  <si>
    <t>OTRAS PERDIDAS OPERATIVAS</t>
  </si>
  <si>
    <t>Gastos Generales</t>
  </si>
  <si>
    <t>Depreciaciones de Bienes de Uso</t>
  </si>
  <si>
    <t>Amortizaciones de Cargos Diferidos</t>
  </si>
  <si>
    <t>RESULTADO OPERATIVO NETO</t>
  </si>
  <si>
    <t>RESULTADOS EXTRAORDINARIOS</t>
  </si>
  <si>
    <t>Ganancias Extraordinarias</t>
  </si>
  <si>
    <t>IMPUESTO A LA RENTA</t>
  </si>
  <si>
    <t>Deudores por Productos Financieros Devengados</t>
  </si>
  <si>
    <t xml:space="preserve">          R.U.C. 1218782-8</t>
  </si>
  <si>
    <t xml:space="preserve"> </t>
  </si>
  <si>
    <t xml:space="preserve">(Ganancias por Valuacion en Suspenso)   </t>
  </si>
  <si>
    <t>RESULTADO FINANCIERO ANTES DE PREVISIONES</t>
  </si>
  <si>
    <t>RESULTADO FINANCIERO DESPUES DE PREVISIONES</t>
  </si>
  <si>
    <t>Para Reserva Legal</t>
  </si>
  <si>
    <t>Neto a Distribuir</t>
  </si>
  <si>
    <t>Operaciones a Liquidar</t>
  </si>
  <si>
    <t>CREDITOS DOCUMENTARIOS</t>
  </si>
  <si>
    <t>GARANTIAS OTORGADAS</t>
  </si>
  <si>
    <t xml:space="preserve">LINEAS DE CREDITO </t>
  </si>
  <si>
    <t>Por Diferencia de Cotización de Valores  Públicos</t>
  </si>
  <si>
    <t>Por Renta y Diferencia de Cotización de Valores Públicos</t>
  </si>
  <si>
    <t>CUENTAS DE CONTINGENCIAS, ORDEN Y FIDEICOMISOS</t>
  </si>
  <si>
    <t xml:space="preserve"> Pat. Prof.  010-0024020 Cat."A"</t>
  </si>
  <si>
    <t>₲</t>
  </si>
  <si>
    <t>TOTAL DE CUENTAS DE CONTINGENCIAS (Nota E)</t>
  </si>
  <si>
    <t>Bienes Adquiridos en Recuperación de Créditos</t>
  </si>
  <si>
    <t>Ajustes de Resultados de Ejercicios Anteriores</t>
  </si>
  <si>
    <t>TOTAL DE CUENTAS DE ORDEN (Nota K)</t>
  </si>
  <si>
    <t>TOTAL DE CUENTAS DE ORDEN  DE FIDEICOMISOS (Nota K)</t>
  </si>
  <si>
    <t>Obligaciones Debentures y Bonos Emitidos en circulación</t>
  </si>
  <si>
    <t>Acreedores  Sociales</t>
  </si>
  <si>
    <t>Banco Central del Paraguay (Notas C.11 e I)</t>
  </si>
  <si>
    <t>(Previsiones) (Nota C.6)</t>
  </si>
  <si>
    <r>
      <t xml:space="preserve">VALORES PUBLICOS </t>
    </r>
    <r>
      <rPr>
        <sz val="9"/>
        <rFont val="Times New Roman"/>
        <family val="1"/>
      </rPr>
      <t>(Nota C.3)</t>
    </r>
  </si>
  <si>
    <r>
      <t>INVERSIONES</t>
    </r>
    <r>
      <rPr>
        <sz val="9"/>
        <rFont val="Times New Roman"/>
        <family val="1"/>
      </rPr>
      <t xml:space="preserve"> (Nota C.7)</t>
    </r>
  </si>
  <si>
    <r>
      <t>BIENES DE USO</t>
    </r>
    <r>
      <rPr>
        <sz val="9"/>
        <rFont val="Times New Roman"/>
        <family val="1"/>
      </rPr>
      <t xml:space="preserve"> (Nota C.8)</t>
    </r>
  </si>
  <si>
    <r>
      <t>CARGOS DIFERIDOS</t>
    </r>
    <r>
      <rPr>
        <sz val="9"/>
        <rFont val="Times New Roman"/>
        <family val="1"/>
      </rPr>
      <t xml:space="preserve"> (Nota C.9)</t>
    </r>
  </si>
  <si>
    <t>CAPITAL INTEGRADO  (Nota B.5)</t>
  </si>
  <si>
    <t>Por Valuación de Activos y Pasivos Financieros en Moneda Extranjera (Nota F.2)</t>
  </si>
  <si>
    <t>Por Valuación de Pasivos y Activos Financieros en Moneda Extranjera (Nota F.2)</t>
  </si>
  <si>
    <t>Desafectación de Previsiones (Nota C.6)</t>
  </si>
  <si>
    <t>Por Valuación de otros Activos y Pasivos en Moneda Extranjera (Nota F.2)</t>
  </si>
  <si>
    <t>Por Valuación de otros Pasivos y Activos en Moneda Extranjera (Nota F.2)</t>
  </si>
  <si>
    <t>Constitución de Previsiones (Nota C.6)</t>
  </si>
  <si>
    <r>
      <t xml:space="preserve">CREDITOS VIGENTES INTERMED. FINANCIERA - SECT. FINANC. </t>
    </r>
    <r>
      <rPr>
        <sz val="9"/>
        <rFont val="Times New Roman"/>
        <family val="1"/>
      </rPr>
      <t>(Nota  C.5.1 y C.13)</t>
    </r>
  </si>
  <si>
    <r>
      <t xml:space="preserve">CREDITOS VIGENTES INTERMED. FINANCIERA - SECT. NO FINANC. </t>
    </r>
    <r>
      <rPr>
        <sz val="9"/>
        <rFont val="Times New Roman"/>
        <family val="1"/>
      </rPr>
      <t>(Nota C.5.2 y C.13)</t>
    </r>
  </si>
  <si>
    <r>
      <t xml:space="preserve">CREDITOS VENCIDOS POR INTERMED. FINANCIERA </t>
    </r>
    <r>
      <rPr>
        <sz val="9"/>
        <rFont val="Times New Roman"/>
        <family val="1"/>
      </rPr>
      <t>(Nota C.5.3)</t>
    </r>
  </si>
  <si>
    <t>Títulos Privados</t>
  </si>
  <si>
    <r>
      <t xml:space="preserve">OBLIGACIONES INTERM. FINANC.- SECT. FINANC. </t>
    </r>
    <r>
      <rPr>
        <sz val="9"/>
        <rFont val="Times New Roman"/>
        <family val="1"/>
      </rPr>
      <t>(Nota C.13 y J)</t>
    </r>
  </si>
  <si>
    <t>Corresponsales Créd. Doc. Diferidos</t>
  </si>
  <si>
    <t>Acreedores por Cargos Financieros Devengados</t>
  </si>
  <si>
    <r>
      <t xml:space="preserve">OBLIGACIONES INT. FINANC.- SECT. NO FINANC. </t>
    </r>
    <r>
      <rPr>
        <sz val="9"/>
        <rFont val="Times New Roman"/>
        <family val="1"/>
      </rPr>
      <t>(Nota C.13 y J)</t>
    </r>
  </si>
  <si>
    <t>Por Créditos Vigentes - Sector Financiero</t>
  </si>
  <si>
    <t>Por Créditos Vigentes - Sector No Financiero</t>
  </si>
  <si>
    <t>Retribuciones al Personal y Cargas Sociales</t>
  </si>
  <si>
    <t>RESULTADO DEL EJERCICIO ANTES DE IMPUESTO A LA RENTA</t>
  </si>
  <si>
    <t>GANANCIA DEL EJERCICIO DESPUES DE IMPUESTOS</t>
  </si>
  <si>
    <t>Rentas sobre Inversiones en el Sector privado</t>
  </si>
  <si>
    <r>
      <t xml:space="preserve">PATRIMONIO </t>
    </r>
    <r>
      <rPr>
        <sz val="9"/>
        <rFont val="Times New Roman"/>
        <family val="1"/>
      </rPr>
      <t>(Nota D)</t>
    </r>
  </si>
  <si>
    <t>APORTES NO CAPITALIZADOS</t>
  </si>
  <si>
    <t>Extractos de sipap/conciliaciones de cuentas BCP</t>
  </si>
  <si>
    <t>Presentado en forma comparativa con el ejercicio económico anterior</t>
  </si>
  <si>
    <t>(cifras expresadas en Guaraníes)</t>
  </si>
  <si>
    <t>Total</t>
  </si>
  <si>
    <t>CONCEPTO</t>
  </si>
  <si>
    <t xml:space="preserve"> Transferencia de utilidades del ejercicio anterior</t>
  </si>
  <si>
    <t xml:space="preserve"> Incremento neto de la reserva de revalúo</t>
  </si>
  <si>
    <t xml:space="preserve"> Utilidad del ejercicio</t>
  </si>
  <si>
    <t>Saldos al 31 de diciembre de 2018</t>
  </si>
  <si>
    <t>Saldos al 31 de diciembre de 2019</t>
  </si>
  <si>
    <t>(1) Ver Notas B.5) y D.2)</t>
  </si>
  <si>
    <t>(2) Ver Notas D.3.a)</t>
  </si>
  <si>
    <t xml:space="preserve">Las notas A a la K que se acompañan forman parte integrante de estos Estados Financieros. </t>
  </si>
  <si>
    <t>Saldos al 31 de diciembre de 2020</t>
  </si>
  <si>
    <t>ESTADO DE EVOLUCION DEL PATRIMONIO CORRESPONDIENTE AL EJERCICIO ECONÓMICO FINALIZADO EL  31 DE  DICIEMBRE DE 2020</t>
  </si>
  <si>
    <t>Capitalización de Aporte Irrevocable a Cta.de Integración de Capital  (3)</t>
  </si>
  <si>
    <t>(3) Aprobado por Asamblea de Accionístas de fecha; 19 de marzo del 2019</t>
  </si>
  <si>
    <t xml:space="preserve"> Constitución de reserva legal  (3)</t>
  </si>
  <si>
    <t xml:space="preserve"> Afectación de utilidades para pago de dividendos (4)</t>
  </si>
  <si>
    <t>(4) Aprobado por Asamblea de Accionístas de fecha: 3 de setiembre del 2019</t>
  </si>
  <si>
    <t xml:space="preserve"> Constitución de reserva legal </t>
  </si>
  <si>
    <t xml:space="preserve"> Afectación de utilidades para pago de dividendos (5)</t>
  </si>
  <si>
    <t>Capitalización (5)</t>
  </si>
  <si>
    <t>(5) Aprobado por Asamblea de Accionístas de fecha: 24 de marzo del 2020</t>
  </si>
  <si>
    <t>GANANCIA DEL EJERCICIO</t>
  </si>
  <si>
    <t>MAS/MENOS EGRESOS QUE NO IMPLICAN APLICACIONES DE FONDOS</t>
  </si>
  <si>
    <t>Amortización del ejercicio</t>
  </si>
  <si>
    <t>Desafectación de previsiones</t>
  </si>
  <si>
    <t>Constitución de previsiones</t>
  </si>
  <si>
    <t>Ganancias por valuación en suspenso</t>
  </si>
  <si>
    <t>Depreciación del ejercicio</t>
  </si>
  <si>
    <t>ACTIVIDADES OPERATIVAS</t>
  </si>
  <si>
    <t>Aumento  neto de préstamos</t>
  </si>
  <si>
    <t>Aumento/Disminución neto de créditos diversos</t>
  </si>
  <si>
    <t>Aumento  neto en los cargos diferidos</t>
  </si>
  <si>
    <t>Aumento neto de obligaciones por intermediación financiera</t>
  </si>
  <si>
    <t>Disminución neta obligaciones diversas</t>
  </si>
  <si>
    <t>Disminución/Aumento neto de provisiones</t>
  </si>
  <si>
    <t>FONDOS NETOS DE ACTIVIDADES OPERATIVAS</t>
  </si>
  <si>
    <t>ACTIVIDADES DE INVERSION</t>
  </si>
  <si>
    <t>Aumento neto de valores públicos</t>
  </si>
  <si>
    <t>Disminución/Aumento neto de inversiones</t>
  </si>
  <si>
    <t>Aumento neto de bienes de uso</t>
  </si>
  <si>
    <t>FONDOS  NETOS DE ACTIVADES DE INVERSION</t>
  </si>
  <si>
    <t>ACTIVIDADES DE FINANCIAMIENTO</t>
  </si>
  <si>
    <t>Distribución de Dividendos</t>
  </si>
  <si>
    <t>FONDOS NETOS DE ACTIVIDADES DE FINANCIAMIENTO</t>
  </si>
  <si>
    <t>Efectivo y equivalentes de efectivo al inicio del ejercicio</t>
  </si>
  <si>
    <t>Efectivo y equivalentes de efectivo al cierre del ejercicio</t>
  </si>
  <si>
    <r>
      <t xml:space="preserve">CREDITOS DIVERSOS  </t>
    </r>
    <r>
      <rPr>
        <sz val="9"/>
        <rFont val="Times New Roman"/>
        <family val="1"/>
      </rPr>
      <t>(Nota C.16)</t>
    </r>
  </si>
  <si>
    <t>Edgar Martínez</t>
  </si>
  <si>
    <t>Socio</t>
  </si>
  <si>
    <t>Registro CNV N° AE 21</t>
  </si>
  <si>
    <t>ESTADO DE RESULTADOS CORRESPONDIENTE AL EJERCICIO ECONÓMICO FINALIZADO EL  31 DE  DICIEMBRE DE 2020</t>
  </si>
  <si>
    <t>ESTADO DE SITUACION PATRIMONIAL CORRESPONDIENTE AL EJERCICIO ECONÓMICO FINALIZADO EL 31 DE DICIEMBRE DE 2020</t>
  </si>
  <si>
    <t xml:space="preserve">     Lic. Sonia Ríos de Coronel             Abog. César Eduardo Coll             Lic. Juan Carlos Martin Colmán             Ing. Miguel Angel Zaldivar Silvera                                         </t>
  </si>
  <si>
    <t xml:space="preserve">         Contador General                                  Síndico Titular                                      Director Titular                                                  Presidente </t>
  </si>
  <si>
    <t>Aporte Irrevocable a Cta. 
de Integración de Capital</t>
  </si>
  <si>
    <t>Capital
Integrado (1)</t>
  </si>
  <si>
    <t>Reserva de 
Revalúo</t>
  </si>
  <si>
    <t>Reserva
Legal (2)</t>
  </si>
  <si>
    <t>Resultados
 Acumulados</t>
  </si>
  <si>
    <t>Utilidad
del Ejercicio</t>
  </si>
  <si>
    <t>AUMENTO / DISMINUCION NETO DE FONDOS</t>
  </si>
  <si>
    <t>Deloitte Paraguay S.R.L.</t>
  </si>
  <si>
    <t>EL  31 DE  DICIEMBRE DE 2020</t>
  </si>
  <si>
    <t xml:space="preserve">ESTADO DE FLUJO DE EFECTIVO CORRESPONDIENTE AL EJERCICIO ECONÓMICO FINALIZADO </t>
  </si>
  <si>
    <t>NOTAS A LOS ESTADOS FINANCIEROS</t>
  </si>
  <si>
    <t>NOTA A:</t>
  </si>
  <si>
    <t>CONSIDERACIÓN POR LA ASAMBLEA DE ACCIONISTAS</t>
  </si>
  <si>
    <t>La aprobación de los Estados Financieros de BANCO ATLAS SOCIEDAD ANONIMA al 31 de diciembre de 2020, será considerada por la Asamblea Ordinaria de Accionistas a realizarse en el año 2021, dentro del plazo establecido por sus Estatutos Sociales y el Art. Nº 1079 del Código Civil.</t>
  </si>
  <si>
    <t>Los Estados Financieros correspondientes al ejercicio económico finalizado el 31 de diciembre de 2019 fueron aprobados por la Asamblea General Ordinaria de Accionistas de fecha 24 de marzo de 2020.</t>
  </si>
  <si>
    <t>NOTA B:</t>
  </si>
  <si>
    <t>INFORMACIÓN BÁSICA SOBRE LA ENTIDAD FINANCIERA</t>
  </si>
  <si>
    <t>B.1)</t>
  </si>
  <si>
    <t>Naturaleza Jurídica</t>
  </si>
  <si>
    <t>BANCO ATLAS SOCIEDAD ANÓNIMA (la Entidad) es una sociedad anónima paraguaya de propiedad local. La Sociedad fue constituida originalmente bajo la denominación de CRISTAL FINANCIERA S.A. según escritura Nº 109 de fecha 16 de octubre de 1989. En fecha 24 de septiembre de 1997, mediante escritura pública N° 1.435, cambió de denominación a ATLAS SOCIEDAD ANÓNIMA DE FINANZAS.</t>
  </si>
  <si>
    <t>Asimismo, por escritura pública N° 511 del 1° de diciembre de 2000, se dispuso el cambio de denominación a ATLAS SOCIEDAD ANÓNIMA DE FINANZAS EMISORA DE CAPITAL ABIERTO y por escritura pública N° 112 de fecha 13 de junio de 2002, fue resuelto el cambio de denominación de la firma por la de “FINANCIERA ATLAS” SOCIEDAD ANÓNIMA EMISORA DE CAPITAL ABIERTO.</t>
  </si>
  <si>
    <t>Posteriormente por escritura pública N° 1.008 de fecha 9 de diciembre de 2010, la Entidad pasó a denominarse BANCO ATLAS SOCIEDAD ANÓNIMA. Por último, conforme a la Escritura Pública Nº 665 de fecha 18 de agosto de 2011, se formalizó la Fusión por absorción del Banco Integración Sociedad Anónima por parte de BANCO ATLAS S.A.</t>
  </si>
  <si>
    <t>La Entidad desarrolla todas las actividades permitidas a los Bancos comerciales de acuerdo con las leyes de la República del Paraguay y normas establecidas en las disposiciones del regulador (Banco Central del Paraguay).</t>
  </si>
  <si>
    <t>Al 31 de diciembre de 2020 la Entidad cuenta con 27 Sucursales. Al 31 de diciembre de 2019, la Entidad contaba con 30 Sucursales y 1 Centro de Atención.</t>
  </si>
  <si>
    <t>B.2)</t>
  </si>
  <si>
    <t>Base de Preparación de los Estados Financieros</t>
  </si>
  <si>
    <t xml:space="preserve">Los Estados Financieros han sido preparados de conformidad con las normas, reglamentaciones y disposiciones contables establecidas por el Banco Central del Paraguay y la Superintendencia de Bancos. </t>
  </si>
  <si>
    <t>El modelo se sustenta en una base convencional de costo histórico, excepto para el caso de los activos y pasivos en moneda extranjera, según se explica en la nota C.1) y por lo mencionado en el siguiente párrafo.</t>
  </si>
  <si>
    <t>Hasta el 31 de diciembre de 2019, existía una excepción adicional al modelo de costo histórico relacionada con la medición del valor de los bienes de uso, que se exponen hasta dicha fecha, a sus valores actualizados según se explica en la nota C.8), sin reconocer en forma integral los efectos de la inflación en la situación patrimonial y financiera de la Entidad, ni en los resultados de sus operaciones. Según el índice general de precios del consumo publicado por el Banco Central del Paraguay, la inflación del año 2019 fue de 2,81%.</t>
  </si>
  <si>
    <t>En adición a lo requerido por el Banco Central del Paraguay, se han utilizado las siguientes políticas contables relevantes:</t>
  </si>
  <si>
    <t>•	a los efectos de la preparación del Estado de Flujos de Efectivo, se considera efectivo al saldo del rubro Disponibilidades, neto de las previsiones;</t>
  </si>
  <si>
    <t xml:space="preserve">•	se presentan cifras comparativas en los estados financieros y notas; </t>
  </si>
  <si>
    <t>•	se presenta el Estado de Evolución del Patrimonio Neto; y</t>
  </si>
  <si>
    <t>•	se incluyen revelaciones adicionales en los estados financieros.</t>
  </si>
  <si>
    <t>La preparación de estos Estados Financieros requiere que la Gerencia de la Entidad realice ciertas estimaciones y supuestos que afectan los saldos de los activos y pasivos, la exposición de contingencias y el reconocimiento de los ingresos y gastos. Los activos y pasivos son reconocidos en los Estados Financieros cuando es probable que futuros beneficios económicos fluyan hacia o desde la Entidad y que las diferentes partidas tengan un costo o valor que puedan ser confiablemente medidos. Si en el futuro estas estimaciones y supuestos, que se basan en el mejor criterio de la Gerencia a la fecha de estos Estados Financieros, se modificaran con respecto a las actuales circunstancias, los estimados y supuestos originales serán adecuadamente modificados en la fecha en que se produzcan tales cambios. Las principales estimaciones relacionadas en los Estados Financieros se refieren a las previsiones sobre activos y riesgos crediticios, previsiones sobre bienes recibidos en recuperación de créditos, depreciación de los bienes de uso, la amortización de cargos diferidos y las previsiones para cubrir contingencias.</t>
  </si>
  <si>
    <t>B.3)</t>
  </si>
  <si>
    <t>Sucursales en el Exterior</t>
  </si>
  <si>
    <t>La entidad no cuenta con sucursales en el exterior,</t>
  </si>
  <si>
    <t>B.4)</t>
  </si>
  <si>
    <t>Participación en Otras Sociedades</t>
  </si>
  <si>
    <t>La Entidad mantiene inversiones en títulos emitidos por el sector privado nacional que se hallan constituidos de la siguiente manera:</t>
  </si>
  <si>
    <t>Al 31 de diciembre de 2020</t>
  </si>
  <si>
    <t>Nombre</t>
  </si>
  <si>
    <t>Tipo de</t>
  </si>
  <si>
    <t>Moneda</t>
  </si>
  <si>
    <t>Valor Nominal</t>
  </si>
  <si>
    <t xml:space="preserve">Cantidad </t>
  </si>
  <si>
    <t>% de</t>
  </si>
  <si>
    <t>Valor Contable</t>
  </si>
  <si>
    <t>de la Sociedad</t>
  </si>
  <si>
    <t>Participación</t>
  </si>
  <si>
    <t>de Inversión</t>
  </si>
  <si>
    <t>de las Acciones</t>
  </si>
  <si>
    <t>de Acciones</t>
  </si>
  <si>
    <t>Pronet S.A.</t>
  </si>
  <si>
    <t>minoritaria</t>
  </si>
  <si>
    <t>Guaraníes</t>
  </si>
  <si>
    <t>2.898.100.000</t>
  </si>
  <si>
    <t xml:space="preserve">28.981 de G  / 100.000 c/u </t>
  </si>
  <si>
    <t>17,42%</t>
  </si>
  <si>
    <t>5.911.627.855</t>
  </si>
  <si>
    <t>Bancard S.A.</t>
  </si>
  <si>
    <t>9.675.000.000</t>
  </si>
  <si>
    <t xml:space="preserve">9.675 de  G  / 1.000.000 c/u </t>
  </si>
  <si>
    <t>7,14%</t>
  </si>
  <si>
    <t>10.638.000.000</t>
  </si>
  <si>
    <t>Las Ardenas S.A.</t>
  </si>
  <si>
    <t>1.000.000</t>
  </si>
  <si>
    <t xml:space="preserve">20 de G  / 50.000 c/u </t>
  </si>
  <si>
    <t>Al 31 de diciembre de 2019</t>
  </si>
  <si>
    <t xml:space="preserve">1.250.500.000 </t>
  </si>
  <si>
    <t xml:space="preserve">12.505  de G  / 100.000 c/u </t>
  </si>
  <si>
    <t xml:space="preserve">4.264.027.855 </t>
  </si>
  <si>
    <t xml:space="preserve">9.675.000.000 </t>
  </si>
  <si>
    <t xml:space="preserve"> 9.675 de G  / 1.000.000 c/u</t>
  </si>
  <si>
    <t>Las referidas inversiones se exponen en la cuenta del activo Inversiones en Títulos Valores Emitidos por Sector Privado – Renta Variable. Ver además nota C.7.</t>
  </si>
  <si>
    <t>B.5)</t>
  </si>
  <si>
    <t>Composición del Capital Social y Características de las Acciones</t>
  </si>
  <si>
    <t>Concepto</t>
  </si>
  <si>
    <t>Capital autorizado</t>
  </si>
  <si>
    <t>300.000.000.000</t>
  </si>
  <si>
    <t xml:space="preserve">300.000.000.000 </t>
  </si>
  <si>
    <t>Capital integrado</t>
  </si>
  <si>
    <t>237.414.000.000</t>
  </si>
  <si>
    <t>187.414.000.000</t>
  </si>
  <si>
    <t>Capital suscrito pendiente de integración</t>
  </si>
  <si>
    <t>62.586.000.000</t>
  </si>
  <si>
    <t>112.586.000.000</t>
  </si>
  <si>
    <t>Adelanto irrevocable a cuenta de integración de capital</t>
  </si>
  <si>
    <t>-</t>
  </si>
  <si>
    <t>Al 31 de diciembre de 2020 y 2019, el capital social autorizado de BANCO ATLAS S.A. está fijado en la suma de guaraníes trescientos mil millones (G/  300.000.000.000) representado por la cantidad de trescientas mil (300.000) Acciones Ordinarias Nominativas con derecho a un voto cada una, de un valor nominal de guaraníes un millón (G/  1.000.000.-) cada una, y distribuidas en tres series. Cada serie está compuesta de la cantidad de cien mil (100.000) acciones. Las acciones son indivisibles, del mismo valor. Todas las acciones son ordinarias, nominativas de un solo voto por cada acción.</t>
  </si>
  <si>
    <t>Al 31 de diciembre de 2020 y 2019, la composición accionaria se encuentra estructurada de la siguiente manera:</t>
  </si>
  <si>
    <t>Accionistas</t>
  </si>
  <si>
    <t>Porcentaje de participación en votos</t>
  </si>
  <si>
    <t>Nacionalidad / País de Constitución</t>
  </si>
  <si>
    <t>Graciela Pappalardo de Zuccolillo</t>
  </si>
  <si>
    <t>18,34%</t>
  </si>
  <si>
    <t>Paraguay</t>
  </si>
  <si>
    <t>Jorge Mendelzon Libster</t>
  </si>
  <si>
    <t>13,61%</t>
  </si>
  <si>
    <t>María Adelaida Zuccolillo Pappalardo</t>
  </si>
  <si>
    <t>Miguel Angel Zaldívar Silvera</t>
  </si>
  <si>
    <t>Natalia Zuccolillo Pappalardo</t>
  </si>
  <si>
    <t>Santiago Llano Cavina</t>
  </si>
  <si>
    <t>Andrea Zuccolillo Pappalardo</t>
  </si>
  <si>
    <t>B.6)</t>
  </si>
  <si>
    <t>Nómina del Directorio y Personal Superior</t>
  </si>
  <si>
    <t>Al 31 de diciembre de 2020:</t>
  </si>
  <si>
    <t>Directorio:</t>
  </si>
  <si>
    <t>Presidente</t>
  </si>
  <si>
    <t>Ing. Miguel A. Zaldívar Silvera</t>
  </si>
  <si>
    <t>Vicepresidente Primero</t>
  </si>
  <si>
    <t>Econ. Jorge Eduardo Mendelzon Libster</t>
  </si>
  <si>
    <t>Vicepresidente Segundo</t>
  </si>
  <si>
    <t>Econ. Santiago Llano Cavina</t>
  </si>
  <si>
    <t>Director Titular</t>
  </si>
  <si>
    <t>Lic. Juan Carlos Martin Colmán</t>
  </si>
  <si>
    <t xml:space="preserve">Econ. Celio Tunholi </t>
  </si>
  <si>
    <t>Abog. Jorge Enrique Vera Trinidad</t>
  </si>
  <si>
    <t>Lic. Hernando Lesme Romero</t>
  </si>
  <si>
    <t>Lic. Eduardo Monteiro Gomes</t>
  </si>
  <si>
    <t>Síndico Titular</t>
  </si>
  <si>
    <t>Abog. César Coll Rodriguez</t>
  </si>
  <si>
    <t>Síndico Suplente</t>
  </si>
  <si>
    <t>Lic. Carlos Arístides Sosa Acosta</t>
  </si>
  <si>
    <t>Plana Ejecutiva:</t>
  </si>
  <si>
    <t>Director Jurídico-Fedatario Titular</t>
  </si>
  <si>
    <t>Director Banca Empresas</t>
  </si>
  <si>
    <t>Director de Riesgos</t>
  </si>
  <si>
    <t>Gerente Financiero</t>
  </si>
  <si>
    <t>Lic. Raúl Alberto Adle Román</t>
  </si>
  <si>
    <t>Gerente de Tecnología</t>
  </si>
  <si>
    <t>Lic. Carolina Bestard de Mongelós</t>
  </si>
  <si>
    <t xml:space="preserve">Gerente Administrativo y Operaciones-
Fedatario Suplente
</t>
  </si>
  <si>
    <t>Lic. José Eduardo Rodríguez Leguizamón</t>
  </si>
  <si>
    <t>Gerente de Desarrollo Organizacional</t>
  </si>
  <si>
    <t>Lic. Mirtha Estela Gill Galván</t>
  </si>
  <si>
    <t>Oficial de Cumplimiento</t>
  </si>
  <si>
    <t>Abog. Guillermo A. Ocampos González</t>
  </si>
  <si>
    <t>Gerente de Planif. y Control Financiero</t>
  </si>
  <si>
    <t>Lic. Marlene Soledad S. Fleitas de Arza</t>
  </si>
  <si>
    <t>Contadora General</t>
  </si>
  <si>
    <t>Lic. Sonia Beatriz Rios de Coronel</t>
  </si>
  <si>
    <t xml:space="preserve">Gerente de Marketing </t>
  </si>
  <si>
    <t>Lic. Cinzia Pierina Rosini Vermiglio</t>
  </si>
  <si>
    <t>Al 31 de diciembre de 2019:</t>
  </si>
  <si>
    <t>Sr. Eleno C. Martínez Duarte</t>
  </si>
  <si>
    <t xml:space="preserve">Lic. Eduardo Queiroz García </t>
  </si>
  <si>
    <t>Lic. Sally Emilce Sosa de Molinas</t>
  </si>
  <si>
    <t>Gerente General</t>
  </si>
  <si>
    <t>Lic, María Irene Garcete de Gavilán</t>
  </si>
  <si>
    <t>Director Banca de Personas y Pymes</t>
  </si>
  <si>
    <t>Lic. Eduardo Queiroz García</t>
  </si>
  <si>
    <t>Directora Gerente de Riesgos</t>
  </si>
  <si>
    <t>Gerente de Auditoría Interna</t>
  </si>
  <si>
    <t>Lic. Emilio Antonio Samudio Dominguez</t>
  </si>
  <si>
    <t>Gerente de Planif, y Control Financiero</t>
  </si>
  <si>
    <t>Los Directores Titulares y Suplentes han sido electos por la Asamblea General Ordinaria de Accionistas del día 24 de marzo de 2020 y 19 de marzo de 2019, respectivamente.</t>
  </si>
  <si>
    <t>NOTA C:</t>
  </si>
  <si>
    <t>INFORMACIÓN REFERENTE A LOS ACTIVOS Y PASIVOS</t>
  </si>
  <si>
    <t>C.1)</t>
  </si>
  <si>
    <t>Valuación de la Moneda Extranjera</t>
  </si>
  <si>
    <t>Los activos y pasivos en moneda extranjera se expresan en el estado de situación patrimonial a los tipos de cambio vigentes al cierre de cada ejercicio, proporcionados por la mesa de cambios del Departamento de Operaciones Internacionales del Banco Central del Paraguay, y no difieren significativamente de los tipos de cambio vigentes en el mercado libre de cambios:</t>
  </si>
  <si>
    <t>Tipo de Cambio</t>
  </si>
  <si>
    <t>Pesos argentinos</t>
  </si>
  <si>
    <t>82,00</t>
  </si>
  <si>
    <t>107,83</t>
  </si>
  <si>
    <t>Euros</t>
  </si>
  <si>
    <t>8.476,10</t>
  </si>
  <si>
    <t>7.228,81</t>
  </si>
  <si>
    <t>Dólares estadounidenses</t>
  </si>
  <si>
    <t>6.900,11</t>
  </si>
  <si>
    <t>6.453,14</t>
  </si>
  <si>
    <t>Reales</t>
  </si>
  <si>
    <t>1.329,83</t>
  </si>
  <si>
    <t>1.597,67</t>
  </si>
  <si>
    <t>Las diferencias de cambio originadas por fluctuaciones en los tipos de cambio, entre las fechas de concertación de las operaciones y su liquidación o valuación al cierre del ejercicio, son reconocidas en resultados, con las excepciones señaladas en nota F.1).</t>
  </si>
  <si>
    <t>A continuación se resume la posición en moneda extranjera de la Entidad:</t>
  </si>
  <si>
    <t>Importe</t>
  </si>
  <si>
    <t>Arbitrado a</t>
  </si>
  <si>
    <t>Equivalente en</t>
  </si>
  <si>
    <t>US$</t>
  </si>
  <si>
    <t>Activos totales en moneda extranjera</t>
  </si>
  <si>
    <t>486.080.088,31</t>
  </si>
  <si>
    <t>3.354.006.078.148</t>
  </si>
  <si>
    <t>Pasivos totales en moneda extranjera</t>
  </si>
  <si>
    <t>(481.220.126,71)</t>
  </si>
  <si>
    <t>(3.320.471.808.512)</t>
  </si>
  <si>
    <t>Posición sobre-comprada</t>
  </si>
  <si>
    <t>4.859.961,60</t>
  </si>
  <si>
    <t>33.534.269.636</t>
  </si>
  <si>
    <t>466.369.543,13</t>
  </si>
  <si>
    <t>3.009.547.953.553</t>
  </si>
  <si>
    <t>(453.911.397,12)</t>
  </si>
  <si>
    <t>(2.929.153.793.210)</t>
  </si>
  <si>
    <t>12.458.146,01</t>
  </si>
  <si>
    <t>80.394.160.343</t>
  </si>
  <si>
    <t>Posición</t>
  </si>
  <si>
    <t>Posición Arbitrada a USD</t>
  </si>
  <si>
    <t>Comprada</t>
  </si>
  <si>
    <t>Vendida</t>
  </si>
  <si>
    <t>Posición al 31 de diciembre de 2020</t>
  </si>
  <si>
    <t xml:space="preserve"> - Moneda que supera el 10% del tope de</t>
  </si>
  <si>
    <r>
      <t xml:space="preserve"> posición - </t>
    </r>
    <r>
      <rPr>
        <sz val="9"/>
        <color rgb="FF000000"/>
        <rFont val="Arial"/>
        <family val="2"/>
      </rPr>
      <t>dólares estadounidenses</t>
    </r>
  </si>
  <si>
    <t>31.398.524.522</t>
  </si>
  <si>
    <t>4.550.438,26</t>
  </si>
  <si>
    <t xml:space="preserve"> Posición – euros</t>
  </si>
  <si>
    <t>1.661.694.394</t>
  </si>
  <si>
    <t>240.821,44</t>
  </si>
  <si>
    <t xml:space="preserve"> Posición – reales</t>
  </si>
  <si>
    <t>392.684.170</t>
  </si>
  <si>
    <t>56.909,84</t>
  </si>
  <si>
    <t xml:space="preserve"> Posición – pesos argentinos</t>
  </si>
  <si>
    <t>81.366.550</t>
  </si>
  <si>
    <t>11.792,07</t>
  </si>
  <si>
    <t xml:space="preserve"> - Otras</t>
  </si>
  <si>
    <t xml:space="preserve">Total </t>
  </si>
  <si>
    <t>4.859.961,61</t>
  </si>
  <si>
    <t>Posición al 31 de diciembre de 2019</t>
  </si>
  <si>
    <t>75.532.725.673</t>
  </si>
  <si>
    <t>11.704.801,95</t>
  </si>
  <si>
    <t>1.813.891.317</t>
  </si>
  <si>
    <t>281.086,62</t>
  </si>
  <si>
    <t>3.002.943.787</t>
  </si>
  <si>
    <t>465.346,14</t>
  </si>
  <si>
    <t>44.599.566</t>
  </si>
  <si>
    <t>6.911,30</t>
  </si>
  <si>
    <t xml:space="preserve">Al cierre del año 2020 la depreciación del guaraní respecto al dólar estadounidense fue del 6,93%, en comparación con el cierre del año 2019 (depreciación de 8,26% en el año 2019 con respecto al 2018). </t>
  </si>
  <si>
    <t>C.2)</t>
  </si>
  <si>
    <t>Efectivo y Equivalentes de Efectivo</t>
  </si>
  <si>
    <t>Para la confección del estado de flujos de efectivo se consideraron dentro del concepto de caja los saldos en efectivo, las disponibilidades en instituciones financieras, incluyendo los depósitos en el Banco Central del Paraguay cuya disponibilidad está restringida según se explica en nota C.11).</t>
  </si>
  <si>
    <t>El estado de flujo de efectivo se muestra neto de previsiones constituidas sobre depósitos en bancos del exterior que no tengan la calificación mínima requerida por la Superintendencia de Bancos y /o partidas pendientes de conciliación de antigua data con instituciones financieras, según lo establecido en la Resolución del Directorio del Banco Central del Paraguay Nº 1/2007 y sus modificaciones posteriores.</t>
  </si>
  <si>
    <t>C.3)</t>
  </si>
  <si>
    <t>Valores Públicos</t>
  </si>
  <si>
    <t>Los valores públicos en cartera, que en su mayoría han sido adquiridos a las tasas y precios ofrecidos en el mercado a la fecha de compra, se valúan a su valor de costo más los intereses devengados a cobrar al cierre del ejercicio, los que en ningún caso exceden su valor probable de realización.</t>
  </si>
  <si>
    <t>La cuenta de referencia incluía los siguientes valores públicos:</t>
  </si>
  <si>
    <t>Moneda de</t>
  </si>
  <si>
    <t>Importe en</t>
  </si>
  <si>
    <t>Importe en Guaraníes</t>
  </si>
  <si>
    <t>Emisión</t>
  </si>
  <si>
    <t>Bonos del Tesoro Nacional</t>
  </si>
  <si>
    <t>40.280.000.000</t>
  </si>
  <si>
    <t>Letras de Regulación Monetaria</t>
  </si>
  <si>
    <t>577.441.933.233</t>
  </si>
  <si>
    <t>Rentas de Valores Devengados</t>
  </si>
  <si>
    <t>7.955.634.026</t>
  </si>
  <si>
    <t>625.677.567.259</t>
  </si>
  <si>
    <t xml:space="preserve">Valor Nominal </t>
  </si>
  <si>
    <t>280.000.000</t>
  </si>
  <si>
    <t>525.964.479.378</t>
  </si>
  <si>
    <t>525.964,479.378</t>
  </si>
  <si>
    <t>20.094.398.337</t>
  </si>
  <si>
    <t>546.338.877.715</t>
  </si>
  <si>
    <t>Las tasas anuales de interés cobradas sobre los valores públicos en cartera al 31 de diciembre de 2020 fluctúan entre 1,00% y el 7,75% en moneda nacional (al 31 de diciembre de 2019 fluctuaban entre 4,10% y 8,10% en moneda nacional).</t>
  </si>
  <si>
    <t>C.4)</t>
  </si>
  <si>
    <t>Activos y Pasivos con Cláusula de Reajuste</t>
  </si>
  <si>
    <t>Excepto para los préstamos tomados con la Agencia Financiera de Desarrollo (AFD) y préstamos otorgados con fondos de la AFD, cuyo contrato estipula cláusulas de reajustes de tasas de interés. Al 31 de diciembre de 2020 y 2019, no existían activos ni pasivos con cláusula de reajuste.</t>
  </si>
  <si>
    <t>C.5)</t>
  </si>
  <si>
    <t>Cartera de Créditos</t>
  </si>
  <si>
    <t>El riesgo crediticio es controlado por la Gerencia de la Entidad, principalmente a través de la evaluación y análisis de las transacciones individuales, para lo cual se consideran ciertos aspectos claramente definidos en las políticas de crédito de la Entidad, tanto para la banca empresas como para la banca personas según el caso, tales como la capacidad de pago demostrada y endeudamiento del deudor, la concentración crediticia de grupos económicos, límites individuales de otorgamiento de créditos, evaluación de sectores económicos, garantías computables y el requerimiento de capital de trabajo, de acuerdo con los riesgos de mercado.</t>
  </si>
  <si>
    <t>La cartera de créditos ha sido clasificada y valuada a su valor nominal más intereses devengados, neto de previsiones determinadas en función a la capacidad de pago y cumplimiento de los deudores o de un grupo de empresas vinculadas con respecto a la totalidad de sus obligaciones, de acuerdo con lo establecido en la Resolución del Directorio del Banco Central del Paraguay Nº 1, Acta 60 de fecha 28 de setiembre de 2007 y su modificatoria Resolución N° 37, Acta 72 de fecha 29 de noviembre de 2011, para lo cual:</t>
  </si>
  <si>
    <t>* Los deudores se segmentaron en los siguientes tipos: i) Grandes Deudores Comerciales; ii) Medianos y Pequeños Deudores; iii) Microcréditos y; iv) Personales de Consumo o Vivienda.</t>
  </si>
  <si>
    <t>* Los deudores han sido clasificados en 6 categorías de riesgo. El BCP requiere que la primera de ellas (categoría 1) se disgregue en tres sub-categorías a los efectos del cómputo de las previsiones (1, 1a y 1b).</t>
  </si>
  <si>
    <t>* Se han constituido las previsiones específicas requeridas para cubrir las eventuales pérdidas que puedan derivarse de la no recuperación de la cartera conforme a los criterios y parámetros establecidos por el artículo 34 de la Resolución N° 1/2007 del Banco Central del Paraguay. Asimismo, al 31 de diciembre de 2020 y 2019 la Entidad ha constituido previsiones genéricas (equivalente al 1,62% y 1,55% respectivamente de su cartera de préstamos directos y de riesgos contingentes neta de previsiones específicas).</t>
  </si>
  <si>
    <t>* Los intereses devengados sobre los créditos vigentes clasificados en las categorías “1” y “2” de forma subjetiva se han imputado a ganancias en su totalidad. Los intereses devengados y no cobrados a la fecha de cierre sobre los créditos vencidos y/o vigentes clasificados en categoría superior a “2”, que han sido reconocidos como ganancia hasta su entrada en mora o hasta el momento de su clasificación en una categoría superior a “2”, han sido previsionados en su totalidad.</t>
  </si>
  <si>
    <t>* Los intereses devengados y no cobrados de deudores con créditos vencidos clasificados en la categoría 2, y los créditos vigentes clasificados en las categorías "3", "4", “5” y "6" se mantienen en suspenso y se reconocen como ganancia en el momento de su cobro. Los créditos amortizables se consideran vencidos a partir de los 61 días de mora de alguna de sus cuotas y los créditos a plazo fijo, al día siguiente de su vencimiento. Ver nota F.1).</t>
  </si>
  <si>
    <t>* Las ganancias por valuación o ingresos por diferencias en cambio y los intereses generados por aquellas operaciones de créditos que se encuentren vencidas clasificadas en categoría “2” y los que se encuentren vigentes o vencidos clasificados en las categorías “3”, “4”, “5” o “6”, se mantienen en suspenso y se reconocen como resultados en el momento de su realización. Ver nota F.1).</t>
  </si>
  <si>
    <t>* Los créditos incobrables que son desafectados del activo conforme a políticas internas de la Entidad y en las condiciones establecidas en la normativa banco centralista vigente en la materia, se registran y exponen en cuentas de orden.</t>
  </si>
  <si>
    <t>Adicionalmente a los criterios mencionados arriba, la Entidad ha considerado la realización de ciertas operaciones y reprogramación a clientes bajo medidas excepcionales de apoyo a sectores afectados económicamente por la propagación del coronavirus (COVID-19), según las condiciones establecidas en la Resolución N° 4, Acta N° 18 de fecha 18 marzo de 2020 del Directorio del Banco Central del Paraguay. Los montos se consignan como “Medidas excepcionales de apoyo emitidas por el BCP – Reprogramaciones” en la nota C.5.2.</t>
  </si>
  <si>
    <t>La mencionada resolución contempla que el riesgo de propagación del COVID-19, tuvo un predecible impacto económico adverso en las actividades comerciales, financieras, industriales y productivas del país, en especial en las Micro, Pequeñas y Medianas Empresas y por siguiente también en las personas físicas. Tras la paralización de todas las actividades productivas, la Entidad optó por un esquema de reprogramación de las cuotas hasta agosto del 2020, llevándolas al final de los créditos de los clientes beneficiados. Sin embargo, el Banco no se ha acogido al beneficio previsto en las Resoluciones emitidas por el Banco Central del Paraguay relativas a Medidas Excepcionales, las cuales permiten el diferimiento de los cargos generados por las previsiones calculadas sobre el saldo de la cartera beneficiada hasta en sesenta (60) meses. La Entidad ha reconocido en el resultado del ejercicio 2020, la totalidad del impacto de dichas previsiones.</t>
  </si>
  <si>
    <t>C.5.1)</t>
  </si>
  <si>
    <t xml:space="preserve"> Créditos Vigentes Sector Financiero</t>
  </si>
  <si>
    <t xml:space="preserve">En este rubro se incluyen colocaciones de corto plazo en instituciones financieras locales y del exterior en moneda nacional y moneda extranjera, así como préstamos de corto plazo concedidos a instituciones financieras locales y cooperativas, que han sido pactados a las tasas y precios ofrecidos en el mercado al momento de la colocación o inversión. Las tasas anuales de interés cobradas sobre los créditos vigentes por intermediación financiera del sector financiero en cartera al 31 de diciembre de 2020, fluctúan entre 4,80% y 8,75% en moneda local (al 31 de diciembre de 2019 fluctuaban entre 5,75% y 10,50%). En moneda extranjera las tasas fluctúan entre el 0,15% y 4,20% (al 31 de diciembre de 2019 fluctuaban entre 1,50% y 7,15%). 
</t>
  </si>
  <si>
    <t>La composición del rubro es la siguiente:</t>
  </si>
  <si>
    <t>Categoría de Riesgo</t>
  </si>
  <si>
    <t>Saldo Contable</t>
  </si>
  <si>
    <t>Garantías</t>
  </si>
  <si>
    <t>Previsiones</t>
  </si>
  <si>
    <t>antes de</t>
  </si>
  <si>
    <t>Computables</t>
  </si>
  <si>
    <t>después</t>
  </si>
  <si>
    <t>Previsiones (*)</t>
  </si>
  <si>
    <t>para Previsiones</t>
  </si>
  <si>
    <t xml:space="preserve">Mínimo </t>
  </si>
  <si>
    <t>Constituidas</t>
  </si>
  <si>
    <t>de Previsiones</t>
  </si>
  <si>
    <t>(%)</t>
  </si>
  <si>
    <t>Categoría 1</t>
  </si>
  <si>
    <t>205.579.112.884</t>
  </si>
  <si>
    <t>45.046.209.124</t>
  </si>
  <si>
    <t>Categoría 1 a</t>
  </si>
  <si>
    <t>0,5</t>
  </si>
  <si>
    <t>Categoría 1 b</t>
  </si>
  <si>
    <t>1,5</t>
  </si>
  <si>
    <t xml:space="preserve">Más Operaciones a liquidar </t>
  </si>
  <si>
    <t>188.457.958</t>
  </si>
  <si>
    <t>Más Operaciones del Exterior</t>
  </si>
  <si>
    <t>138.007.663.024</t>
  </si>
  <si>
    <t>Saldo neto contable</t>
  </si>
  <si>
    <t>343.775.233.866</t>
  </si>
  <si>
    <t>(*) incluyen intereses</t>
  </si>
  <si>
    <t>455.568.478.875</t>
  </si>
  <si>
    <t>58.092.656.762</t>
  </si>
  <si>
    <t>274.387.903</t>
  </si>
  <si>
    <t>455.842.866.778</t>
  </si>
  <si>
    <t>C.5.2)</t>
  </si>
  <si>
    <t xml:space="preserve"> Créditos Vigentes Sector No Financiero</t>
  </si>
  <si>
    <t>La cartera de créditos vigentes de la entidad está compuesta como sigue:</t>
  </si>
  <si>
    <t>31 de Diciembre de</t>
  </si>
  <si>
    <t>Préstamos a plazo fijo no reajustables</t>
  </si>
  <si>
    <t>1.472.859.197.588</t>
  </si>
  <si>
    <t>1.338.197.568.609</t>
  </si>
  <si>
    <t>Préstamos amortizables no reajustables</t>
  </si>
  <si>
    <t>1.843.805.205.082</t>
  </si>
  <si>
    <t>1.941.880.790.592</t>
  </si>
  <si>
    <t>Créditos utilizados en cuenta corriente</t>
  </si>
  <si>
    <t>22.270.035.393</t>
  </si>
  <si>
    <t>36.700.727.811</t>
  </si>
  <si>
    <t>Deudores por créditos documentarios diferidos</t>
  </si>
  <si>
    <t>14.383.253.971</t>
  </si>
  <si>
    <t>17.668.717.389</t>
  </si>
  <si>
    <t>Deudores por utilización de tarjetas de crédito</t>
  </si>
  <si>
    <t>188.962.855.779</t>
  </si>
  <si>
    <t>207.749.792.678</t>
  </si>
  <si>
    <t>Documentos descontados</t>
  </si>
  <si>
    <t>160.893.937.050</t>
  </si>
  <si>
    <t>216.280.703.044</t>
  </si>
  <si>
    <t>Compra de Cartera</t>
  </si>
  <si>
    <t>54.606.617.057</t>
  </si>
  <si>
    <t>17.710.213.415</t>
  </si>
  <si>
    <t>Operaciones a liquidar (*)</t>
  </si>
  <si>
    <t>270.469.245</t>
  </si>
  <si>
    <t>6.731.785.614</t>
  </si>
  <si>
    <t>Préstamos con recursos administrados por AFD</t>
  </si>
  <si>
    <t>444.407.995.713</t>
  </si>
  <si>
    <t>371.720.504.002</t>
  </si>
  <si>
    <t>Medida Excepcional de Apoyo Emitida por BCP</t>
  </si>
  <si>
    <t>449.353.353.902</t>
  </si>
  <si>
    <t>(-) Suspensión por Valuación</t>
  </si>
  <si>
    <t>(136.907.973)</t>
  </si>
  <si>
    <t>(348.102.507)</t>
  </si>
  <si>
    <t>Deudores por productos financieros devengados</t>
  </si>
  <si>
    <t>76.479.220.472</t>
  </si>
  <si>
    <t>66.019.321.858</t>
  </si>
  <si>
    <t>(-) Previsiones</t>
  </si>
  <si>
    <t>(95.828.748.513)</t>
  </si>
  <si>
    <t>(81.912.882.096)</t>
  </si>
  <si>
    <t>4.632.326.484.766</t>
  </si>
  <si>
    <t>4.138.399.140.409</t>
  </si>
  <si>
    <t xml:space="preserve">(*) 	Constituyen saldos de los contratos a término para compra o venta de divisas pactados con clientes del sector no financiero. </t>
  </si>
  <si>
    <t>De acuerdo con las normas de valuación de activos y riesgos crediticios establecidas por el Directorio del Banco Central del Paraguay, al 31 de diciembre de 2020 y 2019 la cartera de créditos vigentes de la Entidad está clasificada por riesgo como sigue:</t>
  </si>
  <si>
    <t>Al 31 de Diciembre de 2020</t>
  </si>
  <si>
    <t>Saldo Contable antes de Previsiones</t>
  </si>
  <si>
    <t>Garantías Computables para Previsiones</t>
  </si>
  <si>
    <t>Saldo Contable después de Previsiones</t>
  </si>
  <si>
    <t>Mínimo (%)</t>
  </si>
  <si>
    <t>(*)</t>
  </si>
  <si>
    <t>4.209.187.791.312</t>
  </si>
  <si>
    <t>1.398.853.990.271</t>
  </si>
  <si>
    <t>268.722.720</t>
  </si>
  <si>
    <t>4.208.919.068.592</t>
  </si>
  <si>
    <t>Categoría 1a</t>
  </si>
  <si>
    <t>357.493.344.453</t>
  </si>
  <si>
    <t>123.829.008.750</t>
  </si>
  <si>
    <t>499.951.735</t>
  </si>
  <si>
    <t>356.993.392.718</t>
  </si>
  <si>
    <t>Categoría 1b</t>
  </si>
  <si>
    <t>97.683.592.280</t>
  </si>
  <si>
    <t>35.630.097.471</t>
  </si>
  <si>
    <t>1.448.814.520</t>
  </si>
  <si>
    <t>96.234.777.760</t>
  </si>
  <si>
    <t>Categoría 2</t>
  </si>
  <si>
    <t>33.998.813.082</t>
  </si>
  <si>
    <t>3.074.894.087</t>
  </si>
  <si>
    <t>1.628.801.124</t>
  </si>
  <si>
    <t>32.370.011.958</t>
  </si>
  <si>
    <t>Categoría 3</t>
  </si>
  <si>
    <t>9.311.161.388</t>
  </si>
  <si>
    <t>3.350.020.721</t>
  </si>
  <si>
    <t>1.206.124.417</t>
  </si>
  <si>
    <t>8.105.036.971</t>
  </si>
  <si>
    <t>Categoría 4</t>
  </si>
  <si>
    <t>3.577.539.498</t>
  </si>
  <si>
    <t>1.887.288.969</t>
  </si>
  <si>
    <t>1.358.020.584</t>
  </si>
  <si>
    <t>2.219.518.914</t>
  </si>
  <si>
    <t>Categoria 5</t>
  </si>
  <si>
    <t>12.617.602.317</t>
  </si>
  <si>
    <t>9.954.780.143</t>
  </si>
  <si>
    <t>5.593.984.954</t>
  </si>
  <si>
    <t>7.023.617.363</t>
  </si>
  <si>
    <t xml:space="preserve">Categoria 6 </t>
  </si>
  <si>
    <t>4.014.919.704</t>
  </si>
  <si>
    <t>3.996.587.409</t>
  </si>
  <si>
    <t>18.332.295</t>
  </si>
  <si>
    <t>Totales</t>
  </si>
  <si>
    <t>4.727.884.764.034</t>
  </si>
  <si>
    <t>1.576.580.080.412</t>
  </si>
  <si>
    <t>16.001.007.463</t>
  </si>
  <si>
    <t>(**)4.711.883.756.571</t>
  </si>
  <si>
    <t>Menos: Previsiones genéricas(****)</t>
  </si>
  <si>
    <t>(79.827.741.050)</t>
  </si>
  <si>
    <t>Más operaciones a liquidar</t>
  </si>
  <si>
    <t>Saldo neto Contable</t>
  </si>
  <si>
    <t>Al 31 de Diciembre de 2019</t>
  </si>
  <si>
    <t>(***)4.200.679.783.495</t>
  </si>
  <si>
    <t>(*)	Se aplican sobre el saldo sujeto a previsión siguiendo los criterios específicos de la Resolución 1/2007 del Banco Central del Paraguay y su modificatoria Resolución N° 37 Acta 72 de fecha 29 de noviembre de 2011.</t>
  </si>
  <si>
    <t xml:space="preserve">(**)Incluye desembolsos por valor de G/  459.097.406.181.- realizados por el Banco, en virtud al convenio firmado con la Agencia Financiera de Desarrollo (AFD). </t>
  </si>
  <si>
    <t xml:space="preserve">(***)Incluye desembolsos por valor de G/  382.557.872.925.- realizados por el Banco, en virtud al convenio firmado con la Agencia Financiera de Desarrollo (AFD). </t>
  </si>
  <si>
    <t>(****)El saldo al 31 de diciembre de 2020 incluye las previsiones genéricas requeridas por la Resolución N° 1, Acta N° 60 del Directorio del Banco Central del Paraguay de fecha 28 de setiembre de 2007 constituidas por la Entidad a dicha fecha por G/ 24.638.157.925.- (G/  22.269.685.270 al 31.12.2019), así como previsiones adicionales a las mínimas requeridas por la referida normativa del Banco Central del Paraguay constituidas con base en los criterios de máxima prudencia valorativa siguiendo las políticas propias del Banco por G/ 55.189.583.125.- (G/  46.742.743.430.- al 31.12.2019).</t>
  </si>
  <si>
    <t>Los porcentajes de previsión y categorías de riesgo definidos para la clasificación y constitución de previsiones de la cartera crediticia al 31 de diciembre de 2020 y 2019, se basan en los criterios establecidos para el efecto en la Resolución N° 1, Acta N° 60 del Directorio del Banco Central del Paraguay de fecha 28 de setiembre de 2007 y su modificatoria Resolución N° 37 Acta 72 de fecha 29 de noviembre de 2011.</t>
  </si>
  <si>
    <t>Las tasas anuales de interés de los créditos concedidos por la Entidad están reguladas por el mercado, pudiendo la Entidad fijar libremente sus tasas activas de interés, siempre que las mismas no superen los límites máximos fijados por el Banco Central del Paraguay a partir de los cuales la tasa de interés activa cobrada puede ser considerada usuraria. Las tasas nominales promedio de interés activas de la Entidad fluctúan de la siguiente manera:</t>
  </si>
  <si>
    <t>31 de diciembre de 2020</t>
  </si>
  <si>
    <t>Mínima</t>
  </si>
  <si>
    <t>Máxima</t>
  </si>
  <si>
    <t>Moneda nacional</t>
  </si>
  <si>
    <t>Comercial – menor o igual a 1 año</t>
  </si>
  <si>
    <t>Comercial – mayor a 1 año</t>
  </si>
  <si>
    <t>Consumo – menor o igual a 1 año</t>
  </si>
  <si>
    <t>Consumo – mayor a 1 año</t>
  </si>
  <si>
    <t>Tarjetas de crédito</t>
  </si>
  <si>
    <t>9,75%</t>
  </si>
  <si>
    <t>Sobregiros</t>
  </si>
  <si>
    <t>Moneda extranjera</t>
  </si>
  <si>
    <t>Comerciales-menor o igual a 1 año</t>
  </si>
  <si>
    <t>Comerciales- mayor a 1 año</t>
  </si>
  <si>
    <t>Personales- menor a 1 año</t>
  </si>
  <si>
    <t>Personales mayor a 1 año</t>
  </si>
  <si>
    <t>5,95%</t>
  </si>
  <si>
    <t>Adelanto por Cta. Importadores</t>
  </si>
  <si>
    <t>31 de diciembre de 2019</t>
  </si>
  <si>
    <t>C.5.3)</t>
  </si>
  <si>
    <t>Créditos Vencidos por Intermedicación Financiera</t>
  </si>
  <si>
    <t>antes</t>
  </si>
  <si>
    <t xml:space="preserve">Categoría 1 </t>
  </si>
  <si>
    <t>3.723.829</t>
  </si>
  <si>
    <t>3.667.974</t>
  </si>
  <si>
    <t>20.967.563.812</t>
  </si>
  <si>
    <t>384.417.003</t>
  </si>
  <si>
    <t>7.387.850.720</t>
  </si>
  <si>
    <t>13.579.713.092</t>
  </si>
  <si>
    <t>16.734.616.295</t>
  </si>
  <si>
    <t>10.089.482.675</t>
  </si>
  <si>
    <t>1.637.105.016</t>
  </si>
  <si>
    <t>15.097.511.279</t>
  </si>
  <si>
    <t>26.202.811.768</t>
  </si>
  <si>
    <t>1.393.029.332</t>
  </si>
  <si>
    <t>9.219.865.563</t>
  </si>
  <si>
    <t>16.982.946.205</t>
  </si>
  <si>
    <t>4.437.108.832</t>
  </si>
  <si>
    <t>920.185.198</t>
  </si>
  <si>
    <t>2.162.599.426</t>
  </si>
  <si>
    <t>2.274.509.406</t>
  </si>
  <si>
    <t>Categoría 5</t>
  </si>
  <si>
    <t>12.080.664.669</t>
  </si>
  <si>
    <t>620.733.783</t>
  </si>
  <si>
    <t>8.970.821.526</t>
  </si>
  <si>
    <t>3.109.843.143</t>
  </si>
  <si>
    <t>Categoría 6</t>
  </si>
  <si>
    <t>67.193.522.574</t>
  </si>
  <si>
    <t>25.390.366.813</t>
  </si>
  <si>
    <t>54.355.267.018</t>
  </si>
  <si>
    <t>12.838.255.556</t>
  </si>
  <si>
    <t>147.620.011.779</t>
  </si>
  <si>
    <t>38.798.214.804</t>
  </si>
  <si>
    <t>83.733.565.124</t>
  </si>
  <si>
    <t>63.886.446.655</t>
  </si>
  <si>
    <t>2.330.211.562</t>
  </si>
  <si>
    <t>1.341.093.841</t>
  </si>
  <si>
    <t>56.858.576</t>
  </si>
  <si>
    <t>2.273.352.986</t>
  </si>
  <si>
    <t>14.392.841.429</t>
  </si>
  <si>
    <t>3.526.788.329</t>
  </si>
  <si>
    <t>1.290.815.164</t>
  </si>
  <si>
    <t>13.102.026.265</t>
  </si>
  <si>
    <t>18.554.059.285</t>
  </si>
  <si>
    <t>3.794.173.282</t>
  </si>
  <si>
    <t>4.760.576.271</t>
  </si>
  <si>
    <t>13.793.483.014</t>
  </si>
  <si>
    <t>11.463.337.980</t>
  </si>
  <si>
    <t>6.576.093.328</t>
  </si>
  <si>
    <t>4.887.244.652</t>
  </si>
  <si>
    <t>19.051.431.436</t>
  </si>
  <si>
    <t>1.245.222.497</t>
  </si>
  <si>
    <t>14.185.603.484</t>
  </si>
  <si>
    <t>4.865.827.952</t>
  </si>
  <si>
    <t>102.120.067.623</t>
  </si>
  <si>
    <t>37.984.059.769</t>
  </si>
  <si>
    <t>83.113.609.941</t>
  </si>
  <si>
    <t>19.006.457.682</t>
  </si>
  <si>
    <t>167.911.949.315</t>
  </si>
  <si>
    <t>47.891.337.718</t>
  </si>
  <si>
    <t>109.983.556.764</t>
  </si>
  <si>
    <t>57.928.392.551</t>
  </si>
  <si>
    <t>Los porcentajes de previsión y categorías de riesgo definidos para la clasificación y constitución de previsiones de la cartera crediticia al 31 de diciembre de 2020 y 2019, se basan en los criterios establecidos para el efecto en la Resolución N° 1, Acta N° 60 del Directorio del Banco Central del Paraguay de fecha 28 de setiembre de 2007 y su modificatoria Resolución N° 37 Acta N° 72 de fecha 29 de noviembre de 2011</t>
  </si>
  <si>
    <t>(*)	Se aplican sobre el saldo sujeto a previsión siguiendo los criterios específicos de la Resolución 1/2007 del Banco Central del Paraguay y su modificatoria Resolución N° 37 Acta N° 72 de fecha 29 de noviembre de 2011.</t>
  </si>
  <si>
    <t>C.6)</t>
  </si>
  <si>
    <t>Previsiones sobre riesgos directos y contingentes</t>
  </si>
  <si>
    <t>Se han constituido todas las previsiones necesarias para cubrir eventuales pérdidas sobre riesgos directos y contingentes, de acuerdo con lo exigido por la Resolución Nº 1/07, Acta Nº 60 de fecha 28 de septiembre de 2007 y su modificatoria Resolución N° 37 Acta N° 72 de fecha 29 de noviembre de 2011. El movimiento registrado durante el ejercicio, en las cuentas de previsiones se resume como sigue:</t>
  </si>
  <si>
    <t>Saldos al Inicio del Ejercicio</t>
  </si>
  <si>
    <t>Constitución de Previsiones en el Ejercicio</t>
  </si>
  <si>
    <t>Aplicación de Previsiones en el Ejercicio</t>
  </si>
  <si>
    <t>Desafectación de Previsiones en el Ejercicio</t>
  </si>
  <si>
    <t>Valuación / Ajustes</t>
  </si>
  <si>
    <t>Saldos al Cierre del Ejercicio</t>
  </si>
  <si>
    <t>-   Disponible</t>
  </si>
  <si>
    <t>865.809.531</t>
  </si>
  <si>
    <t>441.290.595</t>
  </si>
  <si>
    <t>423.853.057</t>
  </si>
  <si>
    <t>-   Créditos vigentes SF</t>
  </si>
  <si>
    <t>190.999.479</t>
  </si>
  <si>
    <t>191.611.251</t>
  </si>
  <si>
    <t>-   Créditos vigentes SNF(*)</t>
  </si>
  <si>
    <t>81.912.882.096</t>
  </si>
  <si>
    <t>89.675.427.609</t>
  </si>
  <si>
    <t>4.587.628</t>
  </si>
  <si>
    <t>76.148.008.129</t>
  </si>
  <si>
    <t>(393.034.565)</t>
  </si>
  <si>
    <t>(*)95.828.748.513</t>
  </si>
  <si>
    <t>-   Créditos diversos</t>
  </si>
  <si>
    <t>2.109.308.807</t>
  </si>
  <si>
    <t>841.839.976</t>
  </si>
  <si>
    <t>623.773.340</t>
  </si>
  <si>
    <t>713.672.409</t>
  </si>
  <si>
    <t>(37.037.180)</t>
  </si>
  <si>
    <t>1.650.740.214</t>
  </si>
  <si>
    <t>-   Créditos vencidos</t>
  </si>
  <si>
    <t>172.385.818.378</t>
  </si>
  <si>
    <t>89.249.887.635</t>
  </si>
  <si>
    <t>112.846.263.049</t>
  </si>
  <si>
    <t>(3.460.340.666)</t>
  </si>
  <si>
    <t>-   Inversiones</t>
  </si>
  <si>
    <t>11.771.065.790</t>
  </si>
  <si>
    <t>29.274.872.907</t>
  </si>
  <si>
    <t>370.942.934</t>
  </si>
  <si>
    <t>17.463.155.393</t>
  </si>
  <si>
    <t>23.211.840.370</t>
  </si>
  <si>
    <t>205.776.813.457</t>
  </si>
  <si>
    <t>293.234.767.880</t>
  </si>
  <si>
    <t>90.249.841.537</t>
  </si>
  <si>
    <t>207.804.000.826</t>
  </si>
  <si>
    <t>(3.891.008.304)</t>
  </si>
  <si>
    <t>204.848.747.278</t>
  </si>
  <si>
    <t xml:space="preserve">(*)	Incluye previsiones genéricas por valor de G/  79.827.741.050-	</t>
  </si>
  <si>
    <t>15.954.595</t>
  </si>
  <si>
    <t>1.203.000</t>
  </si>
  <si>
    <t>14.751.595</t>
  </si>
  <si>
    <t>339.817.820</t>
  </si>
  <si>
    <t>338.771.070</t>
  </si>
  <si>
    <t>1.046.750</t>
  </si>
  <si>
    <t>71.811.867.248</t>
  </si>
  <si>
    <t>87.065.251.932</t>
  </si>
  <si>
    <t>35.055.042</t>
  </si>
  <si>
    <t>77.342.240.559</t>
  </si>
  <si>
    <t>(413.058.517)</t>
  </si>
  <si>
    <t>(*)81.912.882.096</t>
  </si>
  <si>
    <t>1.998.788.966</t>
  </si>
  <si>
    <t>1.041.108.935</t>
  </si>
  <si>
    <t>52.747.238</t>
  </si>
  <si>
    <t>915.258.591</t>
  </si>
  <si>
    <t>(37.416.735)</t>
  </si>
  <si>
    <t>65.661.455.332</t>
  </si>
  <si>
    <t>152.004.020.619</t>
  </si>
  <si>
    <t>51.641.620.668</t>
  </si>
  <si>
    <t>58.983.287.413</t>
  </si>
  <si>
    <t>(2.942.988.894)</t>
  </si>
  <si>
    <t>9.008.441.300</t>
  </si>
  <si>
    <t>3.104.859.676</t>
  </si>
  <si>
    <t>247.831.663</t>
  </si>
  <si>
    <t>94.403.523</t>
  </si>
  <si>
    <t>148.480.552.846</t>
  </si>
  <si>
    <t>243.571.013.577</t>
  </si>
  <si>
    <t>51.730.625.948</t>
  </si>
  <si>
    <t>137.842.140.891</t>
  </si>
  <si>
    <t>(3.298.013.873)</t>
  </si>
  <si>
    <t xml:space="preserve">(*)	Incluye previsiones genéricas por valor de G/  69.012.428.700.-	</t>
  </si>
  <si>
    <t>C.7)</t>
  </si>
  <si>
    <t>Inversiones</t>
  </si>
  <si>
    <t>El rubro inversiones incluye tenencia de títulos,  bienes tomados en defensa de créditos y otras inversiones. Las mismas se valúan según su naturaleza, conforme a los siguientes criterios:</t>
  </si>
  <si>
    <t>a)	Valores de renta variable emitidos por el sector privado (no cotizables): se valúan a su valor de costo, el cual no excede su valor estimado de realización ni su valor patrimonial proporcional.</t>
  </si>
  <si>
    <t>b)	Bienes recibidos en recuperación de créditos: se valúan al menor valor entre el monto del crédito recuperado y el valor de mercado de los bienes recibidos, conforme con las disposiciones del Banco Central del Paraguay en la materia. La Entidad constituye previsiones sobre los bienes adjudicados conforme a lo dispuesto en la Resolución N° 1/2007 Acta 60 de fecha 28 de setiembre de 2007 del Directorio del Banco Central del Paraguay. A los tres años de tenencia los bienes se previsionan en un 100%.</t>
  </si>
  <si>
    <t>A continuación se detallan las inversiones de la entidad:</t>
  </si>
  <si>
    <t>Títulos privados – Pronet S.A. (*)</t>
  </si>
  <si>
    <t xml:space="preserve">5.911.627.855 </t>
  </si>
  <si>
    <t>Títulos privados – Bancard S.A. (*)</t>
  </si>
  <si>
    <t>Títulos privados – Las Ardenas S.A. (*)</t>
  </si>
  <si>
    <t>31.149.000.000</t>
  </si>
  <si>
    <t>Bienes recibidos en recuperación de créditos</t>
  </si>
  <si>
    <t>30.154.902.806</t>
  </si>
  <si>
    <t>6.943.062.436</t>
  </si>
  <si>
    <t>Rentas sobre inversiones en sector privado</t>
  </si>
  <si>
    <t>78.378.986</t>
  </si>
  <si>
    <t>77.932.909.647</t>
  </si>
  <si>
    <t>54.721.069.277</t>
  </si>
  <si>
    <t>4.264.027.855</t>
  </si>
  <si>
    <t>20.201.681.000</t>
  </si>
  <si>
    <t>25.454.087.509</t>
  </si>
  <si>
    <t>13.683.021.719</t>
  </si>
  <si>
    <t>Derechos fiduciarios (**)</t>
  </si>
  <si>
    <t>28.781.302.754</t>
  </si>
  <si>
    <t>319.309.326</t>
  </si>
  <si>
    <t>89.658.408.444</t>
  </si>
  <si>
    <t>77.887.342.654</t>
  </si>
  <si>
    <t>(*)	Ver además nota B.4.</t>
  </si>
  <si>
    <t xml:space="preserve">(**)Por Escritura Pública Número 1.288 de fecha 27 de diciembre de 2017, el banco ejecuta sus derechos fiduciarios en una posición contractual del fideicomiso entre el fideicomitente anterior y el Banco (fideicomitente actual). Mediante este instrumento público se transmiten inmuebles (1426 hectáreas), ubicados en el norte del país. El mismo fue dado de baja en el mes de octubre del 2020, ocasión en que el Banco estando plenamente facultado para la negociación sobre los mismos, ha definido y formalizado la venta de los derechos sobre dichos inmuebles. </t>
  </si>
  <si>
    <t>Al 31 de diciembre de 2020 y 2019 la Entidad ha otorgado en carácter de garantía por las transacciones de usuarios en cajeros automáticos (ATM’s) o puntos de ventas (POS’s) de la red Infonet y por la emisión de tarjetas de crédito de las marcas Bancard Check, Mastercard y Visa un derecho real de prenda sobre las acciones que componen la inversión en Bancard S.A.</t>
  </si>
  <si>
    <t>C.8)</t>
  </si>
  <si>
    <t>Bienes de Uso</t>
  </si>
  <si>
    <t xml:space="preserve">El reconocimiento inicial de estos bienes corresponde al costo de adquisición. La medición posterior de estos activos se presenta neta de depreciaciones acumuladas y, en caso de corresponder, de deterioro. </t>
  </si>
  <si>
    <t>Al 31 de diciembre de 2020, y debido a la entrada en vigencia de la Ley N° 6380/2019, es obligatoria la determinación del valor residual establecida por la reglamentación que incluye, además, las estimaciones de vida útil para cada tipo o clase de bien depreciables. El Poder Ejecutivo podrá establecer el revalúo obligatorio de los bienes del activo fijo, cuando la variación del Índice de Precios al Consumo determinado por el BCP alcance al menos 20% (veinte por ciento), acumulado desde el ejercicio en el cual se haya dispuesto el último ajuste por revalúo. El reconocimiento del revalúo obligatorio establecido por el Poder Ejecutivo formará parte de una reserva patrimonial cuyo único destino podrá ser la capitalización.</t>
  </si>
  <si>
    <t xml:space="preserve">Hasta el 31 de diciembre de 2019, los valores de los bienes de uso se encuentran revaluados de acuerdo con la variación del Índice de Precios al Consumidor publicado por el BCP (ver nota B.2). El incremento neto de la reserva de revalúo por el ejercicio finalizado el 31 de diciembre de 2019, fue de Gs. 396.933.567 y se expone en la cuenta “Ajustes al Patrimonio” del Estado de Evolución del Patrimonio Neto de la Entidad. </t>
  </si>
  <si>
    <t xml:space="preserve">Las depreciaciones son computadas a partir del mes siguiente al de su incorporación al patrimonio de la Entidad, mediante cargos mensuales a resultados sobre la base del método lineal, en los meses estimados de vida útil. </t>
  </si>
  <si>
    <t xml:space="preserve">Al 31 de diciembre de 2020 y 2019, las mejoras o adiciones son activadas, mientras que los gastos de mantenimiento reparaciones que no aumentan el valor de los bienes ni su vida útil son cargados a resultados en el período en que se producen. Las depreciaciones son computadas a partir del año siguiente al de incorporación al Activo de la Entidad, mediante cargos mensuales a resultados sobre la base del sistema lineal, en los años estimados de vida útil. </t>
  </si>
  <si>
    <t>Al 31 de diciembre de 2020 y 2019, el valor residual de los bienes revaluados, considerados en su conjunto, no excede su valor recuperable.</t>
  </si>
  <si>
    <t>A continuación se expone la composición de los saldos:</t>
  </si>
  <si>
    <t>Tasa de Depreciación en % anual</t>
  </si>
  <si>
    <t>Valor de Costo Revaluado</t>
  </si>
  <si>
    <t>Depreciación Acumulada</t>
  </si>
  <si>
    <t>Valor Contable neto de Depreciación</t>
  </si>
  <si>
    <t>50.016.283.574</t>
  </si>
  <si>
    <t>33.989.013.980</t>
  </si>
  <si>
    <t>16.027.269.594</t>
  </si>
  <si>
    <t>Instalaciones</t>
  </si>
  <si>
    <t>6.352.257.223</t>
  </si>
  <si>
    <t>3.652.085.453</t>
  </si>
  <si>
    <t>2.700.171.770</t>
  </si>
  <si>
    <t>Muebles y útiles</t>
  </si>
  <si>
    <t>13.322.785.344</t>
  </si>
  <si>
    <t>9.213.774.193</t>
  </si>
  <si>
    <t>4.109.011.151</t>
  </si>
  <si>
    <t>Equipos</t>
  </si>
  <si>
    <t>5.824.995.822</t>
  </si>
  <si>
    <t>3.471.115.730</t>
  </si>
  <si>
    <t>2.353.880.092</t>
  </si>
  <si>
    <t>Equipos de computación</t>
  </si>
  <si>
    <t>21.459.012.703</t>
  </si>
  <si>
    <t>16.787.118.265</t>
  </si>
  <si>
    <t>4.671.894.438</t>
  </si>
  <si>
    <t>Cajas de seguridad y tesoro</t>
  </si>
  <si>
    <t>252.430.480</t>
  </si>
  <si>
    <t>214.381.414</t>
  </si>
  <si>
    <t>38.049.066</t>
  </si>
  <si>
    <t>Material de transporte terrestre</t>
  </si>
  <si>
    <t>2.804.802.002</t>
  </si>
  <si>
    <t>650.538.925</t>
  </si>
  <si>
    <t>2.154.263.077</t>
  </si>
  <si>
    <t>63.776.039.408</t>
  </si>
  <si>
    <t>45.921.813.717</t>
  </si>
  <si>
    <t>17.854.225.691</t>
  </si>
  <si>
    <t>6.434.659.512</t>
  </si>
  <si>
    <t>3.532.641.848</t>
  </si>
  <si>
    <t>2.902.017.664</t>
  </si>
  <si>
    <t>16.025.114.794</t>
  </si>
  <si>
    <t>11.283.486.081</t>
  </si>
  <si>
    <t>4.741.628.713</t>
  </si>
  <si>
    <t>8.022.478.756</t>
  </si>
  <si>
    <t>5.364.791.827</t>
  </si>
  <si>
    <t>2.657.686.929</t>
  </si>
  <si>
    <t>27.861.695.138</t>
  </si>
  <si>
    <t>22.963.047.647</t>
  </si>
  <si>
    <t>4.898.647.491</t>
  </si>
  <si>
    <t>271.489.165</t>
  </si>
  <si>
    <t>220.275.689</t>
  </si>
  <si>
    <t>51.213.476</t>
  </si>
  <si>
    <t>5.160.602.043</t>
  </si>
  <si>
    <t>2.557.570.625</t>
  </si>
  <si>
    <t>2.603.031.418</t>
  </si>
  <si>
    <t>De acuerdo con la legislación bancaria las Entidades financieras que operan en Paraguay tienen prohibido dar en garantía los bienes de uso, salvo los que se afecten en respaldo de las operaciones de arrendamiento financiero y al Banco Central del Paraguay. La legislación bancaria fija un límite para la inversión en bienes de uso que es el 50% del patrimonio efectivo. La inversión en bienes de uso de la Entidad al 31 de diciembre de 2020 y 2019 se encuentra dentro del límite establecido.</t>
  </si>
  <si>
    <t>C.9)</t>
  </si>
  <si>
    <t>Cargos Diferidos</t>
  </si>
  <si>
    <t>Saldo</t>
  </si>
  <si>
    <t>Aumento</t>
  </si>
  <si>
    <t>Amortizaciones</t>
  </si>
  <si>
    <t xml:space="preserve">Saldo </t>
  </si>
  <si>
    <t>neto Inicial</t>
  </si>
  <si>
    <t>neto Final</t>
  </si>
  <si>
    <t>Bienes intangibles</t>
  </si>
  <si>
    <t>4.999.336.843</t>
  </si>
  <si>
    <t>1.213.822.743</t>
  </si>
  <si>
    <t>1.865.397.059</t>
  </si>
  <si>
    <t>4.347.762.527</t>
  </si>
  <si>
    <t>Mejoras e instal. en inmuebl. arrendados</t>
  </si>
  <si>
    <t>8.120.540.891</t>
  </si>
  <si>
    <t>266.718.584</t>
  </si>
  <si>
    <t>1.791.854.421</t>
  </si>
  <si>
    <t>6.595.405.054</t>
  </si>
  <si>
    <t>Materiales de escritorio y otros</t>
  </si>
  <si>
    <t>1.995.018.669</t>
  </si>
  <si>
    <t>3.551.757.941</t>
  </si>
  <si>
    <t>2.536.037.262</t>
  </si>
  <si>
    <t>3.010.739.348</t>
  </si>
  <si>
    <t>15.114.896.403</t>
  </si>
  <si>
    <t>5.032.299.268</t>
  </si>
  <si>
    <t>6.193.288.742</t>
  </si>
  <si>
    <t>13.953.906.929</t>
  </si>
  <si>
    <t>2.528.191.785</t>
  </si>
  <si>
    <t>4.533.419.368</t>
  </si>
  <si>
    <t>2.062.274.311</t>
  </si>
  <si>
    <t>8.732.443.909</t>
  </si>
  <si>
    <t>1.337.607.350</t>
  </si>
  <si>
    <t>1.949.510.367</t>
  </si>
  <si>
    <t>2.021.192.832</t>
  </si>
  <si>
    <t>2.708.012.419</t>
  </si>
  <si>
    <t>2.734.186.582</t>
  </si>
  <si>
    <t>13.281.828.526</t>
  </si>
  <si>
    <t>8.579.039.137</t>
  </si>
  <si>
    <t>6.745.971.260</t>
  </si>
  <si>
    <t>C.10)</t>
  </si>
  <si>
    <t>Pasivos Subordinados</t>
  </si>
  <si>
    <t>Al 31 de diciembre de 2020 y 2019, no existían pasivos subordinados.</t>
  </si>
  <si>
    <t>C.11)</t>
  </si>
  <si>
    <t>Limitaciones a la libre disponibilidad de los activos o del patrimonio y cualquier restricción al derecho de propiedad</t>
  </si>
  <si>
    <t>Al 31 de diciembre de 2020 y 2019 existen las siguientes limitaciones: a) depósitos en el Banco Central del Paraguay en concepto de encaje legal según se describe en nota I; b) restricciones a la distribución de utilidades según se describe en nota D.3).; c) restricciones para dar en garantía los bienes de uso según se describe en nota C.8).; d) restricciones regulatorias para dar en garantía componentes del activo en respaldo de los depósitos captados del público; e) restricción para disponer ciertos valores de su propiedad que posee a dicha fecha, los cuales fueron entregados en garantía a Bancard S.A., según lo explicado en las notas C.7.; y f) corrección monetaria del capital, de acuerdo con la Ley 5787/16, "De Modernización y Fortalecimiento de las Normas que Regulan el Funcionamiento del Sistema Financiero Paraguayo", las entidades financieras deben actualizar anualmente su capital en función al Índice de Precios al Consumidor (IPC) calculado por el BCP (ver nota D.2).</t>
  </si>
  <si>
    <t>No existen otras limitaciones a la libre disponibilidad de los activos o del patrimonio y cualquier otra restricción al derecho de propiedad.</t>
  </si>
  <si>
    <t>C.12)</t>
  </si>
  <si>
    <t>Garantías Otorgadas Respecto a Pasivos</t>
  </si>
  <si>
    <t>Al 31 de diciembre de 2020 y 2019 no existen garantías otorgadas por la Entidad respecto a sus pasivos, con excepción de las obligaciones contraídas y emergentes con la Agencia Financiera de Desarrollo (AFD), cuyos contratos son y serán obligaciones directas e incondicionales de la Entidad, constituyéndose las mismas en créditos privilegiados con respecto a otras obligaciones y pasivos (actuales o contingentes) no garantizados y no subordinados, emitidos, creados o asumidos actualmente o en el futuro por la Entidad.</t>
  </si>
  <si>
    <t>C.13)</t>
  </si>
  <si>
    <t>Distribución de Créditos y Obligaciones por Intermediación Financiera según sus vencimientos</t>
  </si>
  <si>
    <t>(en Guaraníes)</t>
  </si>
  <si>
    <t>Plazos que Restan para su Vencimiento – Saldos Al 31 de Diciembre de 2020</t>
  </si>
  <si>
    <t>Hasta 30 Días</t>
  </si>
  <si>
    <t>De 31 hasta</t>
  </si>
  <si>
    <t>Desde 181 días</t>
  </si>
  <si>
    <t>Más de 1</t>
  </si>
  <si>
    <t>Más 3 Años</t>
  </si>
  <si>
    <t>180 Días</t>
  </si>
  <si>
    <t>Hasta 1 Año</t>
  </si>
  <si>
    <t>Año y Hasta</t>
  </si>
  <si>
    <t>General</t>
  </si>
  <si>
    <t>3 Años</t>
  </si>
  <si>
    <t>Créditos vigentes sector financiero</t>
  </si>
  <si>
    <t>140.295.854.849</t>
  </si>
  <si>
    <t>107.134.763.283</t>
  </si>
  <si>
    <t>22.838.613.016</t>
  </si>
  <si>
    <t>52.664.580.339</t>
  </si>
  <si>
    <t>20.841.422.379</t>
  </si>
  <si>
    <t>Créditos vigentes sector no financiero</t>
  </si>
  <si>
    <t>313.694.725.346</t>
  </si>
  <si>
    <t>1.668.404.686.612</t>
  </si>
  <si>
    <t>817.744.518.655</t>
  </si>
  <si>
    <t>1.068.037.560.119</t>
  </si>
  <si>
    <t>764.444.994.035</t>
  </si>
  <si>
    <t>Total de créditos vigentes</t>
  </si>
  <si>
    <t>453.990.580.195</t>
  </si>
  <si>
    <t>1.775.539.449.895</t>
  </si>
  <si>
    <t>840.583.131.670</t>
  </si>
  <si>
    <t>1.120.702.140.458</t>
  </si>
  <si>
    <t>785.286.416.414</t>
  </si>
  <si>
    <t>4.976.101.718.632</t>
  </si>
  <si>
    <t xml:space="preserve">Obligaciones sector financiero </t>
  </si>
  <si>
    <t>359.688.674.967</t>
  </si>
  <si>
    <t>80.511.487.586</t>
  </si>
  <si>
    <t>42.944.400.883</t>
  </si>
  <si>
    <t>96.053.517.793</t>
  </si>
  <si>
    <t>379.642.772.129</t>
  </si>
  <si>
    <t>958.840.853.358</t>
  </si>
  <si>
    <t xml:space="preserve">Obligaciones sector no financiero </t>
  </si>
  <si>
    <t>3.706.942.977.607</t>
  </si>
  <si>
    <t>355.719.080.077</t>
  </si>
  <si>
    <t>388.749.159.046</t>
  </si>
  <si>
    <t>642.092.242.948</t>
  </si>
  <si>
    <t>262.099.831.568</t>
  </si>
  <si>
    <t>5.355.603.291.245</t>
  </si>
  <si>
    <t>Total obligaciones</t>
  </si>
  <si>
    <t>4.066.631.652.574</t>
  </si>
  <si>
    <t>436.230.567.663</t>
  </si>
  <si>
    <t>431.693.559.928</t>
  </si>
  <si>
    <t>738.145.760.741</t>
  </si>
  <si>
    <t>641.742.603.696</t>
  </si>
  <si>
    <t>6.314.444.144.602</t>
  </si>
  <si>
    <t>Plazos que Restan para su Vencimiento – Saldos Al 31 de Diciembre de 2019</t>
  </si>
  <si>
    <t>245.947.307.006</t>
  </si>
  <si>
    <t>150.104.717.197</t>
  </si>
  <si>
    <t>46.192.771.513</t>
  </si>
  <si>
    <t>5.940.430.799</t>
  </si>
  <si>
    <t>7.657.640.263</t>
  </si>
  <si>
    <t>431.358.426.231</t>
  </si>
  <si>
    <t>1.448.091.761.394</t>
  </si>
  <si>
    <t>706.443.812.550</t>
  </si>
  <si>
    <t>885.917.837.079</t>
  </si>
  <si>
    <t>666.587.303.155</t>
  </si>
  <si>
    <t>677.305.733.237</t>
  </si>
  <si>
    <t>1.598.196.478.591</t>
  </si>
  <si>
    <t>752.636.584.063</t>
  </si>
  <si>
    <t>891.858.267.878</t>
  </si>
  <si>
    <t>674.244.943.418</t>
  </si>
  <si>
    <t>4.594.242.007.187</t>
  </si>
  <si>
    <t>203.421.977.965</t>
  </si>
  <si>
    <t>83.350.442.651</t>
  </si>
  <si>
    <t>53.649.615.160</t>
  </si>
  <si>
    <t>139.933.809.676</t>
  </si>
  <si>
    <t>364.660.866.955</t>
  </si>
  <si>
    <t>845.016.712.407</t>
  </si>
  <si>
    <t>2.931.149.519.437</t>
  </si>
  <si>
    <t>394.236.424.750</t>
  </si>
  <si>
    <t>424.616.751.811</t>
  </si>
  <si>
    <t>610.280.113.275</t>
  </si>
  <si>
    <t>362.861.065.078</t>
  </si>
  <si>
    <t>4.723.143.874.351</t>
  </si>
  <si>
    <t>3.134.571.497.402</t>
  </si>
  <si>
    <t>477.586.867.401</t>
  </si>
  <si>
    <t>478.266.366.971</t>
  </si>
  <si>
    <t>750.213.922.951</t>
  </si>
  <si>
    <t>727.521.932.033</t>
  </si>
  <si>
    <t>5.568.160.586.758</t>
  </si>
  <si>
    <t xml:space="preserve">La Gerencia de la Entidad controla su liquidez fundamentalmente mediante el calce de vencimientos de sus activos y pasivos, conforme a las estrategias de corto, mediano y largo plazo definidas y monitoreadas permanentemente, tanto para los activos como para los pasivos. Adicionalmente, la Entidad tiene definidos planes de contingencia para casos de necesidades de liquidez transitorias.
</t>
  </si>
  <si>
    <t>C.14)</t>
  </si>
  <si>
    <t>Concentración de la Cartera Activa por número de Clientes</t>
  </si>
  <si>
    <t>Número de Clientes</t>
  </si>
  <si>
    <t>Monto y Porcentaje de Cartera</t>
  </si>
  <si>
    <t>Vigente</t>
  </si>
  <si>
    <t>%</t>
  </si>
  <si>
    <t>Vencida</t>
  </si>
  <si>
    <t>10 Mayores deudores</t>
  </si>
  <si>
    <t>548.562.888.023</t>
  </si>
  <si>
    <t>18.272.952.254</t>
  </si>
  <si>
    <t>50 Mayores deudores</t>
  </si>
  <si>
    <t>962.221.992.030</t>
  </si>
  <si>
    <t>7.048.488.935</t>
  </si>
  <si>
    <t>100 Mayores deudores</t>
  </si>
  <si>
    <t>610.365.695.373</t>
  </si>
  <si>
    <t>3.214.624.032</t>
  </si>
  <si>
    <t>Otros</t>
  </si>
  <si>
    <t>2.590.733.181.145</t>
  </si>
  <si>
    <t>35.350.381.434</t>
  </si>
  <si>
    <t>4.711.883.756.571</t>
  </si>
  <si>
    <t>Operaciones a liquidar</t>
  </si>
  <si>
    <t>Menos: Previsiones genéricas</t>
  </si>
  <si>
    <t>Saldo contable neto</t>
  </si>
  <si>
    <t>454.987.700.471</t>
  </si>
  <si>
    <t>21.086.111.937</t>
  </si>
  <si>
    <t>806.286.393.134</t>
  </si>
  <si>
    <t>8.716.764.104</t>
  </si>
  <si>
    <t>535.563.737.089</t>
  </si>
  <si>
    <t>2.913.636.143</t>
  </si>
  <si>
    <t>2.403.841.952.801</t>
  </si>
  <si>
    <t>25.211.880.367</t>
  </si>
  <si>
    <t>4.200.679.783.495</t>
  </si>
  <si>
    <t>(69.012.428.700)</t>
  </si>
  <si>
    <t xml:space="preserve"> C.15)</t>
  </si>
  <si>
    <t>Créditos, Obligaciones y Contingencias con Personas y Empresas Vinculadas</t>
  </si>
  <si>
    <t>Activos</t>
  </si>
  <si>
    <t>Antes de Previsiones</t>
  </si>
  <si>
    <t>Después de Previsiones</t>
  </si>
  <si>
    <t>14.368.796.740</t>
  </si>
  <si>
    <t>Contingencia</t>
  </si>
  <si>
    <t>6.209.926.520</t>
  </si>
  <si>
    <t>20.578.723.260</t>
  </si>
  <si>
    <t>Pasivos</t>
  </si>
  <si>
    <t>Obligaciones por intermediación financiera SNF – depósitos</t>
  </si>
  <si>
    <t>262.067.713.691</t>
  </si>
  <si>
    <t>antes de Previsiones</t>
  </si>
  <si>
    <t>después de Previsiones</t>
  </si>
  <si>
    <t>8.010.886.630</t>
  </si>
  <si>
    <t>5.878.926.970</t>
  </si>
  <si>
    <t>13.889.813.600</t>
  </si>
  <si>
    <t>176.885.490.922</t>
  </si>
  <si>
    <t>C.16)</t>
  </si>
  <si>
    <t>Créditos diversos</t>
  </si>
  <si>
    <t>La composición al 31 de diciembre de 2020 y 2019 es como sigue:</t>
  </si>
  <si>
    <t>31.12.2020</t>
  </si>
  <si>
    <t>31.12.2019</t>
  </si>
  <si>
    <t>Diversos - Cheques plaza local para cámara compensadora</t>
  </si>
  <si>
    <t>11.742.135.298</t>
  </si>
  <si>
    <t>8.984.536.753</t>
  </si>
  <si>
    <t>Cargos pagados por anticipado</t>
  </si>
  <si>
    <t>4.783.868.759</t>
  </si>
  <si>
    <t>6.548.623.692</t>
  </si>
  <si>
    <t>Cuentas varias a cobrar</t>
  </si>
  <si>
    <t>2.419.975.777</t>
  </si>
  <si>
    <t>3.139.886.748</t>
  </si>
  <si>
    <t>Venta a plazo de bienes muebles e inmuebles (*)</t>
  </si>
  <si>
    <t>29.801.992.133</t>
  </si>
  <si>
    <t>1.851.566.163</t>
  </si>
  <si>
    <t>Créditos fiscales disponibles</t>
  </si>
  <si>
    <t>3.355.078.843</t>
  </si>
  <si>
    <t>368.709.502</t>
  </si>
  <si>
    <t>4.658.982.580</t>
  </si>
  <si>
    <t>3.270.919.304</t>
  </si>
  <si>
    <t>(1.650.740.214)</t>
  </si>
  <si>
    <t>(2.109.308.807)</t>
  </si>
  <si>
    <t>55.111.293.176</t>
  </si>
  <si>
    <t>22.054.933.355</t>
  </si>
  <si>
    <t xml:space="preserve">(*) En el mes de octubre del 2020 el Banco con las atribuciones que le faculta ha negociado y formalizado la venta a plazo de derechos fiduciarios sobre inmuebles.  Ver además Nota C.7
</t>
  </si>
  <si>
    <t>C.17)</t>
  </si>
  <si>
    <t>Cualquier otro hecho que por su importancia justifique su exposición</t>
  </si>
  <si>
    <t>Durante el año 2020, se dieron los siguientes hechos relevantes:</t>
  </si>
  <si>
    <t>Nuevas disposiciones tributarias:</t>
  </si>
  <si>
    <t>Con fecha 25 de septiembre de 2019 se promulgó la Ley N° 6380/19 “De Modernización y Simplificación del Sistema Tributario Nacional”, con vigencia a partir del 1 de enero de 2020, la cual básicamente plantea el siguiente esquema de imposición:</t>
  </si>
  <si>
    <t xml:space="preserve"> * Impuesto a la Renta Empresarial (IRE), sucesor del Impuesto a la Renta de las Actividades Comerciales, Industriales y de Servicios (IRACIS), Impuesto sobre Renta de Actividades Agropecuarias (IRAGRO), e Impuesto a la Renta del Pequeño Contribuyente (IRPC), con las mismas tasas de imposición del 10%.</t>
  </si>
  <si>
    <t>* Impuesto a los Dividendos y Utilidades (IDU), que gravará las utilidades, dividendos o rendimientos cobrados en carácter de accionista de una sociedad constituida en el país. Este impuesto se aplica por la vía de la retención, siendo el agente designado las entidades pagadoras de las utilidades y dividendos. Las tasas a aplicarse serán las siguientes: 8% si el que percibe los dividendos, utilidades o rendimientos es una persona física, jurídica u otro tipo de entidad residente en el país; y 15% siempre y cuando, el perceptor sea una entidad, persona física o jurídica no residente en el país. Estas tasas aplicarán para distribuciones por utilidades generadas en forma posterior a la vigencia de la ley.</t>
  </si>
  <si>
    <t xml:space="preserve">* Impuesto a los No Residentes (INR): la Ley N° 6380/19 pone en vigencia un impuesto a ser aplicable a los No Residentes en el país, y que gravará todas las rentas, ganancias o beneficios obtenidos por personas físicas, jurídicas y otro tipo de entidades que no tengan residencia en Paraguay. </t>
  </si>
  <si>
    <t xml:space="preserve">* Impuesto al Valor Agregado (IVA): en materia de IVA, no se prevén cambios significativos en lo que respecta a las operaciones que realiza la Entidad. </t>
  </si>
  <si>
    <t>* Adicionalmente, establece nuevas regulaciones sobre precios de transferencia las cuales estarán vigentes a partir del ejercicio 2021.</t>
  </si>
  <si>
    <t>Ambiente de negocios:</t>
  </si>
  <si>
    <t xml:space="preserve">Durante los primeros meses del año 2020 se inició la propagación de un nuevo virus causante de la enfermedad conocida como COVID-19, que a la fecha de emisión de los presentes estados financieros se había extendido a la mayoría de los países en todos los continentes con un impacto social y económico importante. Con fecha 11 de marzo de 2020, la Organización Mundial de la Salud lo declaró una pandemia, y a inicios de marzo de 2020, el Gobierno del Paraguay emitió orden cuarentena. La Entidad se ha visto menos afectada en su operación que el resto de los agentes económicos debido a que no le fueron aplicadas restricciones para seguir operando. No obstante, la situación afectó el nivel de actividad económica en general lo que incidió en la capacidad de pago de los clientes, lo que impactó, directamente a la Entidad, reduciendo el nivel de operaciones en el año 2020, afectando los niveles de rentabilidad, y aumentando la posición de liquidez de la empresa. </t>
  </si>
  <si>
    <t>Se han acatado todas las disposiciones gubernamentales y de los reguladores en materia sanitaria para preservar la salud de los empleados y la continuidad de los negocios.</t>
  </si>
  <si>
    <t>Conforme se expresa en la nota C.5, el Banco ha decidido no acogerse al beneficio del diferimiento de los cargos generados por las previsiones calculadas sobre el saldo de la cartera beneficiada por las Medidas excepcionales. Es decir, se ha reconocido en el resultado del año 2020, la totalidad del impacto de las previsiones de la cartera.</t>
  </si>
  <si>
    <t>Adicionalmente la entidad ha constituido previsiones genéricas voluntarias, que al 31 de diciembre del 2020 totalizan  Gs. 26.800.000.000 a fin de cubrir potenciales deterioros de la cartera a causa de la situación desatada por la pandemia</t>
  </si>
  <si>
    <t>NOTA D:</t>
  </si>
  <si>
    <t>PATRIMONIO</t>
  </si>
  <si>
    <t>D.1)</t>
  </si>
  <si>
    <t xml:space="preserve">Patrimonio Efectivo </t>
  </si>
  <si>
    <t>Los límites y restricciones para las operaciones de las Entidades financieras se determinan en función de su patrimonio efectivo.</t>
  </si>
  <si>
    <t>El patrimonio efectivo de la Entidad al 31 de diciembre de 2020 y 2019 ascendía a ₲739.440.839.348 y ₲ 582.108.404.836 respectivamente. La Resolución N° 1 Acta N° 44 del 21 de julio de 2011 del directorio del Banco Central del Paraguay modificada por la Resolución Nº 3, Acta Nº 4 de fecha 2 de febrero de 2012, determinó la composición del Capital Principal (Nivel 1) y del Complementario (Nivel 2) de las Entidades Financieras, a efectos del cálculo de su solvencia patrimonial. Esta Resolución establece, además, la proporción mínima que en todo momento deberá existir entre el Capital Principal y el importe de los Activos y Contingentes ponderados por riesgo la cual no podrá ser inferior al 8%. Asimismo, la proporción mínima entre el Capital Principal junto con el Capital Complementario y los activos y contingentes ponderados por riesgo no debe ser inferior al 12%.</t>
  </si>
  <si>
    <t>Al 31 de diciembre de 2020 la Entidad mantiene la relación en 9,70% para el Capital Principal (Tier 1) y del 16,89% para el Capital Principal y Capital Complementario (Tier 2). Al 31 de diciembre de 2019 la Entidad mantenía la relación en 9,58% para el Capital Principal (Tier 1) y del 14,87% para el Capital Principal y Capital Complementario (Tier 2).</t>
  </si>
  <si>
    <t>D.2)</t>
  </si>
  <si>
    <t>Capital Mínimo</t>
  </si>
  <si>
    <t>El capital mínimo e indexado por inflación al cierre del ejercicio 2020 que, en virtud de las disposiciones del Banco Central del Paraguay en la materia, obligatoriamente deben tener como capital integrado los Bancos que operan en el sistema financiero nacional, asciende a ₲ 55.445 millones según Circular SB SG N° 00005/2019. (₲ 53.930 millones al cierre del ejercicio 2019 según Circular SB SG N° 00005/2017). El eventual déficit de capital de la Entidad respecto al capital mínimo exigido anualmente a las Entidades financieras, debe ser cubierto antes de la finalización del primer semestre de cada año.</t>
  </si>
  <si>
    <t>Al 31 de diciembre de 2020 el capital integrado de la Entidad, asciende a ₲ 237.414.000.000. (₲ 187.414.000.000 al 31 de diciembre de 2019).</t>
  </si>
  <si>
    <t>D.3)</t>
  </si>
  <si>
    <t>Restricción a la Distribución de Utilidades</t>
  </si>
  <si>
    <t>a) Reserva Legal: De acuerdo con la Ley N° 861/96 "General de Bancos, Financieras y Otras Entidades de Crédito" y sus modificatorias, las Entidades financieras deberán contar con una reserva no menor al equivalente del 100% de su capital. Dicha reserva deberá ser constituida transfiriendo anualmente no menos del 20% de las utilidades netas de cada ejercicio financiero hasta alcanzar el 100% de su capital integrado.</t>
  </si>
  <si>
    <t>b) Aprobación de Estados Financieros: Según la Ley N° 861/96 "General de Bancos, Financieras y Otras Entidades de Crédito" y sus modificatorias, las Entidades financieras autorizadas a operar de acuerdo con esta Ley, sean nacionales o extranjeras, podrán distribuir sus utilidades una vez cumplidos los requisitos de publicación de balances, previo dictamen de los auditores externos, la autorización de la asamblea de accionistas y de la opinión de la Superintendencia de Bancos, siempre y cuando ésta última se expida dentro del término de ciento veinte días del cierre del ejercicio. A la fecha de emisión de los Estados Financieros adjuntos, la Entidad ha cumplido todos los requisitos mencionados precedentemente para poder distribuir sus utilidades acumuladas hasta el ejercicio 2019 inclusive.</t>
  </si>
  <si>
    <t xml:space="preserve">c) Impuesto a la Renta: : De acuerdo con la legislación tributaria vigente, Ley N° 6380/19 “De Modernización y Simplificación del Sistema Tributario Nacional”, con vigencia a partir del 1 de enero de 2020, se aplica el Impuesto a los Dividendos y Utilidades (IDU), que grava las utilidades, dividendos o rendimientos cobrados en carácter de accionista de una sociedad constituida en el país. Este impuesto se aplica por la vía de la retención, siendo el agente designado las entidades pagadoras de las utilidades y dividendos. Las tasas a aplicarse serán las siguientes: 8% si el que percibe los dividendos, utilidades o rendimientos es una persona física, jurídica u otro tipo de entidad residente en el país; y 15% siempre y cuando, el perceptor sea una entidad, persona física o jurídica no residente en el país. </t>
  </si>
  <si>
    <t>NOTA E:</t>
  </si>
  <si>
    <t>INFORMACIÓN REFERENTE A LAS CONTINGENCIAS</t>
  </si>
  <si>
    <t>Líneas de Crédito, Créditos Documentarios, Garantías</t>
  </si>
  <si>
    <t>Líneas de Crédito</t>
  </si>
  <si>
    <t>Créditos a utilizar en cuentas corrientes</t>
  </si>
  <si>
    <t>10.074.919.664</t>
  </si>
  <si>
    <t>9.842.936.300</t>
  </si>
  <si>
    <t>Créditos a utilizar mediante uso de tarjetas de crédito</t>
  </si>
  <si>
    <t>232.030.455.470</t>
  </si>
  <si>
    <t>230.033.314.593</t>
  </si>
  <si>
    <t>Otras líneas acordadas</t>
  </si>
  <si>
    <t>91.143.866.948</t>
  </si>
  <si>
    <t>75.331.259.475</t>
  </si>
  <si>
    <t>333.249.242.082</t>
  </si>
  <si>
    <t>315.207.510.368</t>
  </si>
  <si>
    <t>No existen líneas de créditos que individualmente superen el 10% del total del activo.</t>
  </si>
  <si>
    <t>NOTA F:</t>
  </si>
  <si>
    <t>INFORMACIÓN REFERENTE A LOS RESULTADOS</t>
  </si>
  <si>
    <t>F.1)</t>
  </si>
  <si>
    <t>Reconocimiento de las Ganancias y Pérdidas</t>
  </si>
  <si>
    <t>La Entidad aplicó el principio de lo devengado a los efectos del reconocimiento de ingresos e imputación de egresos o costos incurridos, con las siguientes excepciones en que los ingresos se reconocen como ganancia en el momento de su percepción o cobro conforme a las disposiciones del Banco Central del Paraguay en la materia:</t>
  </si>
  <si>
    <t>a. Los productos financieros devengados y no percibidos de deudores con créditos vencidos o clasificados en categorías de riesgos superiores a la de “2”. (Ver nota C.5)</t>
  </si>
  <si>
    <t>b. Las ganancias por valuación de aquellas operaciones de créditos e inversiones en moneda extranjera vencidos o clasificados en categorías de riesgos superiores a la de “2”. (Ver nota.C.5)</t>
  </si>
  <si>
    <t>c. Las ganancias a realizar y las ganancias por valuación de saldos en moneda extranjera de aquellas operaciones por venta de bienes a plazo, las cuales se reconocen como ingreso a medida que se cobran los créditos. (Ver nota C.5)</t>
  </si>
  <si>
    <t>d. Las ganancias por ajuste a valores de mercado de las inversiones en títulos de renta fija o variable con cotización en un mercado secundario de valores, las cuales se reconocen como ingreso cuando se realizan. (Ver nota C.7)</t>
  </si>
  <si>
    <t>e. Ciertas comisiones por servicios bancarios que se reconocen como ingreso cuando se cobran.</t>
  </si>
  <si>
    <t>El Plan y Manual de cuentas del Banco Central del Paraguay establece que los ajustes de resultados de ejercicios anteriores se registran dentro del estado de resultados del ejercicio sin afectar las cuentas del patrimonio neto de la Entidad.</t>
  </si>
  <si>
    <t>F.2)</t>
  </si>
  <si>
    <t>Diferencias de Cambio en Moneda Extranjera</t>
  </si>
  <si>
    <t>Las diferencias de cambio correspondientes al mantenimiento de activos y pasivos en moneda extranjera se muestran netas en las líneas del Estado de Resultados denominadas “Valuación de Activos y Pasivos en Moneda Extranjera”, como sigue:</t>
  </si>
  <si>
    <t xml:space="preserve">Importe en </t>
  </si>
  <si>
    <t>Ganancias por valuación de activos y pasivos financieros en moneda extranjera</t>
  </si>
  <si>
    <t>1.818.836.459.771</t>
  </si>
  <si>
    <t>2.185.003.073.807</t>
  </si>
  <si>
    <t>Pérdidas por valuación de pasivos y activos financieros en moneda extranjera</t>
  </si>
  <si>
    <t>(1.803.923.262.377)</t>
  </si>
  <si>
    <t>(2.174.506.471.186)</t>
  </si>
  <si>
    <t>Diferencia de cambio neta sobre activos y pasivos financieros en moneda extranjera</t>
  </si>
  <si>
    <t>14.913.197.394</t>
  </si>
  <si>
    <t>10.496.602.621</t>
  </si>
  <si>
    <t>Ganancias por valuación de otros activos y pasivos en moneda extranjera</t>
  </si>
  <si>
    <t>3.004.782.108.911</t>
  </si>
  <si>
    <t>3.705.649.013.544</t>
  </si>
  <si>
    <t>Pérdidas por valuación de otros pasivos y activos en moneda extranjera</t>
  </si>
  <si>
    <t>(3.001.168.910.455)</t>
  </si>
  <si>
    <t>(3.704.186.049.039)</t>
  </si>
  <si>
    <t>Diferencia de cambio neta sobre otros activos y pasivos en moneda extranjera</t>
  </si>
  <si>
    <t>3.613.198.456</t>
  </si>
  <si>
    <t>1.462.964.505</t>
  </si>
  <si>
    <t>Diferencia de cambio neta sobre el total de activos y pasivos en moneda extranjera</t>
  </si>
  <si>
    <t>18.526.395.850</t>
  </si>
  <si>
    <t>11.959.567.126</t>
  </si>
  <si>
    <t>De acuerdo con lo mencionado en los puntos b) y c) de la nota F.1) anterior, las diferencias de cambio correspondientes al mantenimiento de créditos e inversiones en moneda extranjera clasificados en las categorías “3”, “4”, “5” y “6” y a Deudores por venta de bienes a plazo en moneda extranjera, se reconocen como ingreso en función a su realización. Las diferencias de cambio netas por operaciones de cambio y arbitraje se exponen en las líneas del estado de resultados denominadas “Otras ganancias operativas – Ganancias por créditos diversos”.</t>
  </si>
  <si>
    <t>F.3)</t>
  </si>
  <si>
    <t>Impuesto a la Renta</t>
  </si>
  <si>
    <t>El impuesto a la renta que se carga a los resultados del año a la tasa del 10% se basa en la Ley N° 6380/19 “De Modernización y Simplificación del Sistema Tributario Nacional”, con vigencia a partir del 1 de enero de 2020, la cual plantea el siguiente esquema de imposición: Impuesto a la Renta Empresarial (IRE), sucesor del Impuesto a la Renta de las Actividades Comerciales (IRACIS), con la misma tasa de imposición del 10%.</t>
  </si>
  <si>
    <t>Ver adicionalmente nota c.17.</t>
  </si>
  <si>
    <t xml:space="preserve">F.4) </t>
  </si>
  <si>
    <t>Aportes al Fondo de Garantía de Depósitos (FGD)</t>
  </si>
  <si>
    <t>En virtud de lo dispuesto en la Ley N° 2.334 de fecha 12 de diciembre de 2003, la cual entre otras cosas crea un nuevo régimen de garantía legal de los depósitos del sistema financiero nacional que tiene por objeto la protección parcial del ahorro público en las Entidades Financieras privadas autorizadas a operar por el Banco Central del Paraguay (BCP) hasta el equivalente de 75 salarios mínimos por depositante. A partir del tercer trimestre del año 2004 las Entidades Financieras aportan trimestralmente en forma obligatoria al FGD creado por dicha Ley y administrado por el BCP, el 0,12% de los saldos promedios trimestrales de su cartera de depósitos en moneda nacional y extranjera. El monto aportado por la Entidad al FGD en los ejercicios 2020 y 2019, que constituyen gastos no recuperables y se exponen en el rubro gastos generales, ascienden a G/ 25.074.345.213 y G/  22.297.334.192, respectivamente.</t>
  </si>
  <si>
    <t>NOTA G:</t>
  </si>
  <si>
    <t>HECHOS POSTERIORES AL CIERRE DEL EJERCICIO</t>
  </si>
  <si>
    <t>Entre la fecha de cierre del ejercicio 2020 y la fecha de preparación de estos Estados Financieros, no han ocurrido hechos significativos de carácter financiero o de otra índole que impliquen alteraciones significativas a la estructura patrimonial o financiera o a los resultados de la Entidad al 31 de diciembre de 2020.</t>
  </si>
  <si>
    <t>NOTA H:</t>
  </si>
  <si>
    <t>EFECTOS INFLACIONARIOS</t>
  </si>
  <si>
    <t xml:space="preserve">Al 31 de diciembre de 2020, no se han aplicado procedimientos integrales de ajuste por inflación.
</t>
  </si>
  <si>
    <t xml:space="preserve">Al 31 de diciembre de 2019, no se han aplicado procedimientos integrales de ajuste por inflación, salvo el ajuste parcial mencionado en la nota C.8) a estos Estados Financieros.
</t>
  </si>
  <si>
    <t>NOTA I:</t>
  </si>
  <si>
    <t>DEPÓSITOS EN EL BANCO CENTRAL DEL PARAGUAY</t>
  </si>
  <si>
    <t xml:space="preserve">El saldo de esta cuenta corresponde a depósitos mantenidos en el Banco Central del Paraguay en los siguientes conceptos: </t>
  </si>
  <si>
    <t>Encaje legal - guaraníes</t>
  </si>
  <si>
    <t>132.068.044.983</t>
  </si>
  <si>
    <t>275.850.803.315</t>
  </si>
  <si>
    <t>Encaje legal - moneda extranjera</t>
  </si>
  <si>
    <t>337.891.803.926</t>
  </si>
  <si>
    <t>370.123.135.479</t>
  </si>
  <si>
    <t>Encaje especial - Resolución Nº 1/131 y 189/93</t>
  </si>
  <si>
    <t>452.371.513</t>
  </si>
  <si>
    <t>250.322.455</t>
  </si>
  <si>
    <t>Depósitos en guaraníes</t>
  </si>
  <si>
    <t>195.264.705.676</t>
  </si>
  <si>
    <t>1.200.000</t>
  </si>
  <si>
    <t>Depósitos en dólares estadounidenses</t>
  </si>
  <si>
    <t>290.372.122.123</t>
  </si>
  <si>
    <t>62.237.507.461</t>
  </si>
  <si>
    <t>Depósitos por operaciones monetarias</t>
  </si>
  <si>
    <t>580.517.822</t>
  </si>
  <si>
    <t>Total </t>
  </si>
  <si>
    <t>956.049.048.221</t>
  </si>
  <si>
    <t>709.043.486.532</t>
  </si>
  <si>
    <t>Los encajes legales, cuya disponibilidad está restringida, se originan en las siguientes disposiciones del Banco Central del Paraguay vigentes al 31 de diciembre de 2020.</t>
  </si>
  <si>
    <t>I.1)</t>
  </si>
  <si>
    <t>Encaje legal – Moneda Nacional</t>
  </si>
  <si>
    <t>Conforme con lo establecido en la Resolución del Directorio del Banco Central del Paraguay Nº 30, Acta Nº 44 de fecha 28 de setiembre de 2012, los Bancos deben mantener encajes legales sobre los depósitos en moneda nacional, en la siguiente proporción:</t>
  </si>
  <si>
    <t>Vista</t>
  </si>
  <si>
    <t>De 2 días</t>
  </si>
  <si>
    <t>De 361 días</t>
  </si>
  <si>
    <t>a 360 días</t>
  </si>
  <si>
    <t>y más</t>
  </si>
  <si>
    <t>Cuenta adelanto</t>
  </si>
  <si>
    <t>Cuenta corriente</t>
  </si>
  <si>
    <t>Depósitos de ahorro</t>
  </si>
  <si>
    <t xml:space="preserve">Depósitos de ahorro a plazo </t>
  </si>
  <si>
    <t>CDA</t>
  </si>
  <si>
    <t xml:space="preserve">Títulos de inversión </t>
  </si>
  <si>
    <t>En el caso de depósitos captados bajo la modalidad de imposiciones periódicas iguales (“Ahorro Programado”), sustentados por un contrato específico para el efecto, sobre el saldo acumulado se aplicará la tasa del Encaje Legal que corresponda al plazo promedio del contrato de depósitos periódicos</t>
  </si>
  <si>
    <t>I.2)</t>
  </si>
  <si>
    <t>Encaje Legal - Moneda Extranjera</t>
  </si>
  <si>
    <t>Conforme con lo establecido en la Resolución del Directorio del Banco Central del Paraguay Nº 31, Acta Nº 44 de fecha 28 de setiembre de 2012, desde la fecha de vigencia de la misma los Bancos deben mantener encajes legales sobre los depósitos en moneda extranjera en la siguiente proporción:</t>
  </si>
  <si>
    <t>De 541 días</t>
  </si>
  <si>
    <t>Más de</t>
  </si>
  <si>
    <t>hasta 540 días</t>
  </si>
  <si>
    <t>hasta 1080 días</t>
  </si>
  <si>
    <t>24,00%</t>
  </si>
  <si>
    <t>Depósito de ahorro</t>
  </si>
  <si>
    <t>16,5%</t>
  </si>
  <si>
    <t>Certificado de depósito de ahorro</t>
  </si>
  <si>
    <t>Título de inversión</t>
  </si>
  <si>
    <t>I.3)</t>
  </si>
  <si>
    <t>Encajes especiales por cancelación anticipada de o rescate anticipado de los instrumentos a plazo (Resolución N° 11, Acta N° 25 del 20 de abril de 2010, y Resolución Nº 30, Acta Nº44 del 28 de setiembre del 2012)</t>
  </si>
  <si>
    <t>En caso de cancelaciones anticipadas de instrumentos para cuyos plazos originales correspondería una tasa de encaje diferente a los depósitos en cuenta corriente, se aplicará por un plazo equivalente al tiempo transcurrido entre la fecha de inicio de la operación y la fecha de la cancelación anticipada, la siguiente tasa de encaje legal:</t>
  </si>
  <si>
    <t>•     Para depósitos en moneda nacional, la tasa de encaje aplicada sobre los depósitos en cuenta corriente moneda nacional más 2 (dos) puntos porcentuales.</t>
  </si>
  <si>
    <t>•     Para los depósitos en moneda extranjera, tasa de encaje aplicada sobre depósitos en cuenta corriente moneda extranjera más 4 (cuatro) puntos porcentuales.</t>
  </si>
  <si>
    <t>NOTA J:</t>
  </si>
  <si>
    <t>OBLIGACIONES POR INTERMEDIACIÓN FINANCIERA</t>
  </si>
  <si>
    <t>El saldo del rubro incluye operaciones a liquidar e intereses devengados y se compone como sigue:</t>
  </si>
  <si>
    <t>31 de Diciembre</t>
  </si>
  <si>
    <t>Sector Financiero</t>
  </si>
  <si>
    <t>Depósitos</t>
  </si>
  <si>
    <t>384.472.301.437</t>
  </si>
  <si>
    <t>234.783.397.936</t>
  </si>
  <si>
    <t>Corresponsales aceptantes de créditos documentarios</t>
  </si>
  <si>
    <t>16.996.523.996</t>
  </si>
  <si>
    <t>120.306.294.944</t>
  </si>
  <si>
    <t>49.438.821.513</t>
  </si>
  <si>
    <t>Préstamos obtenidos de la AFD (*)</t>
  </si>
  <si>
    <t>424.041.184.244</t>
  </si>
  <si>
    <t>367.370.246.390</t>
  </si>
  <si>
    <t xml:space="preserve">Préstamos de Entidades financieras locales </t>
  </si>
  <si>
    <t>5.000.000.000</t>
  </si>
  <si>
    <t>Préstamos de Entidades financieras del exterior</t>
  </si>
  <si>
    <t>137.666.986.710</t>
  </si>
  <si>
    <t>Sobregiros en Cuenta Corriente</t>
  </si>
  <si>
    <t>319.735.190</t>
  </si>
  <si>
    <t>726.106.233</t>
  </si>
  <si>
    <t>Operac. Pend. de Compensación ATM</t>
  </si>
  <si>
    <t>9.628.421.184</t>
  </si>
  <si>
    <t>26.527.865.629</t>
  </si>
  <si>
    <t>Acreedores por cargos financieros devengados</t>
  </si>
  <si>
    <t>5.689.662.388</t>
  </si>
  <si>
    <t>6.506.764.000</t>
  </si>
  <si>
    <t>Total Sector Financiero</t>
  </si>
  <si>
    <t>Depósitos - sector privado</t>
  </si>
  <si>
    <t>Cuentas corrientes</t>
  </si>
  <si>
    <t>1.981.142.631.332</t>
  </si>
  <si>
    <t>1.441.066.053.790</t>
  </si>
  <si>
    <t>Depósitos a la vista</t>
  </si>
  <si>
    <t>1.022.200.896.202</t>
  </si>
  <si>
    <t>967.353.522.697</t>
  </si>
  <si>
    <t>Certificados de depósito de ahorro</t>
  </si>
  <si>
    <t>1.322.227.943.598</t>
  </si>
  <si>
    <t>1.355.624.491.806</t>
  </si>
  <si>
    <t>Depósitos a la vista combinadas con Ctas. Ctes.</t>
  </si>
  <si>
    <t>558.891.810.296</t>
  </si>
  <si>
    <t>427.161.895.070</t>
  </si>
  <si>
    <t>Depósitos a la vista-documentos pendientes de Conf.</t>
  </si>
  <si>
    <t>19.959.215.507</t>
  </si>
  <si>
    <t>14.997.278.687</t>
  </si>
  <si>
    <t>Depósitos a Plazo por Ahorro Programado</t>
  </si>
  <si>
    <t>4.927.435.553</t>
  </si>
  <si>
    <t>3.050.264.855</t>
  </si>
  <si>
    <t>Giros y Transferencias a Pagar</t>
  </si>
  <si>
    <t>42.380.500</t>
  </si>
  <si>
    <t>Cheques Certificados</t>
  </si>
  <si>
    <t>4.909.392.312.988</t>
  </si>
  <si>
    <t>4.209.253.506.905</t>
  </si>
  <si>
    <t>Obligaciones por tarjetas de crédito</t>
  </si>
  <si>
    <t>3.337.090.496</t>
  </si>
  <si>
    <t>4.945.158.283</t>
  </si>
  <si>
    <t>6.846.916.516</t>
  </si>
  <si>
    <t>8.391.964.193</t>
  </si>
  <si>
    <t xml:space="preserve">Depósitos a la vista </t>
  </si>
  <si>
    <t>3.855.663.022</t>
  </si>
  <si>
    <t>7.612.876.795</t>
  </si>
  <si>
    <t>10.797.528.886</t>
  </si>
  <si>
    <t>7.922.219.377</t>
  </si>
  <si>
    <t>165.864.577.550</t>
  </si>
  <si>
    <t>235.549.463.700</t>
  </si>
  <si>
    <t>Bonos Emitidos y en Circulación</t>
  </si>
  <si>
    <t>207.003.300.000</t>
  </si>
  <si>
    <t>193.594.200.000</t>
  </si>
  <si>
    <t>397.705.076.470</t>
  </si>
  <si>
    <t>458.015.882.348</t>
  </si>
  <si>
    <t>149.330.219</t>
  </si>
  <si>
    <t>9.972.331.913</t>
  </si>
  <si>
    <t>48.356.571.568</t>
  </si>
  <si>
    <t>45.902.153.185</t>
  </si>
  <si>
    <t>Total Sector no Financiero</t>
  </si>
  <si>
    <t>(*) Corresponde al saldo de los préstamos obtenidos de la Agencia Financiera de Desarrollo, con fechas de vencimiento comprendidas entre el 14 de Enero de 2021 y el 01 de Julio de 2050, a tasas de interés anual reajustables anualmente que oscilan entre 4,5% y 10% en moneda nacional (4,5% y 10% al 31 de diciembre de 2019) y entre 4,75% y 5,75% en US$ (4,75% y 5,75% al 31 de diciembre de 2019).</t>
  </si>
  <si>
    <t>Las tasas anuales de interés pagadas por la Entidad sobre sus depósitos a la vista y a plazo están reguladas por el mercado, pudiendo la Entidad fijar libremente sus tasas pasivas de interés dentro de los límites establecidos por el Banco Central del Paraguay. Las tasas nominales promedio de interés pasivas de la Entidad fluctúan de la siguiente manera:</t>
  </si>
  <si>
    <t>31 de Diciembre de 2020</t>
  </si>
  <si>
    <t>M/N</t>
  </si>
  <si>
    <t>M/E</t>
  </si>
  <si>
    <t>Ahorro a la vista</t>
  </si>
  <si>
    <t>0,10%</t>
  </si>
  <si>
    <t>0,20%</t>
  </si>
  <si>
    <t>0,05%</t>
  </si>
  <si>
    <t>Ahorro programado – hasta 365 días (*)</t>
  </si>
  <si>
    <t>0,50%</t>
  </si>
  <si>
    <t>Ahorro programado – Más de 365 días (*)</t>
  </si>
  <si>
    <t>Certificado de depósitos de ahorro - hasta 180 días (*)</t>
  </si>
  <si>
    <t>1,5%</t>
  </si>
  <si>
    <t>2,5%</t>
  </si>
  <si>
    <t>1,25%</t>
  </si>
  <si>
    <t>Certificado de depósitos de ahorro - hasta 365 días (*)</t>
  </si>
  <si>
    <t>4,5%</t>
  </si>
  <si>
    <t>2,50%</t>
  </si>
  <si>
    <t>Certificado de depósitos de ahorro - Más de 365 días (*)</t>
  </si>
  <si>
    <t>4,25%</t>
  </si>
  <si>
    <t>31 de Diciembre de 2019</t>
  </si>
  <si>
    <t>(*) Las tasas de interés varían conforme al plazo de las operaciones</t>
  </si>
  <si>
    <t>NOTA K:</t>
  </si>
  <si>
    <t>CUENTAS DE ORDEN</t>
  </si>
  <si>
    <t>Garantías recibidas</t>
  </si>
  <si>
    <t>Garantías reales computables</t>
  </si>
  <si>
    <t>3.329.241.919.360</t>
  </si>
  <si>
    <t>3.000.920.507.632</t>
  </si>
  <si>
    <t>Garantías de firmas</t>
  </si>
  <si>
    <t>1.761.352.831.737</t>
  </si>
  <si>
    <t>1.658.169.367.332</t>
  </si>
  <si>
    <t>Administración de valores y depósitos</t>
  </si>
  <si>
    <t>199.498.695.982</t>
  </si>
  <si>
    <t>109.760.949.399</t>
  </si>
  <si>
    <t>Negocios en el exterior y cobranzas</t>
  </si>
  <si>
    <t>Cobranzas de Importación</t>
  </si>
  <si>
    <t>196.661.001</t>
  </si>
  <si>
    <t>25.601.582.331</t>
  </si>
  <si>
    <t>Valores al cobro</t>
  </si>
  <si>
    <t>1.572.315.176</t>
  </si>
  <si>
    <t>Créditos abiertos por corresponsales</t>
  </si>
  <si>
    <t>Otras cuentas de orden</t>
  </si>
  <si>
    <t>Fideicomisos (*)</t>
  </si>
  <si>
    <t>4.618.343.061.475</t>
  </si>
  <si>
    <t>3.538.576.228.773</t>
  </si>
  <si>
    <t>Otras cuentas de orden - diversas</t>
  </si>
  <si>
    <t>1.912.400.847.393</t>
  </si>
  <si>
    <t>1.786.298.463.192</t>
  </si>
  <si>
    <t>Warrants emitidos</t>
  </si>
  <si>
    <t>Pólizas de seguros contratadas</t>
  </si>
  <si>
    <t>98.120.266.972</t>
  </si>
  <si>
    <t>85.222.081.160</t>
  </si>
  <si>
    <t>Deudores incobrables</t>
  </si>
  <si>
    <t>94.773.450.941</t>
  </si>
  <si>
    <t>53.279.049.046</t>
  </si>
  <si>
    <t>Posición de cambios</t>
  </si>
  <si>
    <t>Contratos Forward-Valor Nocional</t>
  </si>
  <si>
    <t>49.818.794.200</t>
  </si>
  <si>
    <t>109.509.785.800</t>
  </si>
  <si>
    <t>Venta y Cesión de Cartera - Sector No Financiero</t>
  </si>
  <si>
    <t>341.866.347.621</t>
  </si>
  <si>
    <t>274.048.459.694</t>
  </si>
  <si>
    <t>Total Cuentas de Orden</t>
  </si>
  <si>
    <t>12.439.147.146.318</t>
  </si>
  <si>
    <t>10.723.352.949.878</t>
  </si>
  <si>
    <t>(*) Por Nota SB. SG. N° 0037/2002 de fecha 04 de enero de 2002, y ratificada por Nota SB. SG. Nº 00195/2011 de fecha 25 de febrero de 2011, la Superintendencia de Bancos del Banco Central del Paraguay comunicó que la Entidad ha dado cumplimiento a los requisitos previstos en las normativas vigentes para la apertura de la Unidad de Negocios Fiduciarios.</t>
  </si>
  <si>
    <t xml:space="preserve">A partir de dicha comunicación se ha resuelto la habilitación de la “Unidad de Negocios Fiduciarios”, constituyendo una unidad separada y claramente diferenciada de las demás actividades del banco, para actuar como fiduciarios en contratos de fideicomiso siendo la finalidad de la unidad realizar operaciones bajo el amparo legal de las garantías y seguridades jurídicas previstas en la Ley 921/96 de Negocios Fiduciarios, a los efectos de dar lugar a la formación de patrimonios autónomos con bienes a ser transferidos por los fideicomitentes al fiduciario para cumplir con las instrucciones de los fideicomitentes en cada convenio. </t>
  </si>
  <si>
    <t>Al cierre de ejercicio 2020 y 2019 la Unidad de Negocios Fiduciarios presenta los siguientes números:</t>
  </si>
  <si>
    <t>Ejercicio</t>
  </si>
  <si>
    <t>Cantidad de negocios fiduciarios</t>
  </si>
  <si>
    <t>Activo fiduciario</t>
  </si>
  <si>
    <t>Patrimonio autónomo</t>
  </si>
  <si>
    <t>5.985.774.182.868</t>
  </si>
  <si>
    <t>4.623.171.494.510</t>
  </si>
  <si>
    <t xml:space="preserve">    * * * * * * *</t>
  </si>
  <si>
    <t>31 de diciembre del 2020 y 2019  (cifras expresadas en guaraníes)</t>
  </si>
  <si>
    <t>Esta información financiera anual coincide con los estados financieros estatutarios emitidos el 1 de marzo de 2021. La firma del auditor externo se adjunta a los efectos del requerimiento de información anual de la Resolución CNV CG 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</si>
</sst>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0_-;\-* #,##0_-;_-* &quot;-&quot;_-;_-@_-"/>
    <numFmt numFmtId="43" formatCode="_-* #,##0.00_-;\-* #,##0.00_-;_-* &quot;-&quot;??_-;_-@_-"/>
    <numFmt numFmtId="164" formatCode="_ * #,##0_ ;_ * \-#,##0_ ;_ * &quot;-&quot;_ ;_ @_ "/>
    <numFmt numFmtId="165" formatCode="_ * #,##0.00_ ;_ * \-#,##0.00_ ;_ * &quot;-&quot;??_ ;_ @_ "/>
    <numFmt numFmtId="166" formatCode="_-* #,##0\ _€_-;\-* #,##0\ _€_-;_-* &quot;-&quot;\ _€_-;_-@_-"/>
    <numFmt numFmtId="167" formatCode="_-* #,##0.00\ &quot;€&quot;_-;\-* #,##0.00\ &quot;€&quot;_-;_-* &quot;-&quot;??\ &quot;€&quot;_-;_-@_-"/>
    <numFmt numFmtId="168" formatCode="_-* #,##0.00\ _€_-;\-* #,##0.00\ _€_-;_-* &quot;-&quot;??\ _€_-;_-@_-"/>
    <numFmt numFmtId="169" formatCode="_(* #,##0_);_(* \(#,##0\);_(* &quot;-&quot;_);_(@_)"/>
    <numFmt numFmtId="170" formatCode="_-* #,##0.00\ _P_t_s_-;\-* #,##0.00\ _P_t_s_-;_-* &quot;-&quot;\ _P_t_s_-;_-@_-"/>
    <numFmt numFmtId="171" formatCode="_-* #,##0\ _P_t_s_-;\-* #,##0\ _P_t_s_-;_-* &quot;-&quot;\ _P_t_s_-;_-@_-"/>
    <numFmt numFmtId="172" formatCode="dd/mm/yyyy;@"/>
    <numFmt numFmtId="173" formatCode="_-* #,##0\ _€_-;\-* #,##0\ _€_-;_-* &quot;-&quot;??\ _€_-;_-@_-"/>
    <numFmt numFmtId="174" formatCode="_([$€]* #,##0.00_);_([$€]* \(#,##0.00\);_([$€]* &quot;-&quot;??_);_(@_)"/>
    <numFmt numFmtId="175" formatCode="_-* #,##0\ _D_M_-;\-* #,##0\ _D_M_-;_-* &quot;-&quot;\ _D_M_-;_-@_-"/>
    <numFmt numFmtId="176" formatCode="#,##0;\(#,##0\)"/>
  </numFmts>
  <fonts count="57" x14ac:knownFonts="1">
    <font>
      <sz val="11"/>
      <color theme="1"/>
      <name val="Calibri"/>
      <family val="2"/>
      <scheme val="minor"/>
    </font>
    <font>
      <sz val="11"/>
      <color indexed="8"/>
      <name val="Calibri"/>
      <family val="2"/>
    </font>
    <font>
      <sz val="10"/>
      <name val="Times New Roman"/>
      <family val="1"/>
    </font>
    <font>
      <sz val="8"/>
      <name val="Times New Roman"/>
      <family val="1"/>
    </font>
    <font>
      <b/>
      <sz val="8"/>
      <name val="Times New Roman"/>
      <family val="1"/>
    </font>
    <font>
      <b/>
      <sz val="10"/>
      <name val="Times New Roman"/>
      <family val="1"/>
    </font>
    <font>
      <b/>
      <sz val="9"/>
      <name val="Times New Roman"/>
      <family val="1"/>
    </font>
    <font>
      <sz val="10"/>
      <name val="Arial"/>
      <family val="2"/>
    </font>
    <font>
      <sz val="11"/>
      <name val="Times New Roman"/>
      <family val="1"/>
    </font>
    <font>
      <sz val="9"/>
      <name val="Times New Roman"/>
      <family val="1"/>
    </font>
    <font>
      <b/>
      <sz val="11"/>
      <name val="Times New Roman"/>
      <family val="1"/>
    </font>
    <font>
      <sz val="11"/>
      <color indexed="8"/>
      <name val="Times New Roman"/>
      <family val="1"/>
    </font>
    <font>
      <sz val="10"/>
      <color indexed="8"/>
      <name val="Arial"/>
      <family val="2"/>
    </font>
    <font>
      <sz val="12"/>
      <name val="Times New Roman"/>
      <family val="1"/>
    </font>
    <font>
      <b/>
      <sz val="16"/>
      <name val="Times New Roman"/>
      <family val="1"/>
    </font>
    <font>
      <b/>
      <sz val="22"/>
      <name val="Times New Roman"/>
      <family val="1"/>
    </font>
    <font>
      <b/>
      <sz val="11"/>
      <color theme="1"/>
      <name val="Times New Roman"/>
      <family val="1"/>
    </font>
    <font>
      <b/>
      <sz val="9"/>
      <color theme="1"/>
      <name val="Times New Roman"/>
      <family val="1"/>
    </font>
    <font>
      <sz val="9"/>
      <color theme="1"/>
      <name val="Times New Roman"/>
      <family val="1"/>
    </font>
    <font>
      <sz val="8"/>
      <color theme="1"/>
      <name val="Times New Roman"/>
      <family val="1"/>
    </font>
    <font>
      <sz val="8"/>
      <color indexed="8"/>
      <name val="Times New Roman"/>
      <family val="1"/>
    </font>
    <font>
      <sz val="11"/>
      <color theme="1"/>
      <name val="Times New Roman"/>
      <family val="1"/>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8"/>
      <color theme="3"/>
      <name val="Cambria"/>
      <family val="2"/>
      <scheme val="major"/>
    </font>
    <font>
      <sz val="10"/>
      <color indexed="64"/>
      <name val="Arial"/>
      <family val="2"/>
    </font>
    <font>
      <sz val="10"/>
      <name val="Courier"/>
      <family val="3"/>
    </font>
    <font>
      <sz val="9"/>
      <color theme="1"/>
      <name val="Calibri"/>
      <family val="2"/>
      <scheme val="minor"/>
    </font>
    <font>
      <sz val="10"/>
      <name val="MS Sans Serif"/>
      <family val="2"/>
    </font>
    <font>
      <sz val="10"/>
      <color theme="1"/>
      <name val="Times New Roman"/>
      <family val="1"/>
    </font>
    <font>
      <sz val="9"/>
      <color indexed="8"/>
      <name val="Times New Roman"/>
      <family val="1"/>
    </font>
    <font>
      <b/>
      <sz val="16"/>
      <name val="Arial"/>
      <family val="2"/>
    </font>
    <font>
      <b/>
      <sz val="9.5"/>
      <name val="Times New Roman"/>
      <family val="1"/>
    </font>
    <font>
      <b/>
      <sz val="9"/>
      <color theme="0"/>
      <name val="Times New Roman"/>
      <family val="1"/>
    </font>
    <font>
      <b/>
      <sz val="9"/>
      <name val="Arial"/>
      <family val="2"/>
    </font>
    <font>
      <sz val="9"/>
      <name val="Arial"/>
      <family val="2"/>
    </font>
    <font>
      <b/>
      <sz val="9"/>
      <color rgb="FF000000"/>
      <name val="Arial"/>
      <family val="2"/>
    </font>
    <font>
      <sz val="9"/>
      <color rgb="FF000000"/>
      <name val="Arial"/>
      <family val="2"/>
    </font>
    <font>
      <sz val="9"/>
      <color rgb="FF1F497D"/>
      <name val="Arial"/>
      <family val="2"/>
    </font>
    <font>
      <sz val="9"/>
      <color theme="1"/>
      <name val="Arial"/>
      <family val="2"/>
    </font>
    <font>
      <b/>
      <i/>
      <sz val="14"/>
      <color indexed="8"/>
      <name val="Arial"/>
      <family val="2"/>
    </font>
  </fonts>
  <fills count="3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64"/>
      </patternFill>
    </fill>
    <fill>
      <patternFill patternType="solid">
        <fgColor indexed="9"/>
        <bgColor indexed="26"/>
      </patternFill>
    </fill>
    <fill>
      <patternFill patternType="solid">
        <fgColor rgb="FFD9D9D9"/>
        <bgColor indexed="64"/>
      </patternFill>
    </fill>
    <fill>
      <patternFill patternType="solid">
        <fgColor rgb="FFFFFFFF"/>
        <bgColor indexed="64"/>
      </patternFill>
    </fill>
  </fills>
  <borders count="4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thin">
        <color indexed="64"/>
      </top>
      <bottom style="thin">
        <color indexed="64"/>
      </bottom>
      <diagonal/>
    </border>
  </borders>
  <cellStyleXfs count="455">
    <xf numFmtId="0" fontId="0" fillId="0" borderId="0"/>
    <xf numFmtId="174" fontId="7"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7" fillId="0" borderId="0" applyFont="0" applyFill="0" applyBorder="0" applyAlignment="0" applyProtection="0"/>
    <xf numFmtId="0" fontId="12" fillId="0" borderId="0"/>
    <xf numFmtId="0" fontId="7" fillId="0" borderId="0"/>
    <xf numFmtId="0" fontId="7" fillId="0" borderId="0"/>
    <xf numFmtId="0" fontId="23" fillId="0" borderId="0" applyNumberFormat="0" applyFill="0" applyBorder="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7" applyNumberFormat="0" applyAlignment="0" applyProtection="0"/>
    <xf numFmtId="0" fontId="31" fillId="7" borderId="8" applyNumberFormat="0" applyAlignment="0" applyProtection="0"/>
    <xf numFmtId="0" fontId="32" fillId="7" borderId="7" applyNumberFormat="0" applyAlignment="0" applyProtection="0"/>
    <xf numFmtId="0" fontId="33" fillId="0" borderId="9" applyNumberFormat="0" applyFill="0" applyAlignment="0" applyProtection="0"/>
    <xf numFmtId="0" fontId="34" fillId="8" borderId="10"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2" applyNumberFormat="0" applyFill="0" applyAlignment="0" applyProtection="0"/>
    <xf numFmtId="0" fontId="38"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38" fillId="33" borderId="0" applyNumberFormat="0" applyBorder="0" applyAlignment="0" applyProtection="0"/>
    <xf numFmtId="0" fontId="39" fillId="0" borderId="0"/>
    <xf numFmtId="168" fontId="7" fillId="0" borderId="0" applyFont="0" applyFill="0" applyBorder="0" applyAlignment="0" applyProtection="0"/>
    <xf numFmtId="175" fontId="7" fillId="0" borderId="0" applyFont="0" applyFill="0" applyBorder="0" applyAlignment="0" applyProtection="0"/>
    <xf numFmtId="168" fontId="7" fillId="0" borderId="0" applyFont="0" applyFill="0" applyBorder="0" applyAlignment="0" applyProtection="0"/>
    <xf numFmtId="0" fontId="7" fillId="0" borderId="0"/>
    <xf numFmtId="0" fontId="1" fillId="9" borderId="11" applyNumberFormat="0" applyFont="0" applyAlignment="0" applyProtection="0"/>
    <xf numFmtId="0" fontId="40" fillId="0" borderId="0" applyNumberFormat="0" applyFill="0" applyBorder="0" applyAlignment="0" applyProtection="0"/>
    <xf numFmtId="168" fontId="7" fillId="0" borderId="0" applyFont="0" applyFill="0" applyBorder="0" applyAlignment="0" applyProtection="0"/>
    <xf numFmtId="0" fontId="1" fillId="0" borderId="0"/>
    <xf numFmtId="168" fontId="22" fillId="0" borderId="0" applyFont="0" applyFill="0" applyBorder="0" applyAlignment="0" applyProtection="0"/>
    <xf numFmtId="0" fontId="22" fillId="9" borderId="11"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0" borderId="0"/>
    <xf numFmtId="168" fontId="1" fillId="0" borderId="0" applyFont="0" applyFill="0" applyBorder="0" applyAlignment="0" applyProtection="0"/>
    <xf numFmtId="167" fontId="1" fillId="0" borderId="0" applyFont="0" applyFill="0" applyBorder="0" applyAlignment="0" applyProtection="0"/>
    <xf numFmtId="168" fontId="22" fillId="0" borderId="0" applyFont="0" applyFill="0" applyBorder="0" applyAlignment="0" applyProtection="0"/>
    <xf numFmtId="0" fontId="22" fillId="9" borderId="11"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0" borderId="0"/>
    <xf numFmtId="0" fontId="22" fillId="0" borderId="0"/>
    <xf numFmtId="168" fontId="22" fillId="0" borderId="0" applyFont="0" applyFill="0" applyBorder="0" applyAlignment="0" applyProtection="0"/>
    <xf numFmtId="0" fontId="22" fillId="9" borderId="11"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0" borderId="0"/>
    <xf numFmtId="168" fontId="22" fillId="0" borderId="0" applyFont="0" applyFill="0" applyBorder="0" applyAlignment="0" applyProtection="0"/>
    <xf numFmtId="167" fontId="22" fillId="0" borderId="0" applyFont="0" applyFill="0" applyBorder="0" applyAlignment="0" applyProtection="0"/>
    <xf numFmtId="168" fontId="22" fillId="0" borderId="0" applyFont="0" applyFill="0" applyBorder="0" applyAlignment="0" applyProtection="0"/>
    <xf numFmtId="0" fontId="22" fillId="9" borderId="11"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168" fontId="7" fillId="0" borderId="0" applyFont="0" applyFill="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7" fillId="0" borderId="0"/>
    <xf numFmtId="168" fontId="7" fillId="0" borderId="0" applyFont="0" applyFill="0" applyBorder="0" applyAlignment="0" applyProtection="0"/>
    <xf numFmtId="175"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22" fillId="0" borderId="0" applyFont="0" applyFill="0" applyBorder="0" applyAlignment="0" applyProtection="0"/>
    <xf numFmtId="0" fontId="22" fillId="9" borderId="11"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0" borderId="0"/>
    <xf numFmtId="168" fontId="1" fillId="0" borderId="0" applyFont="0" applyFill="0" applyBorder="0" applyAlignment="0" applyProtection="0"/>
    <xf numFmtId="167" fontId="1" fillId="0" borderId="0" applyFont="0" applyFill="0" applyBorder="0" applyAlignment="0" applyProtection="0"/>
    <xf numFmtId="168" fontId="22" fillId="0" borderId="0" applyFont="0" applyFill="0" applyBorder="0" applyAlignment="0" applyProtection="0"/>
    <xf numFmtId="0" fontId="22" fillId="9" borderId="11"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0" borderId="0"/>
    <xf numFmtId="0" fontId="22" fillId="0" borderId="0"/>
    <xf numFmtId="168" fontId="22" fillId="0" borderId="0" applyFont="0" applyFill="0" applyBorder="0" applyAlignment="0" applyProtection="0"/>
    <xf numFmtId="0" fontId="22" fillId="9" borderId="11"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0" borderId="0"/>
    <xf numFmtId="168" fontId="22" fillId="0" borderId="0" applyFont="0" applyFill="0" applyBorder="0" applyAlignment="0" applyProtection="0"/>
    <xf numFmtId="167" fontId="22" fillId="0" borderId="0" applyFont="0" applyFill="0" applyBorder="0" applyAlignment="0" applyProtection="0"/>
    <xf numFmtId="168" fontId="22" fillId="0" borderId="0" applyFont="0" applyFill="0" applyBorder="0" applyAlignment="0" applyProtection="0"/>
    <xf numFmtId="0" fontId="22" fillId="9" borderId="11"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3" fillId="0" borderId="0" applyNumberFormat="0" applyFill="0" applyBorder="0" applyAlignment="0" applyProtection="0"/>
    <xf numFmtId="37" fontId="42" fillId="0" borderId="0"/>
    <xf numFmtId="168" fontId="22" fillId="0" borderId="0" applyFont="0" applyFill="0" applyBorder="0" applyAlignment="0" applyProtection="0"/>
    <xf numFmtId="0" fontId="41" fillId="0" borderId="0"/>
    <xf numFmtId="0" fontId="22" fillId="9" borderId="11"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9" borderId="11"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168" fontId="22" fillId="0" borderId="0" applyFont="0" applyFill="0" applyBorder="0" applyAlignment="0" applyProtection="0"/>
    <xf numFmtId="0" fontId="22" fillId="9" borderId="11"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9" borderId="11"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9" borderId="11"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168" fontId="7" fillId="0" borderId="0" applyFont="0" applyFill="0" applyBorder="0" applyAlignment="0" applyProtection="0"/>
    <xf numFmtId="0" fontId="22" fillId="9" borderId="11"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43" fillId="0" borderId="0"/>
    <xf numFmtId="0" fontId="22" fillId="9" borderId="11"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1" fillId="34" borderId="0" applyNumberFormat="0" applyBorder="0" applyAlignment="0" applyProtection="0"/>
    <xf numFmtId="0" fontId="41" fillId="0" borderId="0"/>
    <xf numFmtId="0" fontId="22" fillId="9" borderId="11"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0" borderId="0"/>
    <xf numFmtId="168" fontId="22" fillId="0" borderId="0" applyFont="0" applyFill="0" applyBorder="0" applyAlignment="0" applyProtection="0"/>
    <xf numFmtId="0" fontId="22" fillId="9" borderId="11"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168" fontId="22" fillId="0" borderId="0" applyFont="0" applyFill="0" applyBorder="0" applyAlignment="0" applyProtection="0"/>
    <xf numFmtId="167" fontId="22" fillId="0" borderId="0" applyFont="0" applyFill="0" applyBorder="0" applyAlignment="0" applyProtection="0"/>
    <xf numFmtId="0" fontId="7" fillId="0" borderId="0"/>
    <xf numFmtId="165" fontId="7" fillId="0" borderId="0" applyFont="0" applyFill="0" applyBorder="0" applyAlignment="0" applyProtection="0"/>
    <xf numFmtId="0" fontId="22" fillId="0" borderId="0"/>
    <xf numFmtId="168" fontId="22" fillId="0" borderId="0" applyFont="0" applyFill="0" applyBorder="0" applyAlignment="0" applyProtection="0"/>
    <xf numFmtId="9" fontId="7" fillId="0" borderId="0" applyFont="0" applyFill="0" applyBorder="0" applyAlignment="0" applyProtection="0"/>
    <xf numFmtId="0" fontId="1" fillId="0" borderId="0"/>
    <xf numFmtId="0" fontId="7" fillId="0" borderId="0"/>
    <xf numFmtId="164" fontId="7" fillId="0" borderId="0" applyFont="0" applyFill="0" applyBorder="0" applyAlignment="0" applyProtection="0"/>
    <xf numFmtId="0" fontId="22" fillId="0" borderId="0"/>
    <xf numFmtId="168" fontId="22" fillId="0" borderId="0" applyFont="0" applyFill="0" applyBorder="0" applyAlignment="0" applyProtection="0"/>
    <xf numFmtId="0" fontId="22" fillId="0" borderId="0"/>
    <xf numFmtId="168" fontId="22" fillId="0" borderId="0" applyFont="0" applyFill="0" applyBorder="0" applyAlignment="0" applyProtection="0"/>
    <xf numFmtId="0" fontId="44" fillId="0" borderId="0"/>
    <xf numFmtId="0" fontId="22" fillId="0" borderId="0"/>
    <xf numFmtId="168" fontId="22" fillId="0" borderId="0" applyFont="0" applyFill="0" applyBorder="0" applyAlignment="0" applyProtection="0"/>
    <xf numFmtId="0" fontId="22" fillId="0" borderId="0"/>
    <xf numFmtId="168" fontId="22" fillId="0" borderId="0" applyFont="0" applyFill="0" applyBorder="0" applyAlignment="0" applyProtection="0"/>
    <xf numFmtId="0" fontId="22" fillId="0" borderId="0"/>
    <xf numFmtId="0" fontId="22" fillId="0" borderId="0"/>
    <xf numFmtId="168" fontId="22" fillId="0" borderId="0" applyFont="0" applyFill="0" applyBorder="0" applyAlignment="0" applyProtection="0"/>
    <xf numFmtId="168" fontId="22" fillId="0" borderId="0" applyFont="0" applyFill="0" applyBorder="0" applyAlignment="0" applyProtection="0"/>
    <xf numFmtId="0" fontId="22" fillId="0" borderId="0"/>
    <xf numFmtId="0" fontId="22" fillId="0" borderId="0"/>
    <xf numFmtId="168" fontId="22" fillId="0" borderId="0" applyFont="0" applyFill="0" applyBorder="0" applyAlignment="0" applyProtection="0"/>
    <xf numFmtId="0" fontId="22" fillId="0" borderId="0"/>
    <xf numFmtId="168" fontId="22" fillId="0" borderId="0" applyFont="0" applyFill="0" applyBorder="0" applyAlignment="0" applyProtection="0"/>
    <xf numFmtId="0" fontId="22" fillId="0" borderId="0"/>
    <xf numFmtId="168" fontId="22" fillId="0" borderId="0" applyFont="0" applyFill="0" applyBorder="0" applyAlignment="0" applyProtection="0"/>
    <xf numFmtId="0" fontId="22" fillId="0" borderId="0"/>
    <xf numFmtId="168" fontId="22" fillId="0" borderId="0" applyFont="0" applyFill="0" applyBorder="0" applyAlignment="0" applyProtection="0"/>
    <xf numFmtId="0" fontId="22" fillId="0" borderId="0"/>
    <xf numFmtId="9" fontId="22" fillId="0" borderId="0" applyFont="0" applyFill="0" applyBorder="0" applyAlignment="0" applyProtection="0"/>
    <xf numFmtId="168" fontId="22" fillId="0" borderId="0" applyFont="0" applyFill="0" applyBorder="0" applyAlignment="0" applyProtection="0"/>
    <xf numFmtId="0" fontId="22" fillId="0" borderId="0"/>
    <xf numFmtId="168" fontId="22" fillId="0" borderId="0" applyFont="0" applyFill="0" applyBorder="0" applyAlignment="0" applyProtection="0"/>
    <xf numFmtId="0" fontId="1" fillId="0" borderId="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22" fillId="0" borderId="0" applyFont="0" applyFill="0" applyBorder="0" applyAlignment="0" applyProtection="0"/>
    <xf numFmtId="0" fontId="22" fillId="9" borderId="11"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0" borderId="0"/>
    <xf numFmtId="168" fontId="1" fillId="0" borderId="0" applyFont="0" applyFill="0" applyBorder="0" applyAlignment="0" applyProtection="0"/>
    <xf numFmtId="167" fontId="1" fillId="0" borderId="0" applyFont="0" applyFill="0" applyBorder="0" applyAlignment="0" applyProtection="0"/>
    <xf numFmtId="168" fontId="22" fillId="0" borderId="0" applyFont="0" applyFill="0" applyBorder="0" applyAlignment="0" applyProtection="0"/>
    <xf numFmtId="0" fontId="22" fillId="9" borderId="11"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0" borderId="0"/>
    <xf numFmtId="0" fontId="22" fillId="0" borderId="0"/>
    <xf numFmtId="168" fontId="22" fillId="0" borderId="0" applyFont="0" applyFill="0" applyBorder="0" applyAlignment="0" applyProtection="0"/>
    <xf numFmtId="0" fontId="22" fillId="9" borderId="11"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0" borderId="0"/>
    <xf numFmtId="168" fontId="22" fillId="0" borderId="0" applyFont="0" applyFill="0" applyBorder="0" applyAlignment="0" applyProtection="0"/>
    <xf numFmtId="167" fontId="22" fillId="0" borderId="0" applyFont="0" applyFill="0" applyBorder="0" applyAlignment="0" applyProtection="0"/>
    <xf numFmtId="0" fontId="22" fillId="9" borderId="11"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168" fontId="22" fillId="0" borderId="0" applyFont="0" applyFill="0" applyBorder="0" applyAlignment="0" applyProtection="0"/>
    <xf numFmtId="168" fontId="43" fillId="0" borderId="0" applyFont="0" applyFill="0" applyBorder="0" applyAlignment="0" applyProtection="0"/>
    <xf numFmtId="41" fontId="22" fillId="0" borderId="0" applyFont="0" applyFill="0" applyBorder="0" applyAlignment="0" applyProtection="0"/>
  </cellStyleXfs>
  <cellXfs count="396">
    <xf numFmtId="0" fontId="0" fillId="0" borderId="0" xfId="0"/>
    <xf numFmtId="0" fontId="2" fillId="0" borderId="0" xfId="0" applyFont="1" applyBorder="1"/>
    <xf numFmtId="0" fontId="9" fillId="0" borderId="0" xfId="0" applyFont="1" applyFill="1" applyBorder="1"/>
    <xf numFmtId="0" fontId="9" fillId="0" borderId="0" xfId="0" applyFont="1" applyBorder="1"/>
    <xf numFmtId="172" fontId="6" fillId="0" borderId="0" xfId="3" applyNumberFormat="1" applyFont="1" applyFill="1" applyBorder="1" applyAlignment="1">
      <alignment horizontal="center"/>
    </xf>
    <xf numFmtId="169" fontId="6" fillId="0" borderId="0" xfId="3" applyNumberFormat="1" applyFont="1" applyFill="1" applyBorder="1"/>
    <xf numFmtId="169" fontId="9" fillId="2" borderId="0" xfId="3" applyNumberFormat="1" applyFont="1" applyFill="1" applyBorder="1"/>
    <xf numFmtId="166" fontId="8" fillId="2" borderId="0" xfId="3" applyFont="1" applyFill="1" applyBorder="1" applyAlignment="1">
      <alignment horizontal="left"/>
    </xf>
    <xf numFmtId="0" fontId="3" fillId="2" borderId="0" xfId="0" applyFont="1" applyFill="1" applyBorder="1" applyAlignment="1"/>
    <xf numFmtId="172" fontId="6" fillId="2" borderId="0" xfId="3" applyNumberFormat="1" applyFont="1" applyFill="1" applyBorder="1" applyAlignment="1">
      <alignment horizontal="center"/>
    </xf>
    <xf numFmtId="0" fontId="17" fillId="2" borderId="0" xfId="0" applyFont="1" applyFill="1" applyAlignment="1">
      <alignment horizontal="center" vertical="top"/>
    </xf>
    <xf numFmtId="3" fontId="6" fillId="2" borderId="0" xfId="3" applyNumberFormat="1" applyFont="1" applyFill="1" applyBorder="1"/>
    <xf numFmtId="166" fontId="9" fillId="2" borderId="0" xfId="3" applyFont="1" applyFill="1" applyBorder="1"/>
    <xf numFmtId="0" fontId="9" fillId="2" borderId="0" xfId="0" applyFont="1" applyFill="1" applyBorder="1"/>
    <xf numFmtId="166" fontId="3" fillId="2" borderId="0" xfId="3" applyFont="1" applyFill="1" applyBorder="1"/>
    <xf numFmtId="166" fontId="2" fillId="2" borderId="0" xfId="3" applyFont="1" applyFill="1" applyBorder="1"/>
    <xf numFmtId="0" fontId="11" fillId="2" borderId="0" xfId="0" applyFont="1" applyFill="1"/>
    <xf numFmtId="166" fontId="8" fillId="2" borderId="0" xfId="3" applyFont="1" applyFill="1" applyBorder="1"/>
    <xf numFmtId="168" fontId="3" fillId="2" borderId="0" xfId="2" applyFont="1" applyFill="1" applyBorder="1" applyAlignment="1"/>
    <xf numFmtId="0" fontId="13" fillId="2" borderId="0" xfId="0" applyFont="1" applyFill="1" applyBorder="1" applyAlignment="1"/>
    <xf numFmtId="0" fontId="6" fillId="2" borderId="0" xfId="0" applyFont="1" applyFill="1" applyBorder="1"/>
    <xf numFmtId="0" fontId="17" fillId="2" borderId="0" xfId="0" applyFont="1" applyFill="1" applyAlignment="1">
      <alignment horizontal="center" vertical="center"/>
    </xf>
    <xf numFmtId="0" fontId="16" fillId="2" borderId="0" xfId="0" applyFont="1" applyFill="1" applyBorder="1" applyAlignment="1">
      <alignment horizontal="center" vertical="top"/>
    </xf>
    <xf numFmtId="172" fontId="6" fillId="2" borderId="1" xfId="3" applyNumberFormat="1" applyFont="1" applyFill="1" applyBorder="1" applyAlignment="1">
      <alignment horizontal="center"/>
    </xf>
    <xf numFmtId="0" fontId="5" fillId="2" borderId="0" xfId="0" applyFont="1" applyFill="1" applyBorder="1"/>
    <xf numFmtId="0" fontId="5" fillId="2" borderId="0" xfId="0" applyFont="1" applyFill="1" applyBorder="1" applyAlignment="1">
      <alignment horizontal="left"/>
    </xf>
    <xf numFmtId="0" fontId="2" fillId="2" borderId="0" xfId="0" applyFont="1" applyFill="1" applyBorder="1"/>
    <xf numFmtId="170" fontId="2" fillId="2" borderId="0" xfId="3" applyNumberFormat="1" applyFont="1" applyFill="1" applyBorder="1"/>
    <xf numFmtId="0" fontId="8" fillId="2" borderId="0" xfId="0" applyFont="1" applyFill="1" applyBorder="1"/>
    <xf numFmtId="0" fontId="3" fillId="2" borderId="0" xfId="0" applyFont="1" applyFill="1" applyBorder="1"/>
    <xf numFmtId="169" fontId="3" fillId="2" borderId="0" xfId="0" applyNumberFormat="1" applyFont="1" applyFill="1" applyBorder="1"/>
    <xf numFmtId="0" fontId="3" fillId="2" borderId="0" xfId="0" applyFont="1" applyFill="1"/>
    <xf numFmtId="171" fontId="3" fillId="2" borderId="0" xfId="0" applyNumberFormat="1" applyFont="1" applyFill="1" applyBorder="1"/>
    <xf numFmtId="171" fontId="2" fillId="2" borderId="0" xfId="0" applyNumberFormat="1" applyFont="1" applyFill="1" applyBorder="1"/>
    <xf numFmtId="0" fontId="19" fillId="2" borderId="0" xfId="0" applyFont="1" applyFill="1"/>
    <xf numFmtId="3" fontId="2" fillId="2" borderId="0" xfId="0" applyNumberFormat="1" applyFont="1" applyFill="1" applyBorder="1"/>
    <xf numFmtId="0" fontId="20" fillId="2" borderId="0" xfId="0" applyFont="1" applyFill="1"/>
    <xf numFmtId="0" fontId="10" fillId="2" borderId="0" xfId="0" applyFont="1" applyFill="1" applyBorder="1" applyAlignment="1"/>
    <xf numFmtId="173" fontId="11" fillId="2" borderId="0" xfId="0" applyNumberFormat="1" applyFont="1" applyFill="1"/>
    <xf numFmtId="169" fontId="2" fillId="2" borderId="0" xfId="0" applyNumberFormat="1" applyFont="1" applyFill="1" applyBorder="1"/>
    <xf numFmtId="166" fontId="0" fillId="2" borderId="0" xfId="3" applyFont="1" applyFill="1" applyBorder="1"/>
    <xf numFmtId="0" fontId="10" fillId="2" borderId="0" xfId="0" applyFont="1" applyFill="1"/>
    <xf numFmtId="43" fontId="11" fillId="2" borderId="0" xfId="2" applyNumberFormat="1" applyFont="1" applyFill="1"/>
    <xf numFmtId="0" fontId="21" fillId="2" borderId="0" xfId="0" applyFont="1" applyFill="1"/>
    <xf numFmtId="43" fontId="8" fillId="2" borderId="0" xfId="2" applyNumberFormat="1" applyFont="1" applyFill="1"/>
    <xf numFmtId="43" fontId="2" fillId="2" borderId="0" xfId="2" applyNumberFormat="1" applyFont="1" applyFill="1"/>
    <xf numFmtId="0" fontId="9" fillId="2" borderId="17" xfId="0" applyFont="1" applyFill="1" applyBorder="1"/>
    <xf numFmtId="0" fontId="17" fillId="2" borderId="18" xfId="0" applyFont="1" applyFill="1" applyBorder="1" applyAlignment="1">
      <alignment horizontal="center" vertical="top"/>
    </xf>
    <xf numFmtId="0" fontId="6" fillId="2" borderId="19" xfId="0" applyFont="1" applyFill="1" applyBorder="1"/>
    <xf numFmtId="169" fontId="6" fillId="2" borderId="20" xfId="2" applyNumberFormat="1" applyFont="1" applyFill="1" applyBorder="1"/>
    <xf numFmtId="0" fontId="9" fillId="2" borderId="15" xfId="0" applyFont="1" applyFill="1" applyBorder="1"/>
    <xf numFmtId="169" fontId="18" fillId="2" borderId="16" xfId="2" applyNumberFormat="1" applyFont="1" applyFill="1" applyBorder="1"/>
    <xf numFmtId="169" fontId="18" fillId="2" borderId="16" xfId="2" applyNumberFormat="1" applyFont="1" applyFill="1" applyBorder="1" applyAlignment="1">
      <alignment horizontal="center"/>
    </xf>
    <xf numFmtId="169" fontId="9" fillId="2" borderId="16" xfId="2" applyNumberFormat="1" applyFont="1" applyFill="1" applyBorder="1"/>
    <xf numFmtId="0" fontId="6" fillId="2" borderId="13" xfId="0" applyFont="1" applyFill="1" applyBorder="1"/>
    <xf numFmtId="43" fontId="17" fillId="2" borderId="13" xfId="2" applyNumberFormat="1" applyFont="1" applyFill="1" applyBorder="1"/>
    <xf numFmtId="43" fontId="6" fillId="2" borderId="14" xfId="2" applyNumberFormat="1" applyFont="1" applyFill="1" applyBorder="1"/>
    <xf numFmtId="43" fontId="6" fillId="2" borderId="0" xfId="2" applyNumberFormat="1" applyFont="1" applyFill="1" applyBorder="1"/>
    <xf numFmtId="43" fontId="3" fillId="2" borderId="0" xfId="2" applyNumberFormat="1" applyFont="1" applyFill="1"/>
    <xf numFmtId="0" fontId="18" fillId="2" borderId="0" xfId="0" applyFont="1" applyFill="1"/>
    <xf numFmtId="43" fontId="46" fillId="2" borderId="0" xfId="2" applyNumberFormat="1" applyFont="1" applyFill="1"/>
    <xf numFmtId="0" fontId="0" fillId="2" borderId="0" xfId="0" applyFill="1"/>
    <xf numFmtId="0" fontId="5" fillId="0" borderId="0" xfId="0" applyFont="1" applyFill="1" applyBorder="1"/>
    <xf numFmtId="0" fontId="2" fillId="0" borderId="0" xfId="0" applyFont="1" applyFill="1" applyBorder="1"/>
    <xf numFmtId="0" fontId="2" fillId="0" borderId="0" xfId="0" applyFont="1"/>
    <xf numFmtId="3" fontId="2" fillId="2" borderId="0" xfId="0" applyNumberFormat="1" applyFont="1" applyFill="1"/>
    <xf numFmtId="169" fontId="17" fillId="0" borderId="3" xfId="3" applyNumberFormat="1" applyFont="1" applyFill="1" applyBorder="1"/>
    <xf numFmtId="169" fontId="6" fillId="0" borderId="2" xfId="3" applyNumberFormat="1" applyFont="1" applyFill="1" applyBorder="1" applyAlignment="1">
      <alignment horizontal="right"/>
    </xf>
    <xf numFmtId="169" fontId="6" fillId="0" borderId="0" xfId="3" applyNumberFormat="1" applyFont="1" applyFill="1" applyBorder="1" applyAlignment="1">
      <alignment horizontal="right"/>
    </xf>
    <xf numFmtId="169" fontId="9" fillId="0" borderId="0" xfId="3" applyNumberFormat="1" applyFont="1" applyFill="1" applyBorder="1" applyAlignment="1">
      <alignment horizontal="right"/>
    </xf>
    <xf numFmtId="3" fontId="6" fillId="0" borderId="3" xfId="3" applyNumberFormat="1" applyFont="1" applyFill="1" applyBorder="1" applyAlignment="1">
      <alignment horizontal="right"/>
    </xf>
    <xf numFmtId="3" fontId="6" fillId="0" borderId="0" xfId="3" applyNumberFormat="1" applyFont="1" applyFill="1" applyBorder="1" applyAlignment="1">
      <alignment horizontal="right"/>
    </xf>
    <xf numFmtId="169" fontId="6" fillId="0" borderId="2" xfId="3" applyNumberFormat="1" applyFont="1" applyFill="1" applyBorder="1"/>
    <xf numFmtId="169" fontId="9" fillId="0" borderId="0" xfId="3" applyNumberFormat="1" applyFont="1" applyFill="1" applyBorder="1"/>
    <xf numFmtId="166" fontId="2" fillId="0" borderId="0" xfId="3" applyFont="1" applyFill="1" applyBorder="1"/>
    <xf numFmtId="3" fontId="6" fillId="0" borderId="3" xfId="3" applyNumberFormat="1" applyFont="1" applyFill="1" applyBorder="1"/>
    <xf numFmtId="3" fontId="6" fillId="0" borderId="0" xfId="3" applyNumberFormat="1" applyFont="1" applyFill="1" applyBorder="1"/>
    <xf numFmtId="0" fontId="6" fillId="0" borderId="0" xfId="0" applyFont="1" applyFill="1" applyBorder="1"/>
    <xf numFmtId="0" fontId="3" fillId="0" borderId="0" xfId="0" applyFont="1" applyFill="1" applyBorder="1"/>
    <xf numFmtId="169" fontId="18" fillId="0" borderId="0" xfId="3" applyNumberFormat="1" applyFont="1" applyFill="1" applyBorder="1"/>
    <xf numFmtId="169" fontId="17" fillId="0" borderId="2" xfId="3" applyNumberFormat="1" applyFont="1" applyFill="1" applyBorder="1"/>
    <xf numFmtId="0" fontId="0" fillId="0" borderId="0" xfId="0" applyFont="1"/>
    <xf numFmtId="0" fontId="45" fillId="0" borderId="0" xfId="0" applyFont="1" applyFill="1" applyBorder="1"/>
    <xf numFmtId="173" fontId="2" fillId="0" borderId="0" xfId="0" applyNumberFormat="1" applyFont="1" applyFill="1"/>
    <xf numFmtId="3" fontId="2" fillId="0" borderId="0" xfId="0" applyNumberFormat="1" applyFont="1" applyFill="1"/>
    <xf numFmtId="0" fontId="0" fillId="0" borderId="0" xfId="0" applyFill="1"/>
    <xf numFmtId="171" fontId="2" fillId="0" borderId="0" xfId="0" applyNumberFormat="1" applyFont="1" applyFill="1" applyBorder="1"/>
    <xf numFmtId="0" fontId="10" fillId="0" borderId="0" xfId="0" applyFont="1" applyFill="1" applyBorder="1" applyAlignment="1">
      <alignment horizontal="left"/>
    </xf>
    <xf numFmtId="0" fontId="4" fillId="0" borderId="0" xfId="0" applyFont="1" applyFill="1" applyBorder="1" applyAlignment="1">
      <alignment horizontal="center"/>
    </xf>
    <xf numFmtId="0" fontId="17" fillId="0" borderId="0" xfId="0" applyFont="1" applyFill="1" applyAlignment="1">
      <alignment horizontal="center" vertical="top"/>
    </xf>
    <xf numFmtId="166" fontId="3" fillId="0" borderId="0" xfId="3" applyFont="1" applyFill="1" applyBorder="1"/>
    <xf numFmtId="0" fontId="21" fillId="0" borderId="0" xfId="0" applyFont="1" applyFill="1"/>
    <xf numFmtId="0" fontId="2" fillId="0" borderId="0" xfId="0" applyFont="1" applyBorder="1" applyAlignment="1">
      <alignment horizontal="center"/>
    </xf>
    <xf numFmtId="14" fontId="5" fillId="0" borderId="0" xfId="0" applyNumberFormat="1" applyFont="1" applyFill="1" applyBorder="1" applyAlignment="1">
      <alignment horizontal="center"/>
    </xf>
    <xf numFmtId="14" fontId="5" fillId="2" borderId="0" xfId="0" applyNumberFormat="1" applyFont="1" applyFill="1" applyBorder="1" applyAlignment="1">
      <alignment horizontal="center"/>
    </xf>
    <xf numFmtId="176" fontId="2" fillId="0" borderId="0" xfId="0" applyNumberFormat="1" applyFont="1" applyFill="1" applyBorder="1"/>
    <xf numFmtId="176" fontId="2" fillId="2" borderId="0" xfId="0" applyNumberFormat="1" applyFont="1" applyFill="1" applyBorder="1"/>
    <xf numFmtId="176" fontId="45" fillId="2" borderId="0" xfId="387" applyNumberFormat="1" applyFont="1" applyFill="1"/>
    <xf numFmtId="176" fontId="45" fillId="0" borderId="0" xfId="387" applyNumberFormat="1" applyFont="1" applyFill="1"/>
    <xf numFmtId="176" fontId="5" fillId="0" borderId="0" xfId="0" applyNumberFormat="1" applyFont="1" applyFill="1" applyBorder="1"/>
    <xf numFmtId="176" fontId="5" fillId="2" borderId="0" xfId="0" applyNumberFormat="1" applyFont="1" applyFill="1" applyBorder="1"/>
    <xf numFmtId="176" fontId="5" fillId="0" borderId="22" xfId="0" applyNumberFormat="1" applyFont="1" applyFill="1" applyBorder="1"/>
    <xf numFmtId="176" fontId="5" fillId="2" borderId="22" xfId="0" applyNumberFormat="1" applyFont="1" applyFill="1" applyBorder="1"/>
    <xf numFmtId="176" fontId="5" fillId="0" borderId="3" xfId="0" applyNumberFormat="1" applyFont="1" applyFill="1" applyBorder="1"/>
    <xf numFmtId="176" fontId="5" fillId="2" borderId="3" xfId="0" applyNumberFormat="1" applyFont="1" applyFill="1" applyBorder="1"/>
    <xf numFmtId="176" fontId="5" fillId="0" borderId="1" xfId="0" applyNumberFormat="1" applyFont="1" applyFill="1" applyBorder="1"/>
    <xf numFmtId="176" fontId="5" fillId="2" borderId="1" xfId="0" applyNumberFormat="1" applyFont="1" applyFill="1" applyBorder="1"/>
    <xf numFmtId="0" fontId="17" fillId="0" borderId="1" xfId="0" applyFont="1" applyFill="1" applyBorder="1" applyAlignment="1">
      <alignment horizontal="center" vertical="top"/>
    </xf>
    <xf numFmtId="176" fontId="2" fillId="0" borderId="1" xfId="0" applyNumberFormat="1" applyFont="1" applyFill="1" applyBorder="1"/>
    <xf numFmtId="176" fontId="45" fillId="2" borderId="1" xfId="387" applyNumberFormat="1" applyFont="1" applyFill="1" applyBorder="1"/>
    <xf numFmtId="176" fontId="5" fillId="2" borderId="2" xfId="0" applyNumberFormat="1" applyFont="1" applyFill="1" applyBorder="1"/>
    <xf numFmtId="176" fontId="5" fillId="0" borderId="2" xfId="0" applyNumberFormat="1" applyFont="1" applyFill="1" applyBorder="1"/>
    <xf numFmtId="176" fontId="45" fillId="0" borderId="1" xfId="387" applyNumberFormat="1" applyFont="1" applyFill="1" applyBorder="1"/>
    <xf numFmtId="176" fontId="45" fillId="2" borderId="1" xfId="0" applyNumberFormat="1" applyFont="1" applyFill="1" applyBorder="1"/>
    <xf numFmtId="176" fontId="45" fillId="0" borderId="1" xfId="0" applyNumberFormat="1" applyFont="1" applyFill="1" applyBorder="1"/>
    <xf numFmtId="0" fontId="5" fillId="2" borderId="0" xfId="0" applyFont="1" applyFill="1" applyBorder="1" applyAlignment="1"/>
    <xf numFmtId="0" fontId="5" fillId="2" borderId="0" xfId="0" applyFont="1" applyFill="1" applyAlignment="1"/>
    <xf numFmtId="0" fontId="48" fillId="2" borderId="0" xfId="0" applyFont="1" applyFill="1" applyBorder="1" applyAlignment="1"/>
    <xf numFmtId="43" fontId="6" fillId="2" borderId="14" xfId="2" applyNumberFormat="1" applyFont="1" applyFill="1" applyBorder="1" applyAlignment="1">
      <alignment horizontal="center" vertical="center" wrapText="1"/>
    </xf>
    <xf numFmtId="0" fontId="6" fillId="2" borderId="13" xfId="0" applyFont="1" applyFill="1" applyBorder="1" applyAlignment="1">
      <alignment horizontal="center" vertical="center" wrapText="1"/>
    </xf>
    <xf numFmtId="166" fontId="15" fillId="2" borderId="0" xfId="3" applyFont="1" applyFill="1" applyBorder="1" applyAlignment="1"/>
    <xf numFmtId="0" fontId="14" fillId="0" borderId="0" xfId="0" applyFont="1" applyFill="1" applyBorder="1" applyAlignment="1"/>
    <xf numFmtId="166" fontId="14" fillId="0" borderId="0" xfId="3" applyFont="1" applyFill="1" applyBorder="1" applyAlignment="1"/>
    <xf numFmtId="0" fontId="14" fillId="0" borderId="21" xfId="0" applyFont="1" applyBorder="1" applyAlignment="1"/>
    <xf numFmtId="0" fontId="47" fillId="0" borderId="21" xfId="0" applyFont="1" applyBorder="1" applyAlignment="1"/>
    <xf numFmtId="173" fontId="9" fillId="2" borderId="0" xfId="2" applyNumberFormat="1" applyFont="1" applyFill="1" applyBorder="1" applyAlignment="1">
      <alignment horizontal="left" indent="1"/>
    </xf>
    <xf numFmtId="173" fontId="6" fillId="2" borderId="0" xfId="2" applyNumberFormat="1" applyFont="1" applyFill="1" applyBorder="1" applyAlignment="1">
      <alignment horizontal="left" indent="1"/>
    </xf>
    <xf numFmtId="43" fontId="49" fillId="2" borderId="0" xfId="2" applyNumberFormat="1" applyFont="1" applyFill="1" applyBorder="1"/>
    <xf numFmtId="0" fontId="10" fillId="2" borderId="0" xfId="0" applyFont="1" applyFill="1" applyAlignment="1"/>
    <xf numFmtId="3" fontId="10" fillId="0" borderId="0" xfId="0" applyNumberFormat="1" applyFont="1" applyBorder="1" applyAlignment="1"/>
    <xf numFmtId="0" fontId="50" fillId="35" borderId="0" xfId="339" applyFont="1" applyFill="1" applyAlignment="1">
      <alignment vertical="center"/>
    </xf>
    <xf numFmtId="0" fontId="51" fillId="0" borderId="0" xfId="0" applyFont="1"/>
    <xf numFmtId="0" fontId="50" fillId="0" borderId="0" xfId="0" applyFont="1"/>
    <xf numFmtId="0" fontId="50" fillId="0" borderId="0" xfId="0" applyFont="1" applyAlignment="1">
      <alignment vertical="center"/>
    </xf>
    <xf numFmtId="0" fontId="51" fillId="0" borderId="0" xfId="0" applyFont="1" applyAlignment="1">
      <alignment horizontal="justify" vertical="center"/>
    </xf>
    <xf numFmtId="0" fontId="51" fillId="0" borderId="0" xfId="0" applyFont="1" applyAlignment="1">
      <alignment horizontal="left"/>
    </xf>
    <xf numFmtId="0" fontId="50" fillId="0" borderId="0" xfId="0" applyFont="1" applyAlignment="1">
      <alignment horizontal="justify" vertical="center"/>
    </xf>
    <xf numFmtId="0" fontId="51" fillId="0" borderId="0" xfId="0" applyFont="1" applyAlignment="1">
      <alignment horizontal="left" vertical="center" indent="8"/>
    </xf>
    <xf numFmtId="0" fontId="50" fillId="36" borderId="23" xfId="0" applyFont="1" applyFill="1" applyBorder="1" applyAlignment="1">
      <alignment horizontal="center" vertical="center"/>
    </xf>
    <xf numFmtId="0" fontId="50" fillId="36" borderId="24" xfId="0" applyFont="1" applyFill="1" applyBorder="1" applyAlignment="1">
      <alignment horizontal="center" vertical="center" wrapText="1"/>
    </xf>
    <xf numFmtId="0" fontId="50" fillId="36" borderId="24" xfId="0" applyFont="1" applyFill="1" applyBorder="1" applyAlignment="1">
      <alignment horizontal="center" vertical="center"/>
    </xf>
    <xf numFmtId="0" fontId="50" fillId="36" borderId="25" xfId="0" applyFont="1" applyFill="1" applyBorder="1" applyAlignment="1">
      <alignment horizontal="center" vertical="center"/>
    </xf>
    <xf numFmtId="0" fontId="50" fillId="36" borderId="26" xfId="0" applyFont="1" applyFill="1" applyBorder="1" applyAlignment="1">
      <alignment horizontal="center" vertical="center" wrapText="1"/>
    </xf>
    <xf numFmtId="0" fontId="50" fillId="36" borderId="26" xfId="0" applyFont="1" applyFill="1" applyBorder="1" applyAlignment="1">
      <alignment horizontal="center" vertical="center"/>
    </xf>
    <xf numFmtId="0" fontId="51" fillId="0" borderId="27" xfId="0" applyFont="1" applyBorder="1" applyAlignment="1">
      <alignment vertical="center"/>
    </xf>
    <xf numFmtId="0" fontId="51" fillId="0" borderId="28" xfId="0" applyFont="1" applyBorder="1" applyAlignment="1">
      <alignment horizontal="center" vertical="center" wrapText="1"/>
    </xf>
    <xf numFmtId="0" fontId="51" fillId="0" borderId="28" xfId="0" applyFont="1" applyBorder="1" applyAlignment="1">
      <alignment horizontal="center" vertical="center"/>
    </xf>
    <xf numFmtId="3" fontId="51" fillId="0" borderId="28" xfId="0" applyNumberFormat="1" applyFont="1" applyBorder="1" applyAlignment="1">
      <alignment horizontal="right" vertical="center"/>
    </xf>
    <xf numFmtId="10" fontId="51" fillId="0" borderId="28" xfId="0" applyNumberFormat="1" applyFont="1" applyBorder="1" applyAlignment="1">
      <alignment horizontal="right" vertical="center"/>
    </xf>
    <xf numFmtId="0" fontId="51" fillId="0" borderId="25" xfId="0" applyFont="1" applyBorder="1" applyAlignment="1">
      <alignment vertical="center"/>
    </xf>
    <xf numFmtId="0" fontId="51" fillId="0" borderId="26" xfId="0" applyFont="1" applyBorder="1" applyAlignment="1">
      <alignment horizontal="center" vertical="center" wrapText="1"/>
    </xf>
    <xf numFmtId="0" fontId="51" fillId="0" borderId="26" xfId="0" applyFont="1" applyBorder="1" applyAlignment="1">
      <alignment horizontal="center" vertical="center"/>
    </xf>
    <xf numFmtId="3" fontId="51" fillId="0" borderId="26" xfId="0" applyNumberFormat="1" applyFont="1" applyBorder="1" applyAlignment="1">
      <alignment horizontal="right" vertical="center"/>
    </xf>
    <xf numFmtId="10" fontId="51" fillId="0" borderId="26" xfId="0" applyNumberFormat="1" applyFont="1" applyBorder="1" applyAlignment="1">
      <alignment horizontal="right" vertical="center"/>
    </xf>
    <xf numFmtId="0" fontId="51" fillId="0" borderId="28" xfId="0" applyFont="1" applyBorder="1" applyAlignment="1">
      <alignment horizontal="right" vertical="center"/>
    </xf>
    <xf numFmtId="0" fontId="51" fillId="0" borderId="26" xfId="0" applyFont="1" applyBorder="1" applyAlignment="1">
      <alignment horizontal="right" vertical="center"/>
    </xf>
    <xf numFmtId="0" fontId="51" fillId="0" borderId="0" xfId="0" applyFont="1" applyFill="1"/>
    <xf numFmtId="0" fontId="51" fillId="0" borderId="0" xfId="0" applyFont="1" applyFill="1" applyAlignment="1">
      <alignment horizontal="justify" vertical="center"/>
    </xf>
    <xf numFmtId="0" fontId="50" fillId="36" borderId="29" xfId="0" applyFont="1" applyFill="1" applyBorder="1" applyAlignment="1">
      <alignment horizontal="center" vertical="center"/>
    </xf>
    <xf numFmtId="0" fontId="51" fillId="0" borderId="23" xfId="0" applyFont="1" applyBorder="1" applyAlignment="1">
      <alignment vertical="center"/>
    </xf>
    <xf numFmtId="0" fontId="51" fillId="0" borderId="24" xfId="0" applyFont="1" applyBorder="1" applyAlignment="1">
      <alignment horizontal="right" vertical="center"/>
    </xf>
    <xf numFmtId="0" fontId="51" fillId="0" borderId="0" xfId="0" applyFont="1" applyAlignment="1">
      <alignment vertical="center"/>
    </xf>
    <xf numFmtId="0" fontId="52" fillId="36" borderId="30" xfId="0" applyFont="1" applyFill="1" applyBorder="1" applyAlignment="1">
      <alignment horizontal="center" vertical="center" wrapText="1"/>
    </xf>
    <xf numFmtId="0" fontId="52" fillId="36" borderId="31" xfId="0" applyFont="1" applyFill="1" applyBorder="1" applyAlignment="1">
      <alignment horizontal="center" vertical="center" wrapText="1"/>
    </xf>
    <xf numFmtId="0" fontId="53" fillId="0" borderId="25" xfId="0" applyFont="1" applyBorder="1" applyAlignment="1">
      <alignment vertical="center"/>
    </xf>
    <xf numFmtId="10" fontId="53" fillId="0" borderId="26" xfId="0" applyNumberFormat="1" applyFont="1" applyBorder="1" applyAlignment="1">
      <alignment horizontal="center" vertical="center"/>
    </xf>
    <xf numFmtId="0" fontId="53" fillId="0" borderId="26" xfId="0" applyFont="1" applyBorder="1" applyAlignment="1">
      <alignment horizontal="center" vertical="center"/>
    </xf>
    <xf numFmtId="0" fontId="52" fillId="0" borderId="25" xfId="0" applyFont="1" applyBorder="1" applyAlignment="1">
      <alignment horizontal="center" vertical="center"/>
    </xf>
    <xf numFmtId="9" fontId="52" fillId="0" borderId="26" xfId="0" applyNumberFormat="1" applyFont="1" applyBorder="1" applyAlignment="1">
      <alignment horizontal="center" vertical="center"/>
    </xf>
    <xf numFmtId="0" fontId="52" fillId="0" borderId="26" xfId="0" applyFont="1" applyBorder="1" applyAlignment="1">
      <alignment horizontal="center" vertical="center"/>
    </xf>
    <xf numFmtId="0" fontId="51" fillId="0" borderId="0" xfId="0" applyFont="1" applyAlignment="1">
      <alignment horizontal="left" vertical="center" indent="9"/>
    </xf>
    <xf numFmtId="0" fontId="51" fillId="0" borderId="0" xfId="0" applyFont="1" applyAlignment="1">
      <alignment horizontal="left" vertical="center" wrapText="1"/>
    </xf>
    <xf numFmtId="0" fontId="51" fillId="0" borderId="0" xfId="0" applyFont="1" applyAlignment="1">
      <alignment vertical="center" wrapText="1"/>
    </xf>
    <xf numFmtId="0" fontId="50" fillId="0" borderId="0" xfId="0" applyFont="1" applyFill="1" applyAlignment="1">
      <alignment horizontal="justify" vertical="center"/>
    </xf>
    <xf numFmtId="0" fontId="50" fillId="0" borderId="0" xfId="0" applyFont="1" applyFill="1"/>
    <xf numFmtId="0" fontId="50" fillId="0" borderId="0" xfId="0" applyFont="1" applyFill="1" applyAlignment="1">
      <alignment vertical="center"/>
    </xf>
    <xf numFmtId="0" fontId="50" fillId="0" borderId="0" xfId="0" applyFont="1" applyFill="1" applyAlignment="1">
      <alignment horizontal="center" vertical="center" wrapText="1"/>
    </xf>
    <xf numFmtId="0" fontId="53" fillId="0" borderId="0" xfId="0" applyFont="1" applyAlignment="1">
      <alignment horizontal="justify" vertical="center"/>
    </xf>
    <xf numFmtId="0" fontId="53" fillId="0" borderId="27" xfId="0" applyFont="1" applyBorder="1" applyAlignment="1">
      <alignment vertical="center" wrapText="1"/>
    </xf>
    <xf numFmtId="0" fontId="53" fillId="0" borderId="27" xfId="0" applyFont="1" applyBorder="1" applyAlignment="1">
      <alignment horizontal="right" vertical="center" wrapText="1"/>
    </xf>
    <xf numFmtId="0" fontId="53" fillId="0" borderId="25" xfId="0" applyFont="1" applyBorder="1" applyAlignment="1">
      <alignment vertical="center" wrapText="1"/>
    </xf>
    <xf numFmtId="0" fontId="53" fillId="0" borderId="25" xfId="0" applyFont="1" applyBorder="1" applyAlignment="1">
      <alignment horizontal="right" vertical="center" wrapText="1"/>
    </xf>
    <xf numFmtId="0" fontId="50" fillId="36" borderId="23" xfId="0" applyFont="1" applyFill="1" applyBorder="1" applyAlignment="1">
      <alignment horizontal="center" vertical="center" wrapText="1"/>
    </xf>
    <xf numFmtId="0" fontId="50" fillId="36" borderId="27" xfId="0" applyFont="1" applyFill="1" applyBorder="1" applyAlignment="1">
      <alignment horizontal="center" vertical="center" wrapText="1"/>
    </xf>
    <xf numFmtId="0" fontId="50" fillId="36" borderId="25" xfId="0" applyFont="1" applyFill="1" applyBorder="1" applyAlignment="1">
      <alignment horizontal="center" vertical="center" wrapText="1"/>
    </xf>
    <xf numFmtId="0" fontId="51" fillId="0" borderId="30" xfId="0" applyFont="1" applyBorder="1" applyAlignment="1">
      <alignment vertical="center" wrapText="1"/>
    </xf>
    <xf numFmtId="0" fontId="53" fillId="0" borderId="30" xfId="0" applyFont="1" applyBorder="1" applyAlignment="1">
      <alignment horizontal="right" vertical="center" wrapText="1"/>
    </xf>
    <xf numFmtId="0" fontId="53" fillId="0" borderId="31" xfId="0" applyFont="1" applyBorder="1" applyAlignment="1">
      <alignment horizontal="right" vertical="center" wrapText="1"/>
    </xf>
    <xf numFmtId="0" fontId="51" fillId="0" borderId="25" xfId="0" applyFont="1" applyBorder="1" applyAlignment="1">
      <alignment vertical="center" wrapText="1"/>
    </xf>
    <xf numFmtId="0" fontId="53" fillId="0" borderId="26" xfId="0" applyFont="1" applyBorder="1" applyAlignment="1">
      <alignment horizontal="right" vertical="center" wrapText="1"/>
    </xf>
    <xf numFmtId="0" fontId="50" fillId="0" borderId="25" xfId="0" applyFont="1" applyBorder="1" applyAlignment="1">
      <alignment vertical="center" wrapText="1"/>
    </xf>
    <xf numFmtId="0" fontId="50" fillId="0" borderId="25" xfId="0" applyFont="1" applyBorder="1" applyAlignment="1">
      <alignment horizontal="right" vertical="center" wrapText="1"/>
    </xf>
    <xf numFmtId="0" fontId="50" fillId="0" borderId="26" xfId="0" applyFont="1" applyBorder="1" applyAlignment="1">
      <alignment horizontal="right" vertical="center" wrapText="1"/>
    </xf>
    <xf numFmtId="0" fontId="52" fillId="36" borderId="26" xfId="0" applyFont="1" applyFill="1" applyBorder="1" applyAlignment="1">
      <alignment horizontal="center" vertical="center"/>
    </xf>
    <xf numFmtId="0" fontId="52" fillId="0" borderId="25" xfId="0" applyFont="1" applyBorder="1" applyAlignment="1">
      <alignment vertical="center"/>
    </xf>
    <xf numFmtId="0" fontId="53" fillId="37" borderId="26" xfId="0" applyFont="1" applyFill="1" applyBorder="1" applyAlignment="1">
      <alignment horizontal="right" vertical="center"/>
    </xf>
    <xf numFmtId="0" fontId="53" fillId="0" borderId="26" xfId="0" applyFont="1" applyBorder="1" applyAlignment="1">
      <alignment horizontal="right" vertical="center"/>
    </xf>
    <xf numFmtId="0" fontId="52" fillId="0" borderId="27" xfId="0" applyFont="1" applyBorder="1" applyAlignment="1">
      <alignment vertical="center"/>
    </xf>
    <xf numFmtId="0" fontId="53" fillId="37" borderId="28" xfId="0" applyFont="1" applyFill="1" applyBorder="1" applyAlignment="1">
      <alignment horizontal="right" vertical="center"/>
    </xf>
    <xf numFmtId="0" fontId="53" fillId="0" borderId="28" xfId="0" applyFont="1" applyBorder="1" applyAlignment="1">
      <alignment horizontal="right" vertical="center"/>
    </xf>
    <xf numFmtId="0" fontId="53" fillId="37" borderId="27" xfId="0" applyFont="1" applyFill="1" applyBorder="1" applyAlignment="1">
      <alignment horizontal="right" vertical="center"/>
    </xf>
    <xf numFmtId="0" fontId="53" fillId="0" borderId="27" xfId="0" applyFont="1" applyBorder="1" applyAlignment="1">
      <alignment vertical="center"/>
    </xf>
    <xf numFmtId="0" fontId="53" fillId="37" borderId="25" xfId="0" applyFont="1" applyFill="1" applyBorder="1" applyAlignment="1">
      <alignment horizontal="right" vertical="center"/>
    </xf>
    <xf numFmtId="0" fontId="52" fillId="37" borderId="25" xfId="0" applyFont="1" applyFill="1" applyBorder="1" applyAlignment="1">
      <alignment horizontal="right" vertical="center"/>
    </xf>
    <xf numFmtId="0" fontId="52" fillId="37" borderId="26" xfId="0" applyFont="1" applyFill="1" applyBorder="1" applyAlignment="1">
      <alignment horizontal="right" vertical="center"/>
    </xf>
    <xf numFmtId="0" fontId="52" fillId="0" borderId="26" xfId="0" applyFont="1" applyBorder="1" applyAlignment="1">
      <alignment horizontal="right" vertical="center"/>
    </xf>
    <xf numFmtId="0" fontId="52" fillId="0" borderId="0" xfId="0" applyFont="1" applyAlignment="1">
      <alignment vertical="center"/>
    </xf>
    <xf numFmtId="0" fontId="52" fillId="0" borderId="0" xfId="0" applyFont="1" applyAlignment="1">
      <alignment horizontal="left" vertical="center" indent="5"/>
    </xf>
    <xf numFmtId="0" fontId="52" fillId="36" borderId="24" xfId="0" applyFont="1" applyFill="1" applyBorder="1" applyAlignment="1">
      <alignment horizontal="center" vertical="center" wrapText="1"/>
    </xf>
    <xf numFmtId="0" fontId="52" fillId="36" borderId="28" xfId="0" applyFont="1" applyFill="1" applyBorder="1" applyAlignment="1">
      <alignment horizontal="center" vertical="center" wrapText="1"/>
    </xf>
    <xf numFmtId="0" fontId="51" fillId="36" borderId="26" xfId="0" applyFont="1" applyFill="1" applyBorder="1" applyAlignment="1">
      <alignment vertical="center" wrapText="1"/>
    </xf>
    <xf numFmtId="0" fontId="52" fillId="36" borderId="26" xfId="0" applyFont="1" applyFill="1" applyBorder="1" applyAlignment="1">
      <alignment horizontal="center" vertical="center" wrapText="1"/>
    </xf>
    <xf numFmtId="0" fontId="52" fillId="0" borderId="27" xfId="0" applyFont="1" applyBorder="1" applyAlignment="1">
      <alignment horizontal="center" vertical="center" wrapText="1"/>
    </xf>
    <xf numFmtId="0" fontId="51" fillId="0" borderId="28" xfId="0" applyFont="1" applyBorder="1" applyAlignment="1">
      <alignment vertical="top" wrapText="1"/>
    </xf>
    <xf numFmtId="0" fontId="52" fillId="0" borderId="28" xfId="0" applyFont="1" applyBorder="1" applyAlignment="1">
      <alignment horizontal="center" vertical="center" wrapText="1"/>
    </xf>
    <xf numFmtId="0" fontId="53" fillId="0" borderId="27" xfId="0" applyFont="1" applyBorder="1" applyAlignment="1">
      <alignment horizontal="right" vertical="center"/>
    </xf>
    <xf numFmtId="0" fontId="52" fillId="0" borderId="26" xfId="0" applyFont="1" applyBorder="1" applyAlignment="1">
      <alignment horizontal="center" vertical="center" wrapText="1"/>
    </xf>
    <xf numFmtId="0" fontId="53" fillId="0" borderId="25" xfId="0" applyFont="1" applyBorder="1" applyAlignment="1">
      <alignment horizontal="right" vertical="center"/>
    </xf>
    <xf numFmtId="0" fontId="52" fillId="0" borderId="25" xfId="0" applyFont="1" applyBorder="1" applyAlignment="1">
      <alignment vertical="center" wrapText="1"/>
    </xf>
    <xf numFmtId="0" fontId="53" fillId="0" borderId="26" xfId="0" applyFont="1" applyBorder="1" applyAlignment="1">
      <alignment vertical="center" wrapText="1"/>
    </xf>
    <xf numFmtId="0" fontId="52" fillId="0" borderId="25" xfId="0" applyFont="1" applyBorder="1" applyAlignment="1">
      <alignment horizontal="right" vertical="center" wrapText="1"/>
    </xf>
    <xf numFmtId="0" fontId="52" fillId="0" borderId="26" xfId="0" applyFont="1" applyBorder="1" applyAlignment="1">
      <alignment horizontal="right" vertical="center" wrapText="1"/>
    </xf>
    <xf numFmtId="0" fontId="53" fillId="0" borderId="0" xfId="0" applyFont="1" applyAlignment="1">
      <alignment vertical="center"/>
    </xf>
    <xf numFmtId="3" fontId="51" fillId="0" borderId="26" xfId="0" applyNumberFormat="1" applyFont="1" applyBorder="1" applyAlignment="1">
      <alignment horizontal="right" vertical="center" wrapText="1"/>
    </xf>
    <xf numFmtId="0" fontId="51" fillId="0" borderId="26" xfId="0" applyFont="1" applyBorder="1" applyAlignment="1">
      <alignment horizontal="right" vertical="center" wrapText="1"/>
    </xf>
    <xf numFmtId="0" fontId="52" fillId="36" borderId="25" xfId="0" applyFont="1" applyFill="1" applyBorder="1" applyAlignment="1">
      <alignment vertical="center" wrapText="1"/>
    </xf>
    <xf numFmtId="3" fontId="52" fillId="36" borderId="26" xfId="0" applyNumberFormat="1" applyFont="1" applyFill="1" applyBorder="1" applyAlignment="1">
      <alignment horizontal="right" vertical="center" wrapText="1"/>
    </xf>
    <xf numFmtId="3" fontId="50" fillId="0" borderId="26" xfId="0" applyNumberFormat="1" applyFont="1" applyBorder="1" applyAlignment="1">
      <alignment horizontal="right" vertical="center" wrapText="1"/>
    </xf>
    <xf numFmtId="0" fontId="50" fillId="0" borderId="0" xfId="0" applyFont="1" applyAlignment="1">
      <alignment horizontal="left" vertical="center" indent="12"/>
    </xf>
    <xf numFmtId="0" fontId="52" fillId="36" borderId="23" xfId="0" applyFont="1" applyFill="1" applyBorder="1" applyAlignment="1">
      <alignment horizontal="center" vertical="center"/>
    </xf>
    <xf numFmtId="0" fontId="52" fillId="36" borderId="25" xfId="0" applyFont="1" applyFill="1" applyBorder="1" applyAlignment="1">
      <alignment horizontal="center" vertical="center"/>
    </xf>
    <xf numFmtId="0" fontId="50" fillId="0" borderId="0" xfId="0" applyFont="1" applyAlignment="1">
      <alignment horizontal="left" vertical="center" indent="5"/>
    </xf>
    <xf numFmtId="0" fontId="50" fillId="36" borderId="26" xfId="0" applyFont="1" applyFill="1" applyBorder="1" applyAlignment="1">
      <alignment horizontal="center" wrapText="1"/>
    </xf>
    <xf numFmtId="0" fontId="52" fillId="36" borderId="30" xfId="0" applyFont="1" applyFill="1" applyBorder="1" applyAlignment="1">
      <alignment horizontal="justify" vertical="center" wrapText="1"/>
    </xf>
    <xf numFmtId="0" fontId="52" fillId="0" borderId="27" xfId="0" applyFont="1" applyBorder="1" applyAlignment="1">
      <alignment vertical="center" wrapText="1"/>
    </xf>
    <xf numFmtId="0" fontId="51" fillId="0" borderId="35" xfId="0" applyFont="1" applyBorder="1"/>
    <xf numFmtId="0" fontId="53" fillId="0" borderId="26" xfId="0" applyFont="1" applyBorder="1" applyAlignment="1">
      <alignment vertical="center"/>
    </xf>
    <xf numFmtId="0" fontId="53" fillId="0" borderId="28" xfId="0" applyFont="1" applyBorder="1" applyAlignment="1">
      <alignment vertical="center"/>
    </xf>
    <xf numFmtId="10" fontId="53" fillId="0" borderId="26" xfId="0" applyNumberFormat="1" applyFont="1" applyBorder="1" applyAlignment="1">
      <alignment horizontal="center" vertical="center" wrapText="1"/>
    </xf>
    <xf numFmtId="0" fontId="53" fillId="0" borderId="25" xfId="0" applyFont="1" applyBorder="1" applyAlignment="1">
      <alignment horizontal="justify" vertical="center" wrapText="1"/>
    </xf>
    <xf numFmtId="0" fontId="53" fillId="0" borderId="26" xfId="0" applyFont="1" applyBorder="1" applyAlignment="1">
      <alignment horizontal="center" vertical="center" wrapText="1"/>
    </xf>
    <xf numFmtId="0" fontId="53" fillId="0" borderId="27" xfId="0" applyFont="1" applyBorder="1" applyAlignment="1">
      <alignment horizontal="justify" vertical="center" wrapText="1"/>
    </xf>
    <xf numFmtId="0" fontId="53" fillId="0" borderId="0" xfId="0" applyFont="1" applyBorder="1" applyAlignment="1">
      <alignment vertical="center" wrapText="1"/>
    </xf>
    <xf numFmtId="10" fontId="53" fillId="0" borderId="0" xfId="0" applyNumberFormat="1" applyFont="1" applyBorder="1" applyAlignment="1">
      <alignment horizontal="center" vertical="center" wrapText="1"/>
    </xf>
    <xf numFmtId="0" fontId="50" fillId="36" borderId="28" xfId="0" applyFont="1" applyFill="1" applyBorder="1" applyAlignment="1">
      <alignment horizontal="center" vertical="center" wrapText="1"/>
    </xf>
    <xf numFmtId="0" fontId="51" fillId="0" borderId="31" xfId="0" applyFont="1" applyBorder="1" applyAlignment="1">
      <alignment horizontal="right" vertical="center" wrapText="1"/>
    </xf>
    <xf numFmtId="0" fontId="51" fillId="0" borderId="31" xfId="0" applyFont="1" applyBorder="1" applyAlignment="1">
      <alignment horizontal="center" vertical="center" wrapText="1"/>
    </xf>
    <xf numFmtId="0" fontId="50" fillId="0" borderId="26" xfId="0" applyFont="1" applyBorder="1" applyAlignment="1">
      <alignment horizontal="center" vertical="center" wrapText="1"/>
    </xf>
    <xf numFmtId="0" fontId="51" fillId="0" borderId="27" xfId="0" applyFont="1" applyBorder="1" applyAlignment="1">
      <alignment vertical="center" wrapText="1"/>
    </xf>
    <xf numFmtId="0" fontId="51" fillId="0" borderId="28" xfId="0" applyFont="1" applyBorder="1" applyAlignment="1">
      <alignment horizontal="right" vertical="center" wrapText="1"/>
    </xf>
    <xf numFmtId="0" fontId="51" fillId="0" borderId="0" xfId="0" applyFont="1" applyAlignment="1">
      <alignment horizontal="left" vertical="center" indent="5"/>
    </xf>
    <xf numFmtId="0" fontId="50" fillId="0" borderId="0" xfId="0" applyFont="1" applyAlignment="1">
      <alignment horizontal="left" vertical="center" indent="1"/>
    </xf>
    <xf numFmtId="0" fontId="50" fillId="36" borderId="25" xfId="0" applyFont="1" applyFill="1" applyBorder="1" applyAlignment="1">
      <alignment vertical="center" wrapText="1"/>
    </xf>
    <xf numFmtId="0" fontId="50" fillId="0" borderId="30" xfId="0" applyFont="1" applyBorder="1" applyAlignment="1">
      <alignment vertical="center" wrapText="1"/>
    </xf>
    <xf numFmtId="0" fontId="52" fillId="0" borderId="31" xfId="0" applyFont="1" applyBorder="1" applyAlignment="1">
      <alignment horizontal="right" vertical="center" wrapText="1"/>
    </xf>
    <xf numFmtId="0" fontId="52" fillId="0" borderId="0" xfId="0" applyFont="1" applyAlignment="1">
      <alignment horizontal="justify" vertical="center"/>
    </xf>
    <xf numFmtId="3" fontId="51" fillId="0" borderId="30" xfId="0" applyNumberFormat="1" applyFont="1" applyBorder="1" applyAlignment="1">
      <alignment horizontal="right" vertical="center"/>
    </xf>
    <xf numFmtId="0" fontId="51" fillId="0" borderId="31" xfId="0" applyFont="1" applyBorder="1" applyAlignment="1">
      <alignment horizontal="center" vertical="center"/>
    </xf>
    <xf numFmtId="3" fontId="51" fillId="0" borderId="31" xfId="0" applyNumberFormat="1" applyFont="1" applyBorder="1" applyAlignment="1">
      <alignment horizontal="right" vertical="center"/>
    </xf>
    <xf numFmtId="3" fontId="51" fillId="0" borderId="25" xfId="0" applyNumberFormat="1" applyFont="1" applyBorder="1" applyAlignment="1">
      <alignment horizontal="right" vertical="center"/>
    </xf>
    <xf numFmtId="0" fontId="50" fillId="0" borderId="25" xfId="0" applyFont="1" applyBorder="1" applyAlignment="1">
      <alignment vertical="center"/>
    </xf>
    <xf numFmtId="3" fontId="50" fillId="0" borderId="25" xfId="0" applyNumberFormat="1" applyFont="1" applyBorder="1" applyAlignment="1">
      <alignment horizontal="right" vertical="center"/>
    </xf>
    <xf numFmtId="0" fontId="50" fillId="0" borderId="26" xfId="0" applyFont="1" applyBorder="1" applyAlignment="1">
      <alignment horizontal="center" vertical="center"/>
    </xf>
    <xf numFmtId="3" fontId="50" fillId="0" borderId="26" xfId="0" applyNumberFormat="1" applyFont="1" applyBorder="1" applyAlignment="1">
      <alignment horizontal="right" vertical="center"/>
    </xf>
    <xf numFmtId="3" fontId="50" fillId="0" borderId="25" xfId="0" applyNumberFormat="1" applyFont="1" applyBorder="1" applyAlignment="1">
      <alignment horizontal="right" vertical="center" wrapText="1"/>
    </xf>
    <xf numFmtId="2" fontId="50" fillId="36" borderId="25" xfId="0" applyNumberFormat="1" applyFont="1" applyFill="1" applyBorder="1" applyAlignment="1">
      <alignment horizontal="center" vertical="center" wrapText="1"/>
    </xf>
    <xf numFmtId="0" fontId="51" fillId="0" borderId="30" xfId="0" applyFont="1" applyBorder="1" applyAlignment="1">
      <alignment horizontal="right" vertical="center" wrapText="1"/>
    </xf>
    <xf numFmtId="0" fontId="51" fillId="0" borderId="25" xfId="0" applyFont="1" applyBorder="1" applyAlignment="1">
      <alignment horizontal="right" vertical="center" wrapText="1"/>
    </xf>
    <xf numFmtId="0" fontId="53" fillId="0" borderId="0" xfId="0" applyFont="1" applyAlignment="1">
      <alignment horizontal="left" vertical="center" indent="8"/>
    </xf>
    <xf numFmtId="0" fontId="53" fillId="0" borderId="0" xfId="0" applyFont="1" applyFill="1" applyAlignment="1">
      <alignment horizontal="justify" vertical="center"/>
    </xf>
    <xf numFmtId="0" fontId="51" fillId="0" borderId="0" xfId="0" applyFont="1" applyAlignment="1">
      <alignment horizontal="center"/>
    </xf>
    <xf numFmtId="0" fontId="51" fillId="0" borderId="0" xfId="0" applyFont="1" applyFill="1" applyAlignment="1">
      <alignment horizontal="center"/>
    </xf>
    <xf numFmtId="0" fontId="54" fillId="0" borderId="0" xfId="0" applyFont="1" applyAlignment="1">
      <alignment vertical="center"/>
    </xf>
    <xf numFmtId="0" fontId="52" fillId="36" borderId="25" xfId="0" applyFont="1" applyFill="1" applyBorder="1" applyAlignment="1">
      <alignment horizontal="center" vertical="center" wrapText="1"/>
    </xf>
    <xf numFmtId="0" fontId="51" fillId="0" borderId="0" xfId="0" applyFont="1" applyAlignment="1">
      <alignment horizontal="left" vertical="center" indent="11"/>
    </xf>
    <xf numFmtId="0" fontId="52" fillId="36" borderId="27" xfId="0" applyFont="1" applyFill="1" applyBorder="1" applyAlignment="1">
      <alignment horizontal="center" vertical="center" wrapText="1"/>
    </xf>
    <xf numFmtId="0" fontId="51" fillId="0" borderId="0" xfId="0" applyFont="1" applyAlignment="1">
      <alignment horizontal="left" vertical="top" wrapText="1"/>
    </xf>
    <xf numFmtId="0" fontId="50" fillId="36" borderId="37" xfId="0" applyFont="1" applyFill="1" applyBorder="1" applyAlignment="1">
      <alignment horizontal="center" vertical="center"/>
    </xf>
    <xf numFmtId="0" fontId="51" fillId="0" borderId="37" xfId="0" applyFont="1" applyBorder="1" applyAlignment="1">
      <alignment vertical="center"/>
    </xf>
    <xf numFmtId="0" fontId="50" fillId="0" borderId="32" xfId="0" applyFont="1" applyBorder="1" applyAlignment="1">
      <alignment vertical="center"/>
    </xf>
    <xf numFmtId="0" fontId="52" fillId="0" borderId="38" xfId="0" applyFont="1" applyBorder="1" applyAlignment="1">
      <alignment horizontal="right" vertical="center"/>
    </xf>
    <xf numFmtId="0" fontId="50" fillId="36" borderId="21" xfId="0" applyFont="1" applyFill="1" applyBorder="1" applyAlignment="1">
      <alignment horizontal="center" vertical="center"/>
    </xf>
    <xf numFmtId="0" fontId="50" fillId="36" borderId="35" xfId="0" applyFont="1" applyFill="1" applyBorder="1" applyAlignment="1">
      <alignment horizontal="center" vertical="center"/>
    </xf>
    <xf numFmtId="0" fontId="51" fillId="37" borderId="37" xfId="0" applyFont="1" applyFill="1" applyBorder="1" applyAlignment="1">
      <alignment vertical="center"/>
    </xf>
    <xf numFmtId="9" fontId="51" fillId="37" borderId="27" xfId="0" applyNumberFormat="1" applyFont="1" applyFill="1" applyBorder="1" applyAlignment="1">
      <alignment horizontal="center" vertical="center"/>
    </xf>
    <xf numFmtId="0" fontId="51" fillId="37" borderId="28" xfId="0" applyFont="1" applyFill="1" applyBorder="1" applyAlignment="1">
      <alignment horizontal="center" vertical="center"/>
    </xf>
    <xf numFmtId="0" fontId="51" fillId="37" borderId="27" xfId="0" applyFont="1" applyFill="1" applyBorder="1" applyAlignment="1">
      <alignment horizontal="center" vertical="center"/>
    </xf>
    <xf numFmtId="9" fontId="51" fillId="37" borderId="28" xfId="0" applyNumberFormat="1" applyFont="1" applyFill="1" applyBorder="1" applyAlignment="1">
      <alignment horizontal="center" vertical="center"/>
    </xf>
    <xf numFmtId="0" fontId="51" fillId="37" borderId="32" xfId="0" applyFont="1" applyFill="1" applyBorder="1" applyAlignment="1">
      <alignment vertical="center"/>
    </xf>
    <xf numFmtId="0" fontId="51" fillId="37" borderId="25" xfId="0" applyFont="1" applyFill="1" applyBorder="1" applyAlignment="1">
      <alignment horizontal="center" vertical="center"/>
    </xf>
    <xf numFmtId="9" fontId="51" fillId="37" borderId="26" xfId="0" applyNumberFormat="1" applyFont="1" applyFill="1" applyBorder="1" applyAlignment="1">
      <alignment horizontal="center" vertical="center"/>
    </xf>
    <xf numFmtId="0" fontId="51" fillId="37" borderId="26" xfId="0" applyFont="1" applyFill="1" applyBorder="1" applyAlignment="1">
      <alignment horizontal="center" vertical="center"/>
    </xf>
    <xf numFmtId="0" fontId="51" fillId="37" borderId="23" xfId="0" applyFont="1" applyFill="1" applyBorder="1" applyAlignment="1">
      <alignment horizontal="right" vertical="center"/>
    </xf>
    <xf numFmtId="0" fontId="51" fillId="37" borderId="28" xfId="0" applyFont="1" applyFill="1" applyBorder="1" applyAlignment="1">
      <alignment horizontal="right" vertical="center"/>
    </xf>
    <xf numFmtId="0" fontId="51" fillId="37" borderId="27" xfId="0" applyFont="1" applyFill="1" applyBorder="1" applyAlignment="1">
      <alignment horizontal="right" vertical="center"/>
    </xf>
    <xf numFmtId="0" fontId="51" fillId="37" borderId="25" xfId="0" applyFont="1" applyFill="1" applyBorder="1" applyAlignment="1">
      <alignment horizontal="right" vertical="center"/>
    </xf>
    <xf numFmtId="0" fontId="51" fillId="37" borderId="26" xfId="0" applyFont="1" applyFill="1" applyBorder="1" applyAlignment="1">
      <alignment horizontal="right" vertical="center"/>
    </xf>
    <xf numFmtId="0" fontId="51" fillId="0" borderId="0" xfId="0" applyFont="1" applyAlignment="1">
      <alignment horizontal="center" vertical="center"/>
    </xf>
    <xf numFmtId="0" fontId="53" fillId="0" borderId="23" xfId="0" applyFont="1" applyBorder="1" applyAlignment="1">
      <alignment vertical="center"/>
    </xf>
    <xf numFmtId="0" fontId="52" fillId="37" borderId="27" xfId="0" applyFont="1" applyFill="1" applyBorder="1" applyAlignment="1">
      <alignment vertical="center"/>
    </xf>
    <xf numFmtId="0" fontId="52" fillId="36" borderId="25" xfId="0" applyFont="1" applyFill="1" applyBorder="1" applyAlignment="1">
      <alignment vertical="center"/>
    </xf>
    <xf numFmtId="0" fontId="52" fillId="36" borderId="38" xfId="0" applyFont="1" applyFill="1" applyBorder="1" applyAlignment="1">
      <alignment horizontal="right" vertical="center"/>
    </xf>
    <xf numFmtId="0" fontId="51" fillId="0" borderId="28" xfId="0" applyFont="1" applyBorder="1"/>
    <xf numFmtId="0" fontId="52" fillId="0" borderId="39" xfId="0" applyFont="1" applyBorder="1" applyAlignment="1">
      <alignment horizontal="right" vertical="center"/>
    </xf>
    <xf numFmtId="0" fontId="53" fillId="0" borderId="38" xfId="0" applyFont="1" applyBorder="1" applyAlignment="1">
      <alignment horizontal="right" vertical="center"/>
    </xf>
    <xf numFmtId="0" fontId="50" fillId="36" borderId="31" xfId="0" applyFont="1" applyFill="1" applyBorder="1" applyAlignment="1">
      <alignment horizontal="center" vertical="center" wrapText="1"/>
    </xf>
    <xf numFmtId="0" fontId="51" fillId="0" borderId="30" xfId="0" applyFont="1" applyBorder="1" applyAlignment="1">
      <alignment horizontal="justify" vertical="center" wrapText="1"/>
    </xf>
    <xf numFmtId="0" fontId="53" fillId="0" borderId="30" xfId="0" applyFont="1" applyBorder="1" applyAlignment="1">
      <alignment horizontal="center" vertical="center" wrapText="1"/>
    </xf>
    <xf numFmtId="9" fontId="53" fillId="0" borderId="25" xfId="0" applyNumberFormat="1" applyFont="1" applyBorder="1" applyAlignment="1">
      <alignment horizontal="center" vertical="center" wrapText="1"/>
    </xf>
    <xf numFmtId="0" fontId="53" fillId="0" borderId="25" xfId="0" applyFont="1" applyBorder="1" applyAlignment="1">
      <alignment horizontal="center" vertical="center" wrapText="1"/>
    </xf>
    <xf numFmtId="0" fontId="51" fillId="0" borderId="25" xfId="0" applyFont="1" applyBorder="1" applyAlignment="1">
      <alignment horizontal="justify" vertical="center" wrapText="1"/>
    </xf>
    <xf numFmtId="9" fontId="51" fillId="0" borderId="26" xfId="0" applyNumberFormat="1" applyFont="1" applyBorder="1" applyAlignment="1">
      <alignment horizontal="center" vertical="center" wrapText="1"/>
    </xf>
    <xf numFmtId="0" fontId="51" fillId="36" borderId="26" xfId="0" applyFont="1" applyFill="1" applyBorder="1" applyAlignment="1">
      <alignment horizontal="center" vertical="center" wrapText="1"/>
    </xf>
    <xf numFmtId="0" fontId="51" fillId="0" borderId="0" xfId="0" applyFont="1" applyBorder="1" applyAlignment="1">
      <alignment horizontal="justify" vertical="center" wrapText="1"/>
    </xf>
    <xf numFmtId="0" fontId="51" fillId="0" borderId="0" xfId="0" applyFont="1" applyBorder="1" applyAlignment="1">
      <alignment horizontal="center" vertical="center" wrapText="1"/>
    </xf>
    <xf numFmtId="9" fontId="51" fillId="0" borderId="0" xfId="0" applyNumberFormat="1" applyFont="1" applyBorder="1" applyAlignment="1">
      <alignment horizontal="center" vertical="center" wrapText="1"/>
    </xf>
    <xf numFmtId="0" fontId="52" fillId="0" borderId="23" xfId="0" applyFont="1" applyBorder="1" applyAlignment="1">
      <alignment vertical="center"/>
    </xf>
    <xf numFmtId="0" fontId="51" fillId="0" borderId="21" xfId="0" applyFont="1" applyBorder="1"/>
    <xf numFmtId="0" fontId="51" fillId="0" borderId="23" xfId="0" applyFont="1" applyBorder="1"/>
    <xf numFmtId="0" fontId="51" fillId="0" borderId="27" xfId="0" applyFont="1" applyBorder="1"/>
    <xf numFmtId="0" fontId="52" fillId="0" borderId="31" xfId="0" applyFont="1" applyBorder="1" applyAlignment="1">
      <alignment horizontal="right" vertical="center"/>
    </xf>
    <xf numFmtId="3" fontId="51" fillId="0" borderId="0" xfId="0" applyNumberFormat="1" applyFont="1"/>
    <xf numFmtId="0" fontId="50" fillId="36" borderId="30" xfId="0" applyFont="1" applyFill="1" applyBorder="1" applyAlignment="1">
      <alignment horizontal="center" vertical="center" wrapText="1"/>
    </xf>
    <xf numFmtId="0" fontId="51" fillId="0" borderId="25" xfId="0" applyFont="1" applyBorder="1" applyAlignment="1">
      <alignment horizontal="center" vertical="center" wrapText="1"/>
    </xf>
    <xf numFmtId="9" fontId="51" fillId="0" borderId="0" xfId="0" applyNumberFormat="1" applyFont="1"/>
    <xf numFmtId="0" fontId="50" fillId="0" borderId="0" xfId="339" applyFont="1" applyFill="1" applyAlignment="1">
      <alignment vertical="center"/>
    </xf>
    <xf numFmtId="0" fontId="55" fillId="0" borderId="0" xfId="0" applyFont="1"/>
    <xf numFmtId="0" fontId="56" fillId="0" borderId="0" xfId="48" applyFont="1" applyFill="1" applyAlignment="1">
      <alignment horizontal="left"/>
    </xf>
    <xf numFmtId="0" fontId="2" fillId="2" borderId="19"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40" xfId="0" applyFont="1" applyFill="1" applyBorder="1" applyAlignment="1">
      <alignment horizontal="left" vertical="top" wrapText="1"/>
    </xf>
    <xf numFmtId="0" fontId="11" fillId="2" borderId="19" xfId="0" applyFont="1" applyFill="1" applyBorder="1" applyAlignment="1">
      <alignment horizontal="left" vertical="top" wrapText="1"/>
    </xf>
    <xf numFmtId="0" fontId="11" fillId="2" borderId="2" xfId="0" applyFont="1" applyFill="1" applyBorder="1" applyAlignment="1">
      <alignment horizontal="left" vertical="top" wrapText="1"/>
    </xf>
    <xf numFmtId="0" fontId="11" fillId="2" borderId="40" xfId="0" applyFont="1" applyFill="1" applyBorder="1" applyAlignment="1">
      <alignment horizontal="left" vertical="top" wrapText="1"/>
    </xf>
    <xf numFmtId="0" fontId="9" fillId="0" borderId="19"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40" xfId="0" applyFont="1" applyFill="1" applyBorder="1" applyAlignment="1">
      <alignment horizontal="left" vertical="top" wrapText="1"/>
    </xf>
    <xf numFmtId="0" fontId="10" fillId="2" borderId="0" xfId="0" applyFont="1" applyFill="1" applyAlignment="1">
      <alignment horizontal="left"/>
    </xf>
    <xf numFmtId="0" fontId="18" fillId="2" borderId="19" xfId="0" applyFont="1" applyFill="1" applyBorder="1" applyAlignment="1">
      <alignment horizontal="left" vertical="top" wrapText="1"/>
    </xf>
    <xf numFmtId="0" fontId="18" fillId="2" borderId="2" xfId="0" applyFont="1" applyFill="1" applyBorder="1" applyAlignment="1">
      <alignment horizontal="left" vertical="top" wrapText="1"/>
    </xf>
    <xf numFmtId="0" fontId="18" fillId="2" borderId="40" xfId="0" applyFont="1" applyFill="1" applyBorder="1" applyAlignment="1">
      <alignment horizontal="left" vertical="top" wrapText="1"/>
    </xf>
    <xf numFmtId="0" fontId="9" fillId="0" borderId="19" xfId="0" applyFont="1" applyBorder="1" applyAlignment="1">
      <alignment horizontal="left" vertical="top" wrapText="1"/>
    </xf>
    <xf numFmtId="0" fontId="9" fillId="0" borderId="2" xfId="0" applyFont="1" applyBorder="1" applyAlignment="1">
      <alignment horizontal="left" vertical="top" wrapText="1"/>
    </xf>
    <xf numFmtId="0" fontId="9" fillId="0" borderId="40" xfId="0" applyFont="1" applyBorder="1" applyAlignment="1">
      <alignment horizontal="left" vertical="top" wrapText="1"/>
    </xf>
    <xf numFmtId="0" fontId="51" fillId="0" borderId="19" xfId="0" applyNumberFormat="1" applyFont="1" applyBorder="1" applyAlignment="1">
      <alignment horizontal="left" vertical="top" wrapText="1"/>
    </xf>
    <xf numFmtId="0" fontId="51" fillId="0" borderId="2" xfId="0" applyNumberFormat="1" applyFont="1" applyBorder="1" applyAlignment="1">
      <alignment horizontal="left" vertical="top" wrapText="1"/>
    </xf>
    <xf numFmtId="0" fontId="51" fillId="0" borderId="40" xfId="0" applyNumberFormat="1" applyFont="1" applyBorder="1" applyAlignment="1">
      <alignment horizontal="left" vertical="top" wrapText="1"/>
    </xf>
    <xf numFmtId="0" fontId="50" fillId="0" borderId="0" xfId="0" applyFont="1" applyAlignment="1">
      <alignment horizontal="left" vertical="center" wrapText="1"/>
    </xf>
    <xf numFmtId="0" fontId="51" fillId="0" borderId="0" xfId="0" applyFont="1" applyAlignment="1">
      <alignment horizontal="left" vertical="center" wrapText="1"/>
    </xf>
    <xf numFmtId="0" fontId="50" fillId="0" borderId="0" xfId="0" applyFont="1" applyFill="1" applyAlignment="1">
      <alignment horizontal="center"/>
    </xf>
    <xf numFmtId="0" fontId="50" fillId="36" borderId="23" xfId="0" applyFont="1" applyFill="1" applyBorder="1" applyAlignment="1">
      <alignment horizontal="center" vertical="center" wrapText="1"/>
    </xf>
    <xf numFmtId="0" fontId="50" fillId="36" borderId="25" xfId="0" applyFont="1" applyFill="1" applyBorder="1" applyAlignment="1">
      <alignment horizontal="center" vertical="center" wrapText="1"/>
    </xf>
    <xf numFmtId="0" fontId="51" fillId="0" borderId="0" xfId="0" applyFont="1" applyAlignment="1">
      <alignment horizontal="left" vertical="center"/>
    </xf>
    <xf numFmtId="0" fontId="50" fillId="36" borderId="0" xfId="0" applyFont="1" applyFill="1" applyAlignment="1">
      <alignment horizontal="center" vertical="center"/>
    </xf>
    <xf numFmtId="0" fontId="50" fillId="36" borderId="0" xfId="0" applyFont="1" applyFill="1" applyAlignment="1">
      <alignment horizontal="left" vertical="center"/>
    </xf>
    <xf numFmtId="0" fontId="50" fillId="36" borderId="27" xfId="0" applyFont="1" applyFill="1" applyBorder="1" applyAlignment="1">
      <alignment horizontal="center" vertical="center" wrapText="1"/>
    </xf>
    <xf numFmtId="0" fontId="50" fillId="36" borderId="23" xfId="0" applyFont="1" applyFill="1" applyBorder="1" applyAlignment="1">
      <alignment horizontal="center" vertical="center"/>
    </xf>
    <xf numFmtId="0" fontId="50" fillId="36" borderId="25" xfId="0" applyFont="1" applyFill="1" applyBorder="1" applyAlignment="1">
      <alignment horizontal="center" vertical="center"/>
    </xf>
    <xf numFmtId="0" fontId="52" fillId="36" borderId="33" xfId="0" applyFont="1" applyFill="1" applyBorder="1" applyAlignment="1">
      <alignment horizontal="center" vertical="center"/>
    </xf>
    <xf numFmtId="0" fontId="52" fillId="36" borderId="31" xfId="0" applyFont="1" applyFill="1" applyBorder="1" applyAlignment="1">
      <alignment horizontal="center" vertical="center"/>
    </xf>
    <xf numFmtId="0" fontId="52" fillId="36" borderId="23" xfId="0" applyFont="1" applyFill="1" applyBorder="1" applyAlignment="1">
      <alignment horizontal="center" vertical="center" wrapText="1"/>
    </xf>
    <xf numFmtId="0" fontId="52" fillId="36" borderId="25" xfId="0" applyFont="1" applyFill="1" applyBorder="1" applyAlignment="1">
      <alignment horizontal="center" vertical="center" wrapText="1"/>
    </xf>
    <xf numFmtId="0" fontId="52" fillId="36" borderId="27" xfId="0" applyFont="1" applyFill="1" applyBorder="1" applyAlignment="1">
      <alignment horizontal="center" vertical="center" wrapText="1"/>
    </xf>
    <xf numFmtId="0" fontId="52" fillId="36" borderId="29" xfId="0" applyFont="1" applyFill="1" applyBorder="1" applyAlignment="1">
      <alignment horizontal="center" vertical="center" wrapText="1"/>
    </xf>
    <xf numFmtId="0" fontId="52" fillId="36" borderId="24" xfId="0" applyFont="1" applyFill="1" applyBorder="1" applyAlignment="1">
      <alignment horizontal="center" vertical="center" wrapText="1"/>
    </xf>
    <xf numFmtId="0" fontId="50" fillId="36" borderId="32" xfId="0" applyFont="1" applyFill="1" applyBorder="1" applyAlignment="1">
      <alignment horizontal="center" vertical="center" wrapText="1"/>
    </xf>
    <xf numFmtId="0" fontId="50" fillId="36" borderId="26" xfId="0" applyFont="1" applyFill="1" applyBorder="1" applyAlignment="1">
      <alignment horizontal="center" vertical="center" wrapText="1"/>
    </xf>
    <xf numFmtId="0" fontId="52" fillId="36" borderId="32" xfId="0" applyFont="1" applyFill="1" applyBorder="1" applyAlignment="1">
      <alignment horizontal="center" vertical="center" wrapText="1"/>
    </xf>
    <xf numFmtId="0" fontId="52" fillId="36" borderId="26" xfId="0" applyFont="1" applyFill="1" applyBorder="1" applyAlignment="1">
      <alignment horizontal="center" vertical="center" wrapText="1"/>
    </xf>
    <xf numFmtId="0" fontId="51" fillId="0" borderId="33" xfId="0" applyFont="1" applyBorder="1" applyAlignment="1">
      <alignment vertical="center" wrapText="1"/>
    </xf>
    <xf numFmtId="0" fontId="51" fillId="0" borderId="34" xfId="0" applyFont="1" applyBorder="1" applyAlignment="1">
      <alignment vertical="center" wrapText="1"/>
    </xf>
    <xf numFmtId="0" fontId="51" fillId="0" borderId="31" xfId="0" applyFont="1" applyBorder="1" applyAlignment="1">
      <alignment vertical="center" wrapText="1"/>
    </xf>
    <xf numFmtId="0" fontId="50" fillId="36" borderId="29" xfId="0" applyFont="1" applyFill="1" applyBorder="1" applyAlignment="1">
      <alignment horizontal="center" vertical="center" wrapText="1"/>
    </xf>
    <xf numFmtId="0" fontId="50" fillId="36" borderId="24" xfId="0" applyFont="1" applyFill="1" applyBorder="1" applyAlignment="1">
      <alignment horizontal="center" vertical="center" wrapText="1"/>
    </xf>
    <xf numFmtId="0" fontId="52" fillId="36" borderId="23" xfId="0" applyFont="1" applyFill="1" applyBorder="1" applyAlignment="1">
      <alignment horizontal="center" vertical="center"/>
    </xf>
    <xf numFmtId="0" fontId="52" fillId="36" borderId="27" xfId="0" applyFont="1" applyFill="1" applyBorder="1" applyAlignment="1">
      <alignment horizontal="center" vertical="center"/>
    </xf>
    <xf numFmtId="0" fontId="52" fillId="36" borderId="25" xfId="0" applyFont="1" applyFill="1" applyBorder="1" applyAlignment="1">
      <alignment horizontal="center" vertical="center"/>
    </xf>
    <xf numFmtId="0" fontId="50" fillId="36" borderId="29" xfId="0" applyFont="1" applyFill="1" applyBorder="1" applyAlignment="1">
      <alignment horizontal="center" vertical="center"/>
    </xf>
    <xf numFmtId="0" fontId="50" fillId="36" borderId="24" xfId="0" applyFont="1" applyFill="1" applyBorder="1" applyAlignment="1">
      <alignment horizontal="center" vertical="center"/>
    </xf>
    <xf numFmtId="0" fontId="50" fillId="0" borderId="33" xfId="0" applyFont="1" applyBorder="1" applyAlignment="1">
      <alignment vertical="center" wrapText="1"/>
    </xf>
    <xf numFmtId="0" fontId="50" fillId="0" borderId="34" xfId="0" applyFont="1" applyBorder="1" applyAlignment="1">
      <alignment vertical="center" wrapText="1"/>
    </xf>
    <xf numFmtId="0" fontId="50" fillId="0" borderId="31" xfId="0" applyFont="1" applyBorder="1" applyAlignment="1">
      <alignment vertical="center" wrapText="1"/>
    </xf>
    <xf numFmtId="0" fontId="50" fillId="0" borderId="0" xfId="0" applyFont="1" applyAlignment="1">
      <alignment horizontal="center" vertical="center" wrapText="1"/>
    </xf>
    <xf numFmtId="0" fontId="51" fillId="0" borderId="0" xfId="0" applyFont="1" applyAlignment="1">
      <alignment horizontal="left" vertical="top" wrapText="1"/>
    </xf>
    <xf numFmtId="0" fontId="50" fillId="36" borderId="27" xfId="0" applyFont="1" applyFill="1" applyBorder="1" applyAlignment="1">
      <alignment horizontal="center" vertical="center"/>
    </xf>
    <xf numFmtId="0" fontId="50" fillId="36" borderId="33" xfId="0" applyFont="1" applyFill="1" applyBorder="1" applyAlignment="1">
      <alignment horizontal="center" vertical="center"/>
    </xf>
    <xf numFmtId="0" fontId="50" fillId="36" borderId="34" xfId="0" applyFont="1" applyFill="1" applyBorder="1" applyAlignment="1">
      <alignment horizontal="center" vertical="center"/>
    </xf>
    <xf numFmtId="0" fontId="50" fillId="36" borderId="31" xfId="0" applyFont="1" applyFill="1" applyBorder="1" applyAlignment="1">
      <alignment horizontal="center" vertical="center"/>
    </xf>
    <xf numFmtId="0" fontId="50" fillId="36" borderId="33" xfId="0" applyFont="1" applyFill="1" applyBorder="1" applyAlignment="1">
      <alignment horizontal="center" vertical="center" wrapText="1"/>
    </xf>
    <xf numFmtId="0" fontId="50" fillId="36" borderId="34" xfId="0" applyFont="1" applyFill="1" applyBorder="1" applyAlignment="1">
      <alignment horizontal="center" vertical="center" wrapText="1"/>
    </xf>
    <xf numFmtId="0" fontId="50" fillId="36" borderId="31" xfId="0" applyFont="1" applyFill="1" applyBorder="1" applyAlignment="1">
      <alignment horizontal="center" vertical="center" wrapText="1"/>
    </xf>
    <xf numFmtId="2" fontId="50" fillId="36" borderId="23" xfId="0" applyNumberFormat="1" applyFont="1" applyFill="1" applyBorder="1" applyAlignment="1">
      <alignment horizontal="center" vertical="center" wrapText="1"/>
    </xf>
    <xf numFmtId="2" fontId="50" fillId="36" borderId="27" xfId="0" applyNumberFormat="1" applyFont="1" applyFill="1" applyBorder="1" applyAlignment="1">
      <alignment horizontal="center" vertical="center" wrapText="1"/>
    </xf>
    <xf numFmtId="0" fontId="50" fillId="36" borderId="36" xfId="0" applyFont="1" applyFill="1" applyBorder="1" applyAlignment="1">
      <alignment horizontal="center" vertical="center"/>
    </xf>
    <xf numFmtId="0" fontId="50" fillId="36" borderId="23" xfId="0" applyFont="1" applyFill="1" applyBorder="1" applyAlignment="1">
      <alignment vertical="center" wrapText="1"/>
    </xf>
    <xf numFmtId="0" fontId="50" fillId="36" borderId="25" xfId="0" applyFont="1" applyFill="1" applyBorder="1" applyAlignment="1">
      <alignment vertical="center" wrapText="1"/>
    </xf>
  </cellXfs>
  <cellStyles count="455">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20% - Énfasis1 10" xfId="262"/>
    <cellStyle name="20% - Énfasis1 11" xfId="276"/>
    <cellStyle name="20% - Énfasis1 12" xfId="290"/>
    <cellStyle name="20% - Énfasis1 13" xfId="305"/>
    <cellStyle name="20% - Énfasis1 14" xfId="320"/>
    <cellStyle name="20% - Énfasis1 15" xfId="374"/>
    <cellStyle name="20% - Énfasis1 16" xfId="122"/>
    <cellStyle name="20% - Énfasis1 2" xfId="59"/>
    <cellStyle name="20% - Énfasis1 2 2" xfId="391"/>
    <cellStyle name="20% - Énfasis1 2 3" xfId="142"/>
    <cellStyle name="20% - Énfasis1 3" xfId="76"/>
    <cellStyle name="20% - Énfasis1 3 2" xfId="408"/>
    <cellStyle name="20% - Énfasis1 3 3" xfId="159"/>
    <cellStyle name="20% - Énfasis1 4" xfId="92"/>
    <cellStyle name="20% - Énfasis1 4 2" xfId="424"/>
    <cellStyle name="20% - Énfasis1 4 3" xfId="175"/>
    <cellStyle name="20% - Énfasis1 5" xfId="109"/>
    <cellStyle name="20% - Énfasis1 5 2" xfId="440"/>
    <cellStyle name="20% - Énfasis1 5 3" xfId="192"/>
    <cellStyle name="20% - Énfasis1 6" xfId="209"/>
    <cellStyle name="20% - Énfasis1 7" xfId="222"/>
    <cellStyle name="20% - Énfasis1 8" xfId="236"/>
    <cellStyle name="20% - Énfasis1 9" xfId="249"/>
    <cellStyle name="20% - Énfasis2 10" xfId="264"/>
    <cellStyle name="20% - Énfasis2 11" xfId="278"/>
    <cellStyle name="20% - Énfasis2 12" xfId="292"/>
    <cellStyle name="20% - Énfasis2 13" xfId="307"/>
    <cellStyle name="20% - Énfasis2 14" xfId="322"/>
    <cellStyle name="20% - Énfasis2 15" xfId="375"/>
    <cellStyle name="20% - Énfasis2 16" xfId="124"/>
    <cellStyle name="20% - Énfasis2 2" xfId="61"/>
    <cellStyle name="20% - Énfasis2 2 2" xfId="393"/>
    <cellStyle name="20% - Énfasis2 2 3" xfId="144"/>
    <cellStyle name="20% - Énfasis2 3" xfId="78"/>
    <cellStyle name="20% - Énfasis2 3 2" xfId="410"/>
    <cellStyle name="20% - Énfasis2 3 3" xfId="161"/>
    <cellStyle name="20% - Énfasis2 4" xfId="94"/>
    <cellStyle name="20% - Énfasis2 4 2" xfId="426"/>
    <cellStyle name="20% - Énfasis2 4 3" xfId="177"/>
    <cellStyle name="20% - Énfasis2 5" xfId="111"/>
    <cellStyle name="20% - Énfasis2 5 2" xfId="442"/>
    <cellStyle name="20% - Énfasis2 5 3" xfId="194"/>
    <cellStyle name="20% - Énfasis2 6" xfId="211"/>
    <cellStyle name="20% - Énfasis2 7" xfId="224"/>
    <cellStyle name="20% - Énfasis2 8" xfId="238"/>
    <cellStyle name="20% - Énfasis2 9" xfId="251"/>
    <cellStyle name="20% - Énfasis3 10" xfId="266"/>
    <cellStyle name="20% - Énfasis3 11" xfId="280"/>
    <cellStyle name="20% - Énfasis3 12" xfId="294"/>
    <cellStyle name="20% - Énfasis3 13" xfId="309"/>
    <cellStyle name="20% - Énfasis3 14" xfId="324"/>
    <cellStyle name="20% - Énfasis3 15" xfId="376"/>
    <cellStyle name="20% - Énfasis3 16" xfId="126"/>
    <cellStyle name="20% - Énfasis3 2" xfId="63"/>
    <cellStyle name="20% - Énfasis3 2 2" xfId="395"/>
    <cellStyle name="20% - Énfasis3 2 3" xfId="146"/>
    <cellStyle name="20% - Énfasis3 3" xfId="80"/>
    <cellStyle name="20% - Énfasis3 3 2" xfId="412"/>
    <cellStyle name="20% - Énfasis3 3 3" xfId="163"/>
    <cellStyle name="20% - Énfasis3 4" xfId="96"/>
    <cellStyle name="20% - Énfasis3 4 2" xfId="428"/>
    <cellStyle name="20% - Énfasis3 4 3" xfId="179"/>
    <cellStyle name="20% - Énfasis3 5" xfId="113"/>
    <cellStyle name="20% - Énfasis3 5 2" xfId="444"/>
    <cellStyle name="20% - Énfasis3 5 3" xfId="196"/>
    <cellStyle name="20% - Énfasis3 6" xfId="213"/>
    <cellStyle name="20% - Énfasis3 7" xfId="226"/>
    <cellStyle name="20% - Énfasis3 8" xfId="240"/>
    <cellStyle name="20% - Énfasis3 9" xfId="253"/>
    <cellStyle name="20% - Énfasis4 10" xfId="268"/>
    <cellStyle name="20% - Énfasis4 11" xfId="282"/>
    <cellStyle name="20% - Énfasis4 12" xfId="296"/>
    <cellStyle name="20% - Énfasis4 13" xfId="311"/>
    <cellStyle name="20% - Énfasis4 14" xfId="326"/>
    <cellStyle name="20% - Énfasis4 15" xfId="377"/>
    <cellStyle name="20% - Énfasis4 16" xfId="128"/>
    <cellStyle name="20% - Énfasis4 2" xfId="65"/>
    <cellStyle name="20% - Énfasis4 2 2" xfId="397"/>
    <cellStyle name="20% - Énfasis4 2 3" xfId="148"/>
    <cellStyle name="20% - Énfasis4 3" xfId="82"/>
    <cellStyle name="20% - Énfasis4 3 2" xfId="414"/>
    <cellStyle name="20% - Énfasis4 3 3" xfId="165"/>
    <cellStyle name="20% - Énfasis4 4" xfId="98"/>
    <cellStyle name="20% - Énfasis4 4 2" xfId="430"/>
    <cellStyle name="20% - Énfasis4 4 3" xfId="181"/>
    <cellStyle name="20% - Énfasis4 5" xfId="115"/>
    <cellStyle name="20% - Énfasis4 5 2" xfId="446"/>
    <cellStyle name="20% - Énfasis4 5 3" xfId="198"/>
    <cellStyle name="20% - Énfasis4 6" xfId="215"/>
    <cellStyle name="20% - Énfasis4 7" xfId="228"/>
    <cellStyle name="20% - Énfasis4 8" xfId="242"/>
    <cellStyle name="20% - Énfasis4 9" xfId="255"/>
    <cellStyle name="20% - Énfasis5 10" xfId="270"/>
    <cellStyle name="20% - Énfasis5 11" xfId="284"/>
    <cellStyle name="20% - Énfasis5 12" xfId="298"/>
    <cellStyle name="20% - Énfasis5 13" xfId="313"/>
    <cellStyle name="20% - Énfasis5 14" xfId="328"/>
    <cellStyle name="20% - Énfasis5 15" xfId="378"/>
    <cellStyle name="20% - Énfasis5 16" xfId="130"/>
    <cellStyle name="20% - Énfasis5 2" xfId="67"/>
    <cellStyle name="20% - Énfasis5 2 2" xfId="399"/>
    <cellStyle name="20% - Énfasis5 2 3" xfId="150"/>
    <cellStyle name="20% - Énfasis5 3" xfId="84"/>
    <cellStyle name="20% - Énfasis5 3 2" xfId="416"/>
    <cellStyle name="20% - Énfasis5 3 3" xfId="167"/>
    <cellStyle name="20% - Énfasis5 4" xfId="100"/>
    <cellStyle name="20% - Énfasis5 4 2" xfId="432"/>
    <cellStyle name="20% - Énfasis5 4 3" xfId="183"/>
    <cellStyle name="20% - Énfasis5 5" xfId="117"/>
    <cellStyle name="20% - Énfasis5 5 2" xfId="448"/>
    <cellStyle name="20% - Énfasis5 5 3" xfId="200"/>
    <cellStyle name="20% - Énfasis5 6" xfId="217"/>
    <cellStyle name="20% - Énfasis5 7" xfId="230"/>
    <cellStyle name="20% - Énfasis5 8" xfId="244"/>
    <cellStyle name="20% - Énfasis5 9" xfId="257"/>
    <cellStyle name="20% - Énfasis6 10" xfId="272"/>
    <cellStyle name="20% - Énfasis6 11" xfId="286"/>
    <cellStyle name="20% - Énfasis6 12" xfId="300"/>
    <cellStyle name="20% - Énfasis6 13" xfId="315"/>
    <cellStyle name="20% - Énfasis6 14" xfId="330"/>
    <cellStyle name="20% - Énfasis6 15" xfId="379"/>
    <cellStyle name="20% - Énfasis6 16" xfId="132"/>
    <cellStyle name="20% - Énfasis6 2" xfId="69"/>
    <cellStyle name="20% - Énfasis6 2 2" xfId="401"/>
    <cellStyle name="20% - Énfasis6 2 3" xfId="152"/>
    <cellStyle name="20% - Énfasis6 3" xfId="86"/>
    <cellStyle name="20% - Énfasis6 3 2" xfId="418"/>
    <cellStyle name="20% - Énfasis6 3 3" xfId="169"/>
    <cellStyle name="20% - Énfasis6 4" xfId="102"/>
    <cellStyle name="20% - Énfasis6 4 2" xfId="434"/>
    <cellStyle name="20% - Énfasis6 4 3" xfId="185"/>
    <cellStyle name="20% - Énfasis6 5" xfId="119"/>
    <cellStyle name="20% - Énfasis6 5 2" xfId="450"/>
    <cellStyle name="20% - Énfasis6 5 3" xfId="202"/>
    <cellStyle name="20% - Énfasis6 6" xfId="219"/>
    <cellStyle name="20% - Énfasis6 7" xfId="232"/>
    <cellStyle name="20% - Énfasis6 8" xfId="246"/>
    <cellStyle name="20% - Énfasis6 9" xfId="259"/>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40% - Énfasis1 10" xfId="263"/>
    <cellStyle name="40% - Énfasis1 11" xfId="277"/>
    <cellStyle name="40% - Énfasis1 12" xfId="291"/>
    <cellStyle name="40% - Énfasis1 13" xfId="306"/>
    <cellStyle name="40% - Énfasis1 14" xfId="321"/>
    <cellStyle name="40% - Énfasis1 15" xfId="380"/>
    <cellStyle name="40% - Énfasis1 16" xfId="123"/>
    <cellStyle name="40% - Énfasis1 2" xfId="60"/>
    <cellStyle name="40% - Énfasis1 2 2" xfId="392"/>
    <cellStyle name="40% - Énfasis1 2 3" xfId="143"/>
    <cellStyle name="40% - Énfasis1 3" xfId="77"/>
    <cellStyle name="40% - Énfasis1 3 2" xfId="409"/>
    <cellStyle name="40% - Énfasis1 3 3" xfId="160"/>
    <cellStyle name="40% - Énfasis1 4" xfId="93"/>
    <cellStyle name="40% - Énfasis1 4 2" xfId="425"/>
    <cellStyle name="40% - Énfasis1 4 3" xfId="176"/>
    <cellStyle name="40% - Énfasis1 5" xfId="110"/>
    <cellStyle name="40% - Énfasis1 5 2" xfId="441"/>
    <cellStyle name="40% - Énfasis1 5 3" xfId="193"/>
    <cellStyle name="40% - Énfasis1 6" xfId="210"/>
    <cellStyle name="40% - Énfasis1 7" xfId="223"/>
    <cellStyle name="40% - Énfasis1 8" xfId="237"/>
    <cellStyle name="40% - Énfasis1 9" xfId="250"/>
    <cellStyle name="40% - Énfasis2 10" xfId="265"/>
    <cellStyle name="40% - Énfasis2 11" xfId="279"/>
    <cellStyle name="40% - Énfasis2 12" xfId="293"/>
    <cellStyle name="40% - Énfasis2 13" xfId="308"/>
    <cellStyle name="40% - Énfasis2 14" xfId="323"/>
    <cellStyle name="40% - Énfasis2 15" xfId="381"/>
    <cellStyle name="40% - Énfasis2 16" xfId="125"/>
    <cellStyle name="40% - Énfasis2 2" xfId="62"/>
    <cellStyle name="40% - Énfasis2 2 2" xfId="394"/>
    <cellStyle name="40% - Énfasis2 2 3" xfId="145"/>
    <cellStyle name="40% - Énfasis2 3" xfId="79"/>
    <cellStyle name="40% - Énfasis2 3 2" xfId="411"/>
    <cellStyle name="40% - Énfasis2 3 3" xfId="162"/>
    <cellStyle name="40% - Énfasis2 4" xfId="95"/>
    <cellStyle name="40% - Énfasis2 4 2" xfId="427"/>
    <cellStyle name="40% - Énfasis2 4 3" xfId="178"/>
    <cellStyle name="40% - Énfasis2 5" xfId="112"/>
    <cellStyle name="40% - Énfasis2 5 2" xfId="443"/>
    <cellStyle name="40% - Énfasis2 5 3" xfId="195"/>
    <cellStyle name="40% - Énfasis2 6" xfId="212"/>
    <cellStyle name="40% - Énfasis2 7" xfId="225"/>
    <cellStyle name="40% - Énfasis2 8" xfId="239"/>
    <cellStyle name="40% - Énfasis2 9" xfId="252"/>
    <cellStyle name="40% - Énfasis3 10" xfId="267"/>
    <cellStyle name="40% - Énfasis3 11" xfId="281"/>
    <cellStyle name="40% - Énfasis3 12" xfId="295"/>
    <cellStyle name="40% - Énfasis3 13" xfId="310"/>
    <cellStyle name="40% - Énfasis3 14" xfId="325"/>
    <cellStyle name="40% - Énfasis3 15" xfId="382"/>
    <cellStyle name="40% - Énfasis3 16" xfId="127"/>
    <cellStyle name="40% - Énfasis3 2" xfId="64"/>
    <cellStyle name="40% - Énfasis3 2 2" xfId="396"/>
    <cellStyle name="40% - Énfasis3 2 3" xfId="147"/>
    <cellStyle name="40% - Énfasis3 3" xfId="81"/>
    <cellStyle name="40% - Énfasis3 3 2" xfId="413"/>
    <cellStyle name="40% - Énfasis3 3 3" xfId="164"/>
    <cellStyle name="40% - Énfasis3 4" xfId="97"/>
    <cellStyle name="40% - Énfasis3 4 2" xfId="429"/>
    <cellStyle name="40% - Énfasis3 4 3" xfId="180"/>
    <cellStyle name="40% - Énfasis3 5" xfId="114"/>
    <cellStyle name="40% - Énfasis3 5 2" xfId="445"/>
    <cellStyle name="40% - Énfasis3 5 3" xfId="197"/>
    <cellStyle name="40% - Énfasis3 6" xfId="214"/>
    <cellStyle name="40% - Énfasis3 7" xfId="227"/>
    <cellStyle name="40% - Énfasis3 8" xfId="241"/>
    <cellStyle name="40% - Énfasis3 9" xfId="254"/>
    <cellStyle name="40% - Énfasis4 10" xfId="269"/>
    <cellStyle name="40% - Énfasis4 11" xfId="283"/>
    <cellStyle name="40% - Énfasis4 12" xfId="297"/>
    <cellStyle name="40% - Énfasis4 13" xfId="312"/>
    <cellStyle name="40% - Énfasis4 14" xfId="327"/>
    <cellStyle name="40% - Énfasis4 15" xfId="383"/>
    <cellStyle name="40% - Énfasis4 16" xfId="129"/>
    <cellStyle name="40% - Énfasis4 2" xfId="66"/>
    <cellStyle name="40% - Énfasis4 2 2" xfId="398"/>
    <cellStyle name="40% - Énfasis4 2 3" xfId="149"/>
    <cellStyle name="40% - Énfasis4 3" xfId="83"/>
    <cellStyle name="40% - Énfasis4 3 2" xfId="415"/>
    <cellStyle name="40% - Énfasis4 3 3" xfId="166"/>
    <cellStyle name="40% - Énfasis4 4" xfId="99"/>
    <cellStyle name="40% - Énfasis4 4 2" xfId="431"/>
    <cellStyle name="40% - Énfasis4 4 3" xfId="182"/>
    <cellStyle name="40% - Énfasis4 5" xfId="116"/>
    <cellStyle name="40% - Énfasis4 5 2" xfId="447"/>
    <cellStyle name="40% - Énfasis4 5 3" xfId="199"/>
    <cellStyle name="40% - Énfasis4 6" xfId="216"/>
    <cellStyle name="40% - Énfasis4 7" xfId="229"/>
    <cellStyle name="40% - Énfasis4 8" xfId="243"/>
    <cellStyle name="40% - Énfasis4 9" xfId="256"/>
    <cellStyle name="40% - Énfasis5 10" xfId="271"/>
    <cellStyle name="40% - Énfasis5 11" xfId="285"/>
    <cellStyle name="40% - Énfasis5 12" xfId="299"/>
    <cellStyle name="40% - Énfasis5 13" xfId="314"/>
    <cellStyle name="40% - Énfasis5 14" xfId="329"/>
    <cellStyle name="40% - Énfasis5 15" xfId="384"/>
    <cellStyle name="40% - Énfasis5 16" xfId="131"/>
    <cellStyle name="40% - Énfasis5 2" xfId="68"/>
    <cellStyle name="40% - Énfasis5 2 2" xfId="400"/>
    <cellStyle name="40% - Énfasis5 2 3" xfId="151"/>
    <cellStyle name="40% - Énfasis5 3" xfId="85"/>
    <cellStyle name="40% - Énfasis5 3 2" xfId="417"/>
    <cellStyle name="40% - Énfasis5 3 3" xfId="168"/>
    <cellStyle name="40% - Énfasis5 4" xfId="101"/>
    <cellStyle name="40% - Énfasis5 4 2" xfId="433"/>
    <cellStyle name="40% - Énfasis5 4 3" xfId="184"/>
    <cellStyle name="40% - Énfasis5 5" xfId="118"/>
    <cellStyle name="40% - Énfasis5 5 2" xfId="449"/>
    <cellStyle name="40% - Énfasis5 5 3" xfId="201"/>
    <cellStyle name="40% - Énfasis5 6" xfId="218"/>
    <cellStyle name="40% - Énfasis5 7" xfId="231"/>
    <cellStyle name="40% - Énfasis5 8" xfId="245"/>
    <cellStyle name="40% - Énfasis5 9" xfId="258"/>
    <cellStyle name="40% - Énfasis6 10" xfId="273"/>
    <cellStyle name="40% - Énfasis6 11" xfId="287"/>
    <cellStyle name="40% - Énfasis6 12" xfId="301"/>
    <cellStyle name="40% - Énfasis6 13" xfId="316"/>
    <cellStyle name="40% - Énfasis6 14" xfId="331"/>
    <cellStyle name="40% - Énfasis6 15" xfId="385"/>
    <cellStyle name="40% - Énfasis6 16" xfId="133"/>
    <cellStyle name="40% - Énfasis6 2" xfId="70"/>
    <cellStyle name="40% - Énfasis6 2 2" xfId="402"/>
    <cellStyle name="40% - Énfasis6 2 3" xfId="153"/>
    <cellStyle name="40% - Énfasis6 3" xfId="87"/>
    <cellStyle name="40% - Énfasis6 3 2" xfId="419"/>
    <cellStyle name="40% - Énfasis6 3 3" xfId="170"/>
    <cellStyle name="40% - Énfasis6 4" xfId="103"/>
    <cellStyle name="40% - Énfasis6 4 2" xfId="435"/>
    <cellStyle name="40% - Énfasis6 4 3" xfId="186"/>
    <cellStyle name="40% - Énfasis6 5" xfId="120"/>
    <cellStyle name="40% - Énfasis6 5 2" xfId="451"/>
    <cellStyle name="40% - Énfasis6 5 3" xfId="203"/>
    <cellStyle name="40% - Énfasis6 6" xfId="220"/>
    <cellStyle name="40% - Énfasis6 7" xfId="233"/>
    <cellStyle name="40% - Énfasis6 8" xfId="247"/>
    <cellStyle name="40% - Énfasis6 9" xfId="260"/>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4" builtinId="27" customBuiltin="1"/>
    <cellStyle name="Calculation" xfId="18" builtinId="22" customBuiltin="1"/>
    <cellStyle name="Check Cell" xfId="20" builtinId="23" customBuiltin="1"/>
    <cellStyle name="Comma" xfId="2" builtinId="3"/>
    <cellStyle name="Comma [0]" xfId="3" builtinId="6"/>
    <cellStyle name="Comma [0] 2" xfId="454"/>
    <cellStyle name="Euro" xfId="1"/>
    <cellStyle name="Excel Built-in Normal" xfId="339"/>
    <cellStyle name="Explanatory Text" xfId="22"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Input" xfId="16" builtinId="20" customBuiltin="1"/>
    <cellStyle name="Linked Cell" xfId="19" builtinId="24" customBuiltin="1"/>
    <cellStyle name="Millares [0] 2" xfId="136"/>
    <cellStyle name="Millares [0] 2 2" xfId="341"/>
    <cellStyle name="Millares [0] 3" xfId="50"/>
    <cellStyle name="Millares 10" xfId="366"/>
    <cellStyle name="Millares 11" xfId="368"/>
    <cellStyle name="Millares 12" xfId="371"/>
    <cellStyle name="Millares 13" xfId="370"/>
    <cellStyle name="Millares 14" xfId="372"/>
    <cellStyle name="Millares 15" xfId="373"/>
    <cellStyle name="Millares 16" xfId="387"/>
    <cellStyle name="Millares 17" xfId="386"/>
    <cellStyle name="Millares 18" xfId="453"/>
    <cellStyle name="Millares 19" xfId="121"/>
    <cellStyle name="Millares 2" xfId="4"/>
    <cellStyle name="Millares 2 2" xfId="55"/>
    <cellStyle name="Millares 2 2 2" xfId="274"/>
    <cellStyle name="Millares 2 2 3" xfId="343"/>
    <cellStyle name="Millares 2 2 4" xfId="388"/>
    <cellStyle name="Millares 2 2 5" xfId="139"/>
    <cellStyle name="Millares 2 3" xfId="234"/>
    <cellStyle name="Millares 2 3 2" xfId="357"/>
    <cellStyle name="Millares 2 4" xfId="332"/>
    <cellStyle name="Millares 2 5" xfId="389"/>
    <cellStyle name="Millares 2 6" xfId="140"/>
    <cellStyle name="Millares 2 7" xfId="57"/>
    <cellStyle name="Millares 20" xfId="137"/>
    <cellStyle name="Millares 21" xfId="49"/>
    <cellStyle name="Millares 3" xfId="72"/>
    <cellStyle name="Millares 3 2" xfId="359"/>
    <cellStyle name="Millares 3 3" xfId="345"/>
    <cellStyle name="Millares 3 4" xfId="404"/>
    <cellStyle name="Millares 3 5" xfId="155"/>
    <cellStyle name="Millares 4" xfId="74"/>
    <cellStyle name="Millares 4 2" xfId="361"/>
    <cellStyle name="Millares 4 3" xfId="348"/>
    <cellStyle name="Millares 4 4" xfId="406"/>
    <cellStyle name="Millares 4 5" xfId="157"/>
    <cellStyle name="Millares 5" xfId="90"/>
    <cellStyle name="Millares 5 2" xfId="353"/>
    <cellStyle name="Millares 5 3" xfId="422"/>
    <cellStyle name="Millares 5 4" xfId="173"/>
    <cellStyle name="Millares 6" xfId="105"/>
    <cellStyle name="Millares 6 2" xfId="206"/>
    <cellStyle name="Millares 6 2 2" xfId="452"/>
    <cellStyle name="Millares 6 3" xfId="354"/>
    <cellStyle name="Millares 6 4" xfId="437"/>
    <cellStyle name="Millares 6 5" xfId="188"/>
    <cellStyle name="Millares 7" xfId="51"/>
    <cellStyle name="Millares 7 2" xfId="335"/>
    <cellStyle name="Millares 7 3" xfId="138"/>
    <cellStyle name="Millares 74" xfId="337"/>
    <cellStyle name="Millares 74 2" xfId="350"/>
    <cellStyle name="Millares 74 3" xfId="363"/>
    <cellStyle name="Millares 8" xfId="107"/>
    <cellStyle name="Millares 8 2" xfId="302"/>
    <cellStyle name="Millares 8 3" xfId="190"/>
    <cellStyle name="Millares 9" xfId="135"/>
    <cellStyle name="Millares 9 2" xfId="318"/>
    <cellStyle name="Moneda 2" xfId="73"/>
    <cellStyle name="Moneda 2 2" xfId="333"/>
    <cellStyle name="Moneda 2 3" xfId="405"/>
    <cellStyle name="Moneda 2 4" xfId="156"/>
    <cellStyle name="Moneda 3" xfId="106"/>
    <cellStyle name="Moneda 3 2" xfId="438"/>
    <cellStyle name="Moneda 3 3" xfId="189"/>
    <cellStyle name="Neutral" xfId="15" builtinId="28" customBuiltin="1"/>
    <cellStyle name="Normal" xfId="0" builtinId="0"/>
    <cellStyle name="Normal 10" xfId="303"/>
    <cellStyle name="Normal 10 2" xfId="355"/>
    <cellStyle name="Normal 11" xfId="364"/>
    <cellStyle name="Normal 12" xfId="334"/>
    <cellStyle name="Normal 13" xfId="317"/>
    <cellStyle name="Normal 14" xfId="367"/>
    <cellStyle name="Normal 15" xfId="48"/>
    <cellStyle name="Normal 2" xfId="5"/>
    <cellStyle name="Normal 2 14 2" xfId="205"/>
    <cellStyle name="Normal 2 2" xfId="342"/>
    <cellStyle name="Normal 2 3" xfId="356"/>
    <cellStyle name="Normal 2 4" xfId="336"/>
    <cellStyle name="Normal 2 5" xfId="369"/>
    <cellStyle name="Normal 2 6" xfId="52"/>
    <cellStyle name="Normal 3" xfId="6"/>
    <cellStyle name="Normal 3 2" xfId="358"/>
    <cellStyle name="Normal 3 3" xfId="344"/>
    <cellStyle name="Normal 3 4" xfId="56"/>
    <cellStyle name="Normal 4" xfId="7"/>
    <cellStyle name="Normal 4 2" xfId="346"/>
    <cellStyle name="Normal 4 3" xfId="403"/>
    <cellStyle name="Normal 4 4" xfId="154"/>
    <cellStyle name="Normal 4 5" xfId="71"/>
    <cellStyle name="Normal 5" xfId="88"/>
    <cellStyle name="Normal 5 2" xfId="360"/>
    <cellStyle name="Normal 5 3" xfId="347"/>
    <cellStyle name="Normal 5 4" xfId="420"/>
    <cellStyle name="Normal 5 5" xfId="171"/>
    <cellStyle name="Normal 6" xfId="89"/>
    <cellStyle name="Normal 6 2" xfId="362"/>
    <cellStyle name="Normal 6 3" xfId="349"/>
    <cellStyle name="Normal 6 4" xfId="421"/>
    <cellStyle name="Normal 6 5" xfId="172"/>
    <cellStyle name="Normal 7" xfId="104"/>
    <cellStyle name="Normal 7 2" xfId="340"/>
    <cellStyle name="Normal 7 3" xfId="436"/>
    <cellStyle name="Normal 7 4" xfId="187"/>
    <cellStyle name="Normal 8" xfId="134"/>
    <cellStyle name="Normal 8 2" xfId="351"/>
    <cellStyle name="Normal 8 3" xfId="207"/>
    <cellStyle name="Normal 9" xfId="288"/>
    <cellStyle name="Normal 9 2" xfId="352"/>
    <cellStyle name="Notas 10" xfId="248"/>
    <cellStyle name="Notas 11" xfId="261"/>
    <cellStyle name="Notas 12" xfId="275"/>
    <cellStyle name="Notas 13" xfId="289"/>
    <cellStyle name="Notas 14" xfId="304"/>
    <cellStyle name="Notas 15" xfId="319"/>
    <cellStyle name="Notas 2" xfId="53"/>
    <cellStyle name="Notas 3" xfId="58"/>
    <cellStyle name="Notas 3 2" xfId="390"/>
    <cellStyle name="Notas 3 3" xfId="141"/>
    <cellStyle name="Notas 4" xfId="75"/>
    <cellStyle name="Notas 4 2" xfId="407"/>
    <cellStyle name="Notas 4 3" xfId="158"/>
    <cellStyle name="Notas 5" xfId="91"/>
    <cellStyle name="Notas 5 2" xfId="423"/>
    <cellStyle name="Notas 5 3" xfId="174"/>
    <cellStyle name="Notas 6" xfId="108"/>
    <cellStyle name="Notas 6 2" xfId="439"/>
    <cellStyle name="Notas 6 3" xfId="191"/>
    <cellStyle name="Notas 7" xfId="208"/>
    <cellStyle name="Notas 8" xfId="221"/>
    <cellStyle name="Notas 9" xfId="235"/>
    <cellStyle name="Output" xfId="17" builtinId="21" customBuiltin="1"/>
    <cellStyle name="Porcentaje 2" xfId="365"/>
    <cellStyle name="Porcentual 2" xfId="338"/>
    <cellStyle name="Title" xfId="8" builtinId="15" customBuiltin="1"/>
    <cellStyle name="Título 4" xfId="54"/>
    <cellStyle name="Título 4 2" xfId="204"/>
    <cellStyle name="Total" xfId="23" builtinId="25" customBuiltin="1"/>
    <cellStyle name="Warning Text" xfId="21" builtinId="11" customBuiltin="1"/>
  </cellStyles>
  <dxfs count="0"/>
  <tableStyles count="1" defaultTableStyle="TableStyleMedium9" defaultPivotStyle="PivotStyleLight16">
    <tableStyle name="Estilo de tabla dinámica 1"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1485900</xdr:colOff>
      <xdr:row>54</xdr:row>
      <xdr:rowOff>0</xdr:rowOff>
    </xdr:from>
    <xdr:to>
      <xdr:col>1</xdr:col>
      <xdr:colOff>1485900</xdr:colOff>
      <xdr:row>54</xdr:row>
      <xdr:rowOff>0</xdr:rowOff>
    </xdr:to>
    <xdr:sp macro="" textlink="">
      <xdr:nvSpPr>
        <xdr:cNvPr id="2" name="Text Box 1"/>
        <xdr:cNvSpPr txBox="1">
          <a:spLocks noChangeArrowheads="1"/>
        </xdr:cNvSpPr>
      </xdr:nvSpPr>
      <xdr:spPr bwMode="auto">
        <a:xfrm>
          <a:off x="1485900" y="939800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xdr:txBody>
    </xdr:sp>
    <xdr:clientData/>
  </xdr:twoCellAnchor>
  <xdr:twoCellAnchor editAs="oneCell">
    <xdr:from>
      <xdr:col>5</xdr:col>
      <xdr:colOff>0</xdr:colOff>
      <xdr:row>47</xdr:row>
      <xdr:rowOff>0</xdr:rowOff>
    </xdr:from>
    <xdr:to>
      <xdr:col>5</xdr:col>
      <xdr:colOff>0</xdr:colOff>
      <xdr:row>49</xdr:row>
      <xdr:rowOff>43516</xdr:rowOff>
    </xdr:to>
    <xdr:sp macro="" textlink="">
      <xdr:nvSpPr>
        <xdr:cNvPr id="3" name="Text Box 4"/>
        <xdr:cNvSpPr txBox="1">
          <a:spLocks noChangeArrowheads="1"/>
        </xdr:cNvSpPr>
      </xdr:nvSpPr>
      <xdr:spPr bwMode="auto">
        <a:xfrm>
          <a:off x="13849350" y="8204200"/>
          <a:ext cx="0" cy="371475"/>
        </a:xfrm>
        <a:prstGeom prst="rect">
          <a:avLst/>
        </a:prstGeom>
        <a:noFill/>
        <a:ln w="9525">
          <a:noFill/>
          <a:miter lim="800000"/>
          <a:headEnd/>
          <a:tailEnd/>
        </a:ln>
      </xdr:spPr>
      <xdr:txBody>
        <a:bodyPr vertOverflow="clip" wrap="square" lIns="27432" tIns="22860" rIns="27432" bIns="0" anchor="t" upright="1"/>
        <a:lstStyle/>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xdr:txBody>
    </xdr:sp>
    <xdr:clientData/>
  </xdr:twoCellAnchor>
  <xdr:twoCellAnchor editAs="oneCell">
    <xdr:from>
      <xdr:col>5</xdr:col>
      <xdr:colOff>0</xdr:colOff>
      <xdr:row>52</xdr:row>
      <xdr:rowOff>0</xdr:rowOff>
    </xdr:from>
    <xdr:to>
      <xdr:col>7</xdr:col>
      <xdr:colOff>229706</xdr:colOff>
      <xdr:row>53</xdr:row>
      <xdr:rowOff>164353</xdr:rowOff>
    </xdr:to>
    <xdr:sp macro="" textlink="">
      <xdr:nvSpPr>
        <xdr:cNvPr id="4" name="Text Box 5"/>
        <xdr:cNvSpPr txBox="1">
          <a:spLocks noChangeArrowheads="1"/>
        </xdr:cNvSpPr>
      </xdr:nvSpPr>
      <xdr:spPr bwMode="auto">
        <a:xfrm>
          <a:off x="18307050" y="9055100"/>
          <a:ext cx="1517262" cy="342900"/>
        </a:xfrm>
        <a:prstGeom prst="rect">
          <a:avLst/>
        </a:prstGeom>
        <a:noFill/>
        <a:ln w="9525">
          <a:noFill/>
          <a:miter lim="800000"/>
          <a:headEnd/>
          <a:tailEnd/>
        </a:ln>
      </xdr:spPr>
      <xdr:txBody>
        <a:bodyPr vertOverflow="clip" wrap="square" lIns="27432" tIns="22860" rIns="27432" bIns="0" anchor="t" upright="1"/>
        <a:lstStyle/>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xdr:txBody>
    </xdr:sp>
    <xdr:clientData/>
  </xdr:twoCellAnchor>
  <xdr:twoCellAnchor>
    <xdr:from>
      <xdr:col>1</xdr:col>
      <xdr:colOff>3800475</xdr:colOff>
      <xdr:row>66</xdr:row>
      <xdr:rowOff>23376</xdr:rowOff>
    </xdr:from>
    <xdr:to>
      <xdr:col>1</xdr:col>
      <xdr:colOff>4019550</xdr:colOff>
      <xdr:row>67</xdr:row>
      <xdr:rowOff>0</xdr:rowOff>
    </xdr:to>
    <xdr:sp macro="" textlink="">
      <xdr:nvSpPr>
        <xdr:cNvPr id="5" name="TextBox 1"/>
        <xdr:cNvSpPr txBox="1"/>
      </xdr:nvSpPr>
      <xdr:spPr>
        <a:xfrm>
          <a:off x="3800475" y="11008876"/>
          <a:ext cx="219075" cy="1850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latin typeface="Times New Roman" panose="02020603050405020304" pitchFamily="18" charset="0"/>
            <a:cs typeface="Times New Roman" panose="02020603050405020304" pitchFamily="18" charset="0"/>
          </a:endParaRPr>
        </a:p>
      </xdr:txBody>
    </xdr:sp>
    <xdr:clientData/>
  </xdr:twoCellAnchor>
  <xdr:twoCellAnchor>
    <xdr:from>
      <xdr:col>1</xdr:col>
      <xdr:colOff>3800475</xdr:colOff>
      <xdr:row>59</xdr:row>
      <xdr:rowOff>23376</xdr:rowOff>
    </xdr:from>
    <xdr:to>
      <xdr:col>1</xdr:col>
      <xdr:colOff>4019550</xdr:colOff>
      <xdr:row>60</xdr:row>
      <xdr:rowOff>0</xdr:rowOff>
    </xdr:to>
    <xdr:sp macro="" textlink="">
      <xdr:nvSpPr>
        <xdr:cNvPr id="7" name="TextBox 1"/>
        <xdr:cNvSpPr txBox="1"/>
      </xdr:nvSpPr>
      <xdr:spPr>
        <a:xfrm>
          <a:off x="3800475" y="10310376"/>
          <a:ext cx="219075" cy="197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latin typeface="Times New Roman" panose="02020603050405020304" pitchFamily="18" charset="0"/>
            <a:cs typeface="Times New Roman" panose="02020603050405020304" pitchFamily="18" charset="0"/>
          </a:endParaRPr>
        </a:p>
      </xdr:txBody>
    </xdr:sp>
    <xdr:clientData/>
  </xdr:twoCellAnchor>
  <xdr:twoCellAnchor editAs="oneCell">
    <xdr:from>
      <xdr:col>1</xdr:col>
      <xdr:colOff>0</xdr:colOff>
      <xdr:row>0</xdr:row>
      <xdr:rowOff>0</xdr:rowOff>
    </xdr:from>
    <xdr:to>
      <xdr:col>1</xdr:col>
      <xdr:colOff>1866900</xdr:colOff>
      <xdr:row>0</xdr:row>
      <xdr:rowOff>622300</xdr:rowOff>
    </xdr:to>
    <xdr:pic>
      <xdr:nvPicPr>
        <xdr:cNvPr id="9" name="Picture 8" descr="Logo Banc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66900" cy="6223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40</xdr:row>
      <xdr:rowOff>0</xdr:rowOff>
    </xdr:from>
    <xdr:to>
      <xdr:col>2</xdr:col>
      <xdr:colOff>0</xdr:colOff>
      <xdr:row>41</xdr:row>
      <xdr:rowOff>192928</xdr:rowOff>
    </xdr:to>
    <xdr:sp macro="" textlink="">
      <xdr:nvSpPr>
        <xdr:cNvPr id="3" name="Text Box 4"/>
        <xdr:cNvSpPr txBox="1">
          <a:spLocks noChangeArrowheads="1"/>
        </xdr:cNvSpPr>
      </xdr:nvSpPr>
      <xdr:spPr bwMode="auto">
        <a:xfrm>
          <a:off x="12915900" y="8372475"/>
          <a:ext cx="0" cy="381000"/>
        </a:xfrm>
        <a:prstGeom prst="rect">
          <a:avLst/>
        </a:prstGeom>
        <a:noFill/>
        <a:ln w="9525">
          <a:noFill/>
          <a:miter lim="800000"/>
          <a:headEnd/>
          <a:tailEnd/>
        </a:ln>
      </xdr:spPr>
      <xdr:txBody>
        <a:bodyPr vertOverflow="clip" wrap="square" lIns="27432" tIns="22860" rIns="27432" bIns="0" anchor="t" upright="1"/>
        <a:lstStyle/>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xdr:txBody>
    </xdr:sp>
    <xdr:clientData/>
  </xdr:twoCellAnchor>
  <xdr:twoCellAnchor editAs="oneCell">
    <xdr:from>
      <xdr:col>6</xdr:col>
      <xdr:colOff>0</xdr:colOff>
      <xdr:row>40</xdr:row>
      <xdr:rowOff>0</xdr:rowOff>
    </xdr:from>
    <xdr:to>
      <xdr:col>7</xdr:col>
      <xdr:colOff>177412</xdr:colOff>
      <xdr:row>41</xdr:row>
      <xdr:rowOff>164353</xdr:rowOff>
    </xdr:to>
    <xdr:sp macro="" textlink="">
      <xdr:nvSpPr>
        <xdr:cNvPr id="4" name="Text Box 5"/>
        <xdr:cNvSpPr txBox="1">
          <a:spLocks noChangeArrowheads="1"/>
        </xdr:cNvSpPr>
      </xdr:nvSpPr>
      <xdr:spPr bwMode="auto">
        <a:xfrm>
          <a:off x="16706850" y="9267825"/>
          <a:ext cx="1453763" cy="359452"/>
        </a:xfrm>
        <a:prstGeom prst="rect">
          <a:avLst/>
        </a:prstGeom>
        <a:noFill/>
        <a:ln w="9525">
          <a:noFill/>
          <a:miter lim="800000"/>
          <a:headEnd/>
          <a:tailEnd/>
        </a:ln>
      </xdr:spPr>
      <xdr:txBody>
        <a:bodyPr vertOverflow="clip" wrap="square" lIns="27432" tIns="22860" rIns="27432" bIns="0" anchor="t" upright="1"/>
        <a:lstStyle/>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xdr:txBody>
    </xdr:sp>
    <xdr:clientData/>
  </xdr:twoCellAnchor>
  <xdr:twoCellAnchor>
    <xdr:from>
      <xdr:col>1</xdr:col>
      <xdr:colOff>3945948</xdr:colOff>
      <xdr:row>46</xdr:row>
      <xdr:rowOff>22513</xdr:rowOff>
    </xdr:from>
    <xdr:to>
      <xdr:col>1</xdr:col>
      <xdr:colOff>4166754</xdr:colOff>
      <xdr:row>47</xdr:row>
      <xdr:rowOff>60613</xdr:rowOff>
    </xdr:to>
    <xdr:sp macro="" textlink="">
      <xdr:nvSpPr>
        <xdr:cNvPr id="6" name="TextBox 7"/>
        <xdr:cNvSpPr txBox="1"/>
      </xdr:nvSpPr>
      <xdr:spPr>
        <a:xfrm>
          <a:off x="12689898" y="11490613"/>
          <a:ext cx="220806"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latin typeface="Times New Roman" panose="02020603050405020304" pitchFamily="18" charset="0"/>
            <a:cs typeface="Times New Roman" panose="02020603050405020304" pitchFamily="18" charset="0"/>
          </a:endParaRPr>
        </a:p>
      </xdr:txBody>
    </xdr:sp>
    <xdr:clientData/>
  </xdr:twoCellAnchor>
  <xdr:twoCellAnchor editAs="oneCell">
    <xdr:from>
      <xdr:col>1</xdr:col>
      <xdr:colOff>0</xdr:colOff>
      <xdr:row>0</xdr:row>
      <xdr:rowOff>0</xdr:rowOff>
    </xdr:from>
    <xdr:to>
      <xdr:col>1</xdr:col>
      <xdr:colOff>1866900</xdr:colOff>
      <xdr:row>0</xdr:row>
      <xdr:rowOff>622300</xdr:rowOff>
    </xdr:to>
    <xdr:pic>
      <xdr:nvPicPr>
        <xdr:cNvPr id="7" name="Picture 6" descr="Logo Banc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66900" cy="6223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46</xdr:row>
      <xdr:rowOff>0</xdr:rowOff>
    </xdr:from>
    <xdr:to>
      <xdr:col>2</xdr:col>
      <xdr:colOff>0</xdr:colOff>
      <xdr:row>49</xdr:row>
      <xdr:rowOff>48528</xdr:rowOff>
    </xdr:to>
    <xdr:sp macro="" textlink="">
      <xdr:nvSpPr>
        <xdr:cNvPr id="2" name="Text Box 2"/>
        <xdr:cNvSpPr txBox="1">
          <a:spLocks noChangeArrowheads="1"/>
        </xdr:cNvSpPr>
      </xdr:nvSpPr>
      <xdr:spPr bwMode="auto">
        <a:xfrm>
          <a:off x="4876800" y="7210425"/>
          <a:ext cx="0" cy="529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27432" bIns="0" anchor="t" upright="1"/>
        <a:lstStyle/>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xdr:txBody>
    </xdr:sp>
    <xdr:clientData/>
  </xdr:twoCellAnchor>
  <xdr:twoCellAnchor>
    <xdr:from>
      <xdr:col>1</xdr:col>
      <xdr:colOff>238125</xdr:colOff>
      <xdr:row>46</xdr:row>
      <xdr:rowOff>0</xdr:rowOff>
    </xdr:from>
    <xdr:to>
      <xdr:col>2</xdr:col>
      <xdr:colOff>0</xdr:colOff>
      <xdr:row>46</xdr:row>
      <xdr:rowOff>0</xdr:rowOff>
    </xdr:to>
    <xdr:sp macro="" textlink="">
      <xdr:nvSpPr>
        <xdr:cNvPr id="3" name="Text Box 3"/>
        <xdr:cNvSpPr txBox="1">
          <a:spLocks noChangeArrowheads="1"/>
        </xdr:cNvSpPr>
      </xdr:nvSpPr>
      <xdr:spPr bwMode="auto">
        <a:xfrm>
          <a:off x="847725" y="7210425"/>
          <a:ext cx="40290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s-PY" sz="1000" b="0" i="0" u="none" strike="noStrike" baseline="0">
              <a:solidFill>
                <a:srgbClr val="000000"/>
              </a:solidFill>
              <a:latin typeface="Times New Roman"/>
              <a:cs typeface="Times New Roman"/>
            </a:rPr>
            <a:t>Lic. Sonia Rios de Coronel</a:t>
          </a:r>
        </a:p>
        <a:p>
          <a:pPr algn="ctr" rtl="0">
            <a:defRPr sz="1000"/>
          </a:pPr>
          <a:r>
            <a:rPr lang="es-PY" sz="1000" b="0" i="0" u="none" strike="noStrike" baseline="0">
              <a:solidFill>
                <a:srgbClr val="000000"/>
              </a:solidFill>
              <a:latin typeface="Times New Roman"/>
              <a:cs typeface="Times New Roman"/>
            </a:rPr>
            <a:t>Contador General</a:t>
          </a:r>
        </a:p>
        <a:p>
          <a:pPr algn="ctr" rtl="0">
            <a:defRPr sz="1000"/>
          </a:pPr>
          <a:r>
            <a:rPr lang="es-PY" sz="1000" b="0" i="0" u="none" strike="noStrike" baseline="0">
              <a:solidFill>
                <a:srgbClr val="000000"/>
              </a:solidFill>
              <a:latin typeface="Times New Roman"/>
              <a:cs typeface="Times New Roman"/>
            </a:rPr>
            <a:t>RUC RIRRS731290U</a:t>
          </a:r>
        </a:p>
        <a:p>
          <a:pPr algn="ctr" rtl="0">
            <a:defRPr sz="1000"/>
          </a:pPr>
          <a:r>
            <a:rPr lang="es-PY" sz="1000" b="0" i="0" u="none" strike="noStrike" baseline="0">
              <a:solidFill>
                <a:srgbClr val="000000"/>
              </a:solidFill>
              <a:latin typeface="Times New Roman"/>
              <a:cs typeface="Times New Roman"/>
            </a:rPr>
            <a:t>Pat. Prof. 010'0024020 Cat. A</a:t>
          </a:r>
        </a:p>
      </xdr:txBody>
    </xdr:sp>
    <xdr:clientData/>
  </xdr:twoCellAnchor>
  <xdr:twoCellAnchor editAs="oneCell">
    <xdr:from>
      <xdr:col>4</xdr:col>
      <xdr:colOff>0</xdr:colOff>
      <xdr:row>46</xdr:row>
      <xdr:rowOff>0</xdr:rowOff>
    </xdr:from>
    <xdr:to>
      <xdr:col>4</xdr:col>
      <xdr:colOff>1151860</xdr:colOff>
      <xdr:row>48</xdr:row>
      <xdr:rowOff>142704</xdr:rowOff>
    </xdr:to>
    <xdr:sp macro="" textlink="">
      <xdr:nvSpPr>
        <xdr:cNvPr id="4" name="Text Box 4"/>
        <xdr:cNvSpPr txBox="1">
          <a:spLocks noChangeArrowheads="1"/>
        </xdr:cNvSpPr>
      </xdr:nvSpPr>
      <xdr:spPr bwMode="auto">
        <a:xfrm>
          <a:off x="6534150" y="7210425"/>
          <a:ext cx="1151860" cy="441154"/>
        </a:xfrm>
        <a:prstGeom prst="rect">
          <a:avLst/>
        </a:prstGeom>
        <a:noFill/>
        <a:ln w="9525">
          <a:noFill/>
          <a:miter lim="800000"/>
          <a:headEnd/>
          <a:tailEnd/>
        </a:ln>
      </xdr:spPr>
      <xdr:txBody>
        <a:bodyPr vertOverflow="clip" wrap="square" lIns="27432" tIns="22860" rIns="27432" bIns="0" anchor="t" upright="1"/>
        <a:lstStyle/>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xdr:txBody>
    </xdr:sp>
    <xdr:clientData/>
  </xdr:twoCellAnchor>
  <xdr:twoCellAnchor editAs="oneCell">
    <xdr:from>
      <xdr:col>2</xdr:col>
      <xdr:colOff>0</xdr:colOff>
      <xdr:row>47</xdr:row>
      <xdr:rowOff>0</xdr:rowOff>
    </xdr:from>
    <xdr:to>
      <xdr:col>2</xdr:col>
      <xdr:colOff>0</xdr:colOff>
      <xdr:row>49</xdr:row>
      <xdr:rowOff>183964</xdr:rowOff>
    </xdr:to>
    <xdr:sp macro="" textlink="">
      <xdr:nvSpPr>
        <xdr:cNvPr id="5" name="Text Box 6"/>
        <xdr:cNvSpPr txBox="1">
          <a:spLocks noChangeArrowheads="1"/>
        </xdr:cNvSpPr>
      </xdr:nvSpPr>
      <xdr:spPr bwMode="auto">
        <a:xfrm>
          <a:off x="4876800" y="751522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27432" bIns="0" anchor="t" upright="1"/>
        <a:lstStyle/>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xdr:txBody>
    </xdr:sp>
    <xdr:clientData/>
  </xdr:twoCellAnchor>
  <xdr:twoCellAnchor editAs="oneCell">
    <xdr:from>
      <xdr:col>1</xdr:col>
      <xdr:colOff>11668125</xdr:colOff>
      <xdr:row>48</xdr:row>
      <xdr:rowOff>0</xdr:rowOff>
    </xdr:from>
    <xdr:to>
      <xdr:col>2</xdr:col>
      <xdr:colOff>3312</xdr:colOff>
      <xdr:row>50</xdr:row>
      <xdr:rowOff>14349</xdr:rowOff>
    </xdr:to>
    <xdr:sp macro="" textlink="">
      <xdr:nvSpPr>
        <xdr:cNvPr id="6" name="Text Box 10"/>
        <xdr:cNvSpPr txBox="1">
          <a:spLocks noChangeArrowheads="1"/>
        </xdr:cNvSpPr>
      </xdr:nvSpPr>
      <xdr:spPr bwMode="auto">
        <a:xfrm>
          <a:off x="4876800" y="8277225"/>
          <a:ext cx="3312" cy="519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3510960</xdr:colOff>
      <xdr:row>48</xdr:row>
      <xdr:rowOff>0</xdr:rowOff>
    </xdr:from>
    <xdr:to>
      <xdr:col>1</xdr:col>
      <xdr:colOff>3730035</xdr:colOff>
      <xdr:row>50</xdr:row>
      <xdr:rowOff>0</xdr:rowOff>
    </xdr:to>
    <xdr:sp macro="" textlink="">
      <xdr:nvSpPr>
        <xdr:cNvPr id="7" name="TextBox 19"/>
        <xdr:cNvSpPr txBox="1"/>
      </xdr:nvSpPr>
      <xdr:spPr>
        <a:xfrm>
          <a:off x="4120560" y="9297514"/>
          <a:ext cx="219075" cy="245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latin typeface="Times New Roman" panose="02020603050405020304" pitchFamily="18" charset="0"/>
            <a:cs typeface="Times New Roman" panose="02020603050405020304" pitchFamily="18" charset="0"/>
          </a:endParaRPr>
        </a:p>
      </xdr:txBody>
    </xdr:sp>
    <xdr:clientData/>
  </xdr:twoCellAnchor>
  <xdr:twoCellAnchor editAs="oneCell">
    <xdr:from>
      <xdr:col>4</xdr:col>
      <xdr:colOff>0</xdr:colOff>
      <xdr:row>46</xdr:row>
      <xdr:rowOff>0</xdr:rowOff>
    </xdr:from>
    <xdr:to>
      <xdr:col>4</xdr:col>
      <xdr:colOff>1196163</xdr:colOff>
      <xdr:row>49</xdr:row>
      <xdr:rowOff>46147</xdr:rowOff>
    </xdr:to>
    <xdr:sp macro="" textlink="">
      <xdr:nvSpPr>
        <xdr:cNvPr id="8" name="Text Box 1"/>
        <xdr:cNvSpPr txBox="1">
          <a:spLocks noChangeArrowheads="1"/>
        </xdr:cNvSpPr>
      </xdr:nvSpPr>
      <xdr:spPr bwMode="auto">
        <a:xfrm>
          <a:off x="6534150" y="7210425"/>
          <a:ext cx="1196163" cy="526879"/>
        </a:xfrm>
        <a:prstGeom prst="rect">
          <a:avLst/>
        </a:prstGeom>
        <a:noFill/>
        <a:ln w="9525">
          <a:noFill/>
          <a:miter lim="800000"/>
          <a:headEnd/>
          <a:tailEnd/>
        </a:ln>
      </xdr:spPr>
      <xdr:txBody>
        <a:bodyPr vertOverflow="clip" wrap="square" lIns="27432" tIns="22860" rIns="27432" bIns="0" anchor="t" upright="1"/>
        <a:lstStyle/>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xdr:txBody>
    </xdr:sp>
    <xdr:clientData/>
  </xdr:twoCellAnchor>
  <xdr:twoCellAnchor editAs="oneCell">
    <xdr:from>
      <xdr:col>1</xdr:col>
      <xdr:colOff>0</xdr:colOff>
      <xdr:row>0</xdr:row>
      <xdr:rowOff>0</xdr:rowOff>
    </xdr:from>
    <xdr:to>
      <xdr:col>1</xdr:col>
      <xdr:colOff>1866900</xdr:colOff>
      <xdr:row>0</xdr:row>
      <xdr:rowOff>622300</xdr:rowOff>
    </xdr:to>
    <xdr:pic>
      <xdr:nvPicPr>
        <xdr:cNvPr id="12" name="Picture 11" descr="Logo Banc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66900" cy="6223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419100</xdr:colOff>
      <xdr:row>32</xdr:row>
      <xdr:rowOff>0</xdr:rowOff>
    </xdr:from>
    <xdr:to>
      <xdr:col>4</xdr:col>
      <xdr:colOff>638175</xdr:colOff>
      <xdr:row>32</xdr:row>
      <xdr:rowOff>180975</xdr:rowOff>
    </xdr:to>
    <xdr:sp macro="" textlink="">
      <xdr:nvSpPr>
        <xdr:cNvPr id="2" name="TextBox 8"/>
        <xdr:cNvSpPr txBox="1"/>
      </xdr:nvSpPr>
      <xdr:spPr>
        <a:xfrm>
          <a:off x="6172200" y="7496175"/>
          <a:ext cx="21907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latin typeface="Times New Roman" panose="02020603050405020304" pitchFamily="18" charset="0"/>
            <a:cs typeface="Times New Roman" panose="02020603050405020304" pitchFamily="18" charset="0"/>
          </a:endParaRPr>
        </a:p>
      </xdr:txBody>
    </xdr:sp>
    <xdr:clientData/>
  </xdr:twoCellAnchor>
  <xdr:twoCellAnchor>
    <xdr:from>
      <xdr:col>1</xdr:col>
      <xdr:colOff>3800475</xdr:colOff>
      <xdr:row>32</xdr:row>
      <xdr:rowOff>23376</xdr:rowOff>
    </xdr:from>
    <xdr:to>
      <xdr:col>1</xdr:col>
      <xdr:colOff>4019550</xdr:colOff>
      <xdr:row>33</xdr:row>
      <xdr:rowOff>0</xdr:rowOff>
    </xdr:to>
    <xdr:sp macro="" textlink="">
      <xdr:nvSpPr>
        <xdr:cNvPr id="3" name="TextBox 1"/>
        <xdr:cNvSpPr txBox="1"/>
      </xdr:nvSpPr>
      <xdr:spPr>
        <a:xfrm>
          <a:off x="3476625" y="7519551"/>
          <a:ext cx="0" cy="1723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latin typeface="Times New Roman" panose="02020603050405020304" pitchFamily="18" charset="0"/>
            <a:cs typeface="Times New Roman" panose="02020603050405020304" pitchFamily="18" charset="0"/>
          </a:endParaRPr>
        </a:p>
      </xdr:txBody>
    </xdr:sp>
    <xdr:clientData/>
  </xdr:twoCellAnchor>
  <xdr:twoCellAnchor editAs="oneCell">
    <xdr:from>
      <xdr:col>1</xdr:col>
      <xdr:colOff>0</xdr:colOff>
      <xdr:row>0</xdr:row>
      <xdr:rowOff>49389</xdr:rowOff>
    </xdr:from>
    <xdr:to>
      <xdr:col>1</xdr:col>
      <xdr:colOff>1866900</xdr:colOff>
      <xdr:row>0</xdr:row>
      <xdr:rowOff>671689</xdr:rowOff>
    </xdr:to>
    <xdr:pic>
      <xdr:nvPicPr>
        <xdr:cNvPr id="5" name="Picture 4" descr="Logo Banc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9389"/>
          <a:ext cx="1866900" cy="6223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1866900</xdr:colOff>
      <xdr:row>0</xdr:row>
      <xdr:rowOff>622300</xdr:rowOff>
    </xdr:to>
    <xdr:pic>
      <xdr:nvPicPr>
        <xdr:cNvPr id="9" name="Picture 8" descr="Logo Banc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66900" cy="6223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327025</xdr:colOff>
      <xdr:row>16</xdr:row>
      <xdr:rowOff>62230</xdr:rowOff>
    </xdr:from>
    <xdr:to>
      <xdr:col>3</xdr:col>
      <xdr:colOff>327025</xdr:colOff>
      <xdr:row>16</xdr:row>
      <xdr:rowOff>62230</xdr:rowOff>
    </xdr:to>
    <xdr:cxnSp macro="">
      <xdr:nvCxnSpPr>
        <xdr:cNvPr id="10" name="Line 2">
          <a:extLst>
            <a:ext uri="{FF2B5EF4-FFF2-40B4-BE49-F238E27FC236}">
              <a16:creationId xmlns:a16="http://schemas.microsoft.com/office/drawing/2014/main" id="{A751EFAA-1661-41EB-AF75-8EFFABC555D5}"/>
            </a:ext>
          </a:extLst>
        </xdr:cNvPr>
        <xdr:cNvCxnSpPr>
          <a:cxnSpLocks noChangeShapeType="1"/>
        </xdr:cNvCxnSpPr>
      </xdr:nvCxnSpPr>
      <xdr:spPr bwMode="auto">
        <a:xfrm>
          <a:off x="4308475" y="5396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327025</xdr:colOff>
      <xdr:row>16</xdr:row>
      <xdr:rowOff>100330</xdr:rowOff>
    </xdr:from>
    <xdr:to>
      <xdr:col>3</xdr:col>
      <xdr:colOff>327025</xdr:colOff>
      <xdr:row>16</xdr:row>
      <xdr:rowOff>100330</xdr:rowOff>
    </xdr:to>
    <xdr:cxnSp macro="">
      <xdr:nvCxnSpPr>
        <xdr:cNvPr id="11" name="Line 3">
          <a:extLst>
            <a:ext uri="{FF2B5EF4-FFF2-40B4-BE49-F238E27FC236}">
              <a16:creationId xmlns:a16="http://schemas.microsoft.com/office/drawing/2014/main" id="{2BE03563-656B-468B-8A0C-36EC67BFF8F5}"/>
            </a:ext>
          </a:extLst>
        </xdr:cNvPr>
        <xdr:cNvCxnSpPr>
          <a:cxnSpLocks noChangeShapeType="1"/>
        </xdr:cNvCxnSpPr>
      </xdr:nvCxnSpPr>
      <xdr:spPr bwMode="auto">
        <a:xfrm>
          <a:off x="4308475" y="54343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327025</xdr:colOff>
      <xdr:row>68</xdr:row>
      <xdr:rowOff>8255</xdr:rowOff>
    </xdr:from>
    <xdr:to>
      <xdr:col>3</xdr:col>
      <xdr:colOff>327025</xdr:colOff>
      <xdr:row>68</xdr:row>
      <xdr:rowOff>8255</xdr:rowOff>
    </xdr:to>
    <xdr:cxnSp macro="">
      <xdr:nvCxnSpPr>
        <xdr:cNvPr id="12" name="Line 4">
          <a:extLst>
            <a:ext uri="{FF2B5EF4-FFF2-40B4-BE49-F238E27FC236}">
              <a16:creationId xmlns:a16="http://schemas.microsoft.com/office/drawing/2014/main" id="{505AE4DF-4D58-49AC-B7AE-C2A8F423CEFD}"/>
            </a:ext>
          </a:extLst>
        </xdr:cNvPr>
        <xdr:cNvCxnSpPr>
          <a:cxnSpLocks noChangeShapeType="1"/>
        </xdr:cNvCxnSpPr>
      </xdr:nvCxnSpPr>
      <xdr:spPr bwMode="auto">
        <a:xfrm>
          <a:off x="4308475" y="15991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327025</xdr:colOff>
      <xdr:row>68</xdr:row>
      <xdr:rowOff>46355</xdr:rowOff>
    </xdr:from>
    <xdr:to>
      <xdr:col>3</xdr:col>
      <xdr:colOff>327025</xdr:colOff>
      <xdr:row>68</xdr:row>
      <xdr:rowOff>46355</xdr:rowOff>
    </xdr:to>
    <xdr:cxnSp macro="">
      <xdr:nvCxnSpPr>
        <xdr:cNvPr id="13" name="Line 5">
          <a:extLst>
            <a:ext uri="{FF2B5EF4-FFF2-40B4-BE49-F238E27FC236}">
              <a16:creationId xmlns:a16="http://schemas.microsoft.com/office/drawing/2014/main" id="{6BD79214-983A-4A6F-8B23-2E7BC9AA11BA}"/>
            </a:ext>
          </a:extLst>
        </xdr:cNvPr>
        <xdr:cNvCxnSpPr>
          <a:cxnSpLocks noChangeShapeType="1"/>
        </xdr:cNvCxnSpPr>
      </xdr:nvCxnSpPr>
      <xdr:spPr bwMode="auto">
        <a:xfrm>
          <a:off x="4308475" y="160293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60325</xdr:colOff>
      <xdr:row>319</xdr:row>
      <xdr:rowOff>1018540</xdr:rowOff>
    </xdr:from>
    <xdr:to>
      <xdr:col>2</xdr:col>
      <xdr:colOff>60325</xdr:colOff>
      <xdr:row>319</xdr:row>
      <xdr:rowOff>1018540</xdr:rowOff>
    </xdr:to>
    <xdr:cxnSp macro="">
      <xdr:nvCxnSpPr>
        <xdr:cNvPr id="14" name="Line 8">
          <a:extLst>
            <a:ext uri="{FF2B5EF4-FFF2-40B4-BE49-F238E27FC236}">
              <a16:creationId xmlns:a16="http://schemas.microsoft.com/office/drawing/2014/main" id="{0C20E5E5-95E6-46EB-8E73-C320B41E1BE5}"/>
            </a:ext>
          </a:extLst>
        </xdr:cNvPr>
        <xdr:cNvCxnSpPr>
          <a:cxnSpLocks noChangeShapeType="1"/>
        </xdr:cNvCxnSpPr>
      </xdr:nvCxnSpPr>
      <xdr:spPr bwMode="auto">
        <a:xfrm>
          <a:off x="536575" y="6214999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60325</xdr:colOff>
      <xdr:row>319</xdr:row>
      <xdr:rowOff>1056640</xdr:rowOff>
    </xdr:from>
    <xdr:to>
      <xdr:col>2</xdr:col>
      <xdr:colOff>60325</xdr:colOff>
      <xdr:row>319</xdr:row>
      <xdr:rowOff>1056640</xdr:rowOff>
    </xdr:to>
    <xdr:cxnSp macro="">
      <xdr:nvCxnSpPr>
        <xdr:cNvPr id="15" name="Line 9">
          <a:extLst>
            <a:ext uri="{FF2B5EF4-FFF2-40B4-BE49-F238E27FC236}">
              <a16:creationId xmlns:a16="http://schemas.microsoft.com/office/drawing/2014/main" id="{192F92AC-28A3-49BF-8736-CC0D1AA0B764}"/>
            </a:ext>
          </a:extLst>
        </xdr:cNvPr>
        <xdr:cNvCxnSpPr>
          <a:cxnSpLocks noChangeShapeType="1"/>
        </xdr:cNvCxnSpPr>
      </xdr:nvCxnSpPr>
      <xdr:spPr bwMode="auto">
        <a:xfrm>
          <a:off x="536575" y="6214999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60325</xdr:colOff>
      <xdr:row>319</xdr:row>
      <xdr:rowOff>1018540</xdr:rowOff>
    </xdr:from>
    <xdr:to>
      <xdr:col>2</xdr:col>
      <xdr:colOff>60325</xdr:colOff>
      <xdr:row>319</xdr:row>
      <xdr:rowOff>1018540</xdr:rowOff>
    </xdr:to>
    <xdr:cxnSp macro="">
      <xdr:nvCxnSpPr>
        <xdr:cNvPr id="16" name="Line 10">
          <a:extLst>
            <a:ext uri="{FF2B5EF4-FFF2-40B4-BE49-F238E27FC236}">
              <a16:creationId xmlns:a16="http://schemas.microsoft.com/office/drawing/2014/main" id="{8BA58409-688C-4C75-BD68-15A96E586375}"/>
            </a:ext>
          </a:extLst>
        </xdr:cNvPr>
        <xdr:cNvCxnSpPr>
          <a:cxnSpLocks noChangeShapeType="1"/>
        </xdr:cNvCxnSpPr>
      </xdr:nvCxnSpPr>
      <xdr:spPr bwMode="auto">
        <a:xfrm>
          <a:off x="536575" y="6214999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60325</xdr:colOff>
      <xdr:row>319</xdr:row>
      <xdr:rowOff>1056640</xdr:rowOff>
    </xdr:from>
    <xdr:to>
      <xdr:col>2</xdr:col>
      <xdr:colOff>60325</xdr:colOff>
      <xdr:row>319</xdr:row>
      <xdr:rowOff>1056640</xdr:rowOff>
    </xdr:to>
    <xdr:cxnSp macro="">
      <xdr:nvCxnSpPr>
        <xdr:cNvPr id="17" name="Line 11">
          <a:extLst>
            <a:ext uri="{FF2B5EF4-FFF2-40B4-BE49-F238E27FC236}">
              <a16:creationId xmlns:a16="http://schemas.microsoft.com/office/drawing/2014/main" id="{7C8E66B5-A06F-4A41-A4B4-BC1020454BEB}"/>
            </a:ext>
          </a:extLst>
        </xdr:cNvPr>
        <xdr:cNvCxnSpPr>
          <a:cxnSpLocks noChangeShapeType="1"/>
        </xdr:cNvCxnSpPr>
      </xdr:nvCxnSpPr>
      <xdr:spPr bwMode="auto">
        <a:xfrm>
          <a:off x="536575" y="6214999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60325</xdr:colOff>
      <xdr:row>319</xdr:row>
      <xdr:rowOff>1018540</xdr:rowOff>
    </xdr:from>
    <xdr:to>
      <xdr:col>2</xdr:col>
      <xdr:colOff>60325</xdr:colOff>
      <xdr:row>319</xdr:row>
      <xdr:rowOff>1018540</xdr:rowOff>
    </xdr:to>
    <xdr:cxnSp macro="">
      <xdr:nvCxnSpPr>
        <xdr:cNvPr id="18" name="Line 12">
          <a:extLst>
            <a:ext uri="{FF2B5EF4-FFF2-40B4-BE49-F238E27FC236}">
              <a16:creationId xmlns:a16="http://schemas.microsoft.com/office/drawing/2014/main" id="{80320CEF-FD99-4E2A-9AEA-49866425C70C}"/>
            </a:ext>
          </a:extLst>
        </xdr:cNvPr>
        <xdr:cNvCxnSpPr>
          <a:cxnSpLocks noChangeShapeType="1"/>
        </xdr:cNvCxnSpPr>
      </xdr:nvCxnSpPr>
      <xdr:spPr bwMode="auto">
        <a:xfrm>
          <a:off x="536575" y="6214999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60325</xdr:colOff>
      <xdr:row>319</xdr:row>
      <xdr:rowOff>1056640</xdr:rowOff>
    </xdr:from>
    <xdr:to>
      <xdr:col>2</xdr:col>
      <xdr:colOff>60325</xdr:colOff>
      <xdr:row>319</xdr:row>
      <xdr:rowOff>1056640</xdr:rowOff>
    </xdr:to>
    <xdr:cxnSp macro="">
      <xdr:nvCxnSpPr>
        <xdr:cNvPr id="19" name="Line 13">
          <a:extLst>
            <a:ext uri="{FF2B5EF4-FFF2-40B4-BE49-F238E27FC236}">
              <a16:creationId xmlns:a16="http://schemas.microsoft.com/office/drawing/2014/main" id="{3B32227E-29C5-4777-A398-8661333A91F5}"/>
            </a:ext>
          </a:extLst>
        </xdr:cNvPr>
        <xdr:cNvCxnSpPr>
          <a:cxnSpLocks noChangeShapeType="1"/>
        </xdr:cNvCxnSpPr>
      </xdr:nvCxnSpPr>
      <xdr:spPr bwMode="auto">
        <a:xfrm>
          <a:off x="536575" y="6214999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60325</xdr:colOff>
      <xdr:row>319</xdr:row>
      <xdr:rowOff>1018540</xdr:rowOff>
    </xdr:from>
    <xdr:to>
      <xdr:col>2</xdr:col>
      <xdr:colOff>60325</xdr:colOff>
      <xdr:row>319</xdr:row>
      <xdr:rowOff>1018540</xdr:rowOff>
    </xdr:to>
    <xdr:cxnSp macro="">
      <xdr:nvCxnSpPr>
        <xdr:cNvPr id="20" name="Line 14">
          <a:extLst>
            <a:ext uri="{FF2B5EF4-FFF2-40B4-BE49-F238E27FC236}">
              <a16:creationId xmlns:a16="http://schemas.microsoft.com/office/drawing/2014/main" id="{7CD471F5-086E-4572-9968-213145FF5038}"/>
            </a:ext>
          </a:extLst>
        </xdr:cNvPr>
        <xdr:cNvCxnSpPr>
          <a:cxnSpLocks noChangeShapeType="1"/>
        </xdr:cNvCxnSpPr>
      </xdr:nvCxnSpPr>
      <xdr:spPr bwMode="auto">
        <a:xfrm>
          <a:off x="536575" y="6214999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327025</xdr:colOff>
      <xdr:row>74</xdr:row>
      <xdr:rowOff>381635</xdr:rowOff>
    </xdr:from>
    <xdr:to>
      <xdr:col>3</xdr:col>
      <xdr:colOff>327025</xdr:colOff>
      <xdr:row>74</xdr:row>
      <xdr:rowOff>381635</xdr:rowOff>
    </xdr:to>
    <xdr:cxnSp macro="">
      <xdr:nvCxnSpPr>
        <xdr:cNvPr id="21" name="Line 20">
          <a:extLst>
            <a:ext uri="{FF2B5EF4-FFF2-40B4-BE49-F238E27FC236}">
              <a16:creationId xmlns:a16="http://schemas.microsoft.com/office/drawing/2014/main" id="{8B1D24A0-A79A-43B6-89DF-C212B9E60667}"/>
            </a:ext>
          </a:extLst>
        </xdr:cNvPr>
        <xdr:cNvCxnSpPr>
          <a:cxnSpLocks noChangeShapeType="1"/>
        </xdr:cNvCxnSpPr>
      </xdr:nvCxnSpPr>
      <xdr:spPr bwMode="auto">
        <a:xfrm>
          <a:off x="4308475" y="1708848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60325</xdr:colOff>
      <xdr:row>319</xdr:row>
      <xdr:rowOff>1056640</xdr:rowOff>
    </xdr:from>
    <xdr:to>
      <xdr:col>2</xdr:col>
      <xdr:colOff>60325</xdr:colOff>
      <xdr:row>319</xdr:row>
      <xdr:rowOff>1056640</xdr:rowOff>
    </xdr:to>
    <xdr:cxnSp macro="">
      <xdr:nvCxnSpPr>
        <xdr:cNvPr id="22" name="Line 15">
          <a:extLst>
            <a:ext uri="{FF2B5EF4-FFF2-40B4-BE49-F238E27FC236}">
              <a16:creationId xmlns:a16="http://schemas.microsoft.com/office/drawing/2014/main" id="{86181076-E095-4CBA-8FEC-080DDF658AC5}"/>
            </a:ext>
          </a:extLst>
        </xdr:cNvPr>
        <xdr:cNvCxnSpPr>
          <a:cxnSpLocks noChangeShapeType="1"/>
        </xdr:cNvCxnSpPr>
      </xdr:nvCxnSpPr>
      <xdr:spPr bwMode="auto">
        <a:xfrm>
          <a:off x="536575" y="6214999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327025</xdr:colOff>
      <xdr:row>24</xdr:row>
      <xdr:rowOff>6985</xdr:rowOff>
    </xdr:from>
    <xdr:to>
      <xdr:col>3</xdr:col>
      <xdr:colOff>327025</xdr:colOff>
      <xdr:row>24</xdr:row>
      <xdr:rowOff>6985</xdr:rowOff>
    </xdr:to>
    <xdr:cxnSp macro="">
      <xdr:nvCxnSpPr>
        <xdr:cNvPr id="23" name="Line 16">
          <a:extLst>
            <a:ext uri="{FF2B5EF4-FFF2-40B4-BE49-F238E27FC236}">
              <a16:creationId xmlns:a16="http://schemas.microsoft.com/office/drawing/2014/main" id="{38660387-595F-4D84-B035-F8DFB7F4B542}"/>
            </a:ext>
          </a:extLst>
        </xdr:cNvPr>
        <xdr:cNvCxnSpPr>
          <a:cxnSpLocks noChangeShapeType="1"/>
        </xdr:cNvCxnSpPr>
      </xdr:nvCxnSpPr>
      <xdr:spPr bwMode="auto">
        <a:xfrm>
          <a:off x="4308475" y="730313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327025</xdr:colOff>
      <xdr:row>24</xdr:row>
      <xdr:rowOff>45085</xdr:rowOff>
    </xdr:from>
    <xdr:to>
      <xdr:col>3</xdr:col>
      <xdr:colOff>327025</xdr:colOff>
      <xdr:row>24</xdr:row>
      <xdr:rowOff>45085</xdr:rowOff>
    </xdr:to>
    <xdr:cxnSp macro="">
      <xdr:nvCxnSpPr>
        <xdr:cNvPr id="24" name="Line 17">
          <a:extLst>
            <a:ext uri="{FF2B5EF4-FFF2-40B4-BE49-F238E27FC236}">
              <a16:creationId xmlns:a16="http://schemas.microsoft.com/office/drawing/2014/main" id="{15F78EDB-F7AC-4A8A-8525-0EA50E8E1DDF}"/>
            </a:ext>
          </a:extLst>
        </xdr:cNvPr>
        <xdr:cNvCxnSpPr>
          <a:cxnSpLocks noChangeShapeType="1"/>
        </xdr:cNvCxnSpPr>
      </xdr:nvCxnSpPr>
      <xdr:spPr bwMode="auto">
        <a:xfrm>
          <a:off x="4308475" y="734123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327025</xdr:colOff>
      <xdr:row>74</xdr:row>
      <xdr:rowOff>419735</xdr:rowOff>
    </xdr:from>
    <xdr:to>
      <xdr:col>3</xdr:col>
      <xdr:colOff>327025</xdr:colOff>
      <xdr:row>74</xdr:row>
      <xdr:rowOff>419735</xdr:rowOff>
    </xdr:to>
    <xdr:cxnSp macro="">
      <xdr:nvCxnSpPr>
        <xdr:cNvPr id="25" name="Line 21">
          <a:extLst>
            <a:ext uri="{FF2B5EF4-FFF2-40B4-BE49-F238E27FC236}">
              <a16:creationId xmlns:a16="http://schemas.microsoft.com/office/drawing/2014/main" id="{6ABBC222-387A-4891-8A88-DC561E205471}"/>
            </a:ext>
          </a:extLst>
        </xdr:cNvPr>
        <xdr:cNvCxnSpPr>
          <a:cxnSpLocks noChangeShapeType="1"/>
        </xdr:cNvCxnSpPr>
      </xdr:nvCxnSpPr>
      <xdr:spPr bwMode="auto">
        <a:xfrm>
          <a:off x="4308475" y="1708848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2</xdr:col>
      <xdr:colOff>68035</xdr:colOff>
      <xdr:row>0</xdr:row>
      <xdr:rowOff>52917</xdr:rowOff>
    </xdr:from>
    <xdr:to>
      <xdr:col>2</xdr:col>
      <xdr:colOff>1934935</xdr:colOff>
      <xdr:row>4</xdr:row>
      <xdr:rowOff>25098</xdr:rowOff>
    </xdr:to>
    <xdr:pic>
      <xdr:nvPicPr>
        <xdr:cNvPr id="26" name="Picture 25" descr="Logo Banc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964" y="52917"/>
          <a:ext cx="1866900" cy="6223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9"/>
  <sheetViews>
    <sheetView showGridLines="0" tabSelected="1" zoomScale="85" zoomScaleNormal="85" zoomScaleSheetLayoutView="85" workbookViewId="0"/>
  </sheetViews>
  <sheetFormatPr defaultColWidth="9.140625" defaultRowHeight="12.75" outlineLevelRow="1" x14ac:dyDescent="0.2"/>
  <cols>
    <col min="1" max="1" width="3.85546875" style="26" customWidth="1"/>
    <col min="2" max="2" width="67.85546875" style="26" customWidth="1"/>
    <col min="3" max="3" width="22.7109375" style="15" customWidth="1"/>
    <col min="4" max="4" width="1.28515625" style="15" customWidth="1"/>
    <col min="5" max="5" width="22.7109375" style="15" customWidth="1"/>
    <col min="6" max="13" width="9.140625" style="29"/>
    <col min="14" max="16384" width="9.140625" style="26"/>
  </cols>
  <sheetData>
    <row r="1" spans="2:13" ht="51.6" customHeight="1" x14ac:dyDescent="0.35">
      <c r="B1" s="120"/>
      <c r="C1" s="120"/>
      <c r="D1" s="120"/>
      <c r="E1" s="120"/>
    </row>
    <row r="2" spans="2:13" ht="15" x14ac:dyDescent="0.25">
      <c r="B2" s="117" t="s">
        <v>155</v>
      </c>
      <c r="C2" s="7"/>
      <c r="D2" s="7"/>
      <c r="E2" s="7"/>
    </row>
    <row r="3" spans="2:13" x14ac:dyDescent="0.2">
      <c r="B3" s="117" t="s">
        <v>102</v>
      </c>
      <c r="C3" s="18"/>
      <c r="D3" s="8"/>
      <c r="E3" s="8"/>
    </row>
    <row r="4" spans="2:13" x14ac:dyDescent="0.2">
      <c r="B4" s="117" t="s">
        <v>103</v>
      </c>
      <c r="C4" s="8"/>
      <c r="D4" s="8"/>
      <c r="E4" s="8"/>
    </row>
    <row r="5" spans="2:13" x14ac:dyDescent="0.2">
      <c r="B5" s="115"/>
      <c r="C5" s="8"/>
      <c r="D5" s="8"/>
      <c r="E5" s="8"/>
    </row>
    <row r="6" spans="2:13" ht="12" customHeight="1" x14ac:dyDescent="0.2">
      <c r="B6" s="20" t="s">
        <v>0</v>
      </c>
      <c r="C6" s="9">
        <v>44196</v>
      </c>
      <c r="D6" s="9"/>
      <c r="E6" s="9">
        <v>43830</v>
      </c>
    </row>
    <row r="7" spans="2:13" s="13" customFormat="1" ht="18.75" customHeight="1" x14ac:dyDescent="0.2">
      <c r="C7" s="21" t="s">
        <v>64</v>
      </c>
      <c r="D7" s="21"/>
      <c r="E7" s="21" t="s">
        <v>64</v>
      </c>
      <c r="F7" s="29"/>
      <c r="G7" s="29"/>
      <c r="H7" s="29"/>
      <c r="I7" s="29"/>
      <c r="J7" s="29"/>
      <c r="K7" s="29"/>
      <c r="L7" s="29"/>
      <c r="M7" s="29"/>
    </row>
    <row r="8" spans="2:13" x14ac:dyDescent="0.2">
      <c r="B8" s="20" t="s">
        <v>4</v>
      </c>
      <c r="C8" s="67">
        <v>1382985515591</v>
      </c>
      <c r="D8" s="68"/>
      <c r="E8" s="67">
        <v>1005153294352</v>
      </c>
    </row>
    <row r="9" spans="2:13" x14ac:dyDescent="0.2">
      <c r="B9" s="13" t="s">
        <v>5</v>
      </c>
      <c r="C9" s="69">
        <v>143278973796</v>
      </c>
      <c r="D9" s="69"/>
      <c r="E9" s="69">
        <v>180257163726</v>
      </c>
    </row>
    <row r="10" spans="2:13" x14ac:dyDescent="0.2">
      <c r="B10" s="13" t="s">
        <v>72</v>
      </c>
      <c r="C10" s="69">
        <v>956049048221</v>
      </c>
      <c r="D10" s="69"/>
      <c r="E10" s="69">
        <v>709043486532</v>
      </c>
    </row>
    <row r="11" spans="2:13" x14ac:dyDescent="0.2">
      <c r="B11" s="13" t="s">
        <v>6</v>
      </c>
      <c r="C11" s="69">
        <v>283704741236</v>
      </c>
      <c r="D11" s="69"/>
      <c r="E11" s="69">
        <v>115078182662</v>
      </c>
    </row>
    <row r="12" spans="2:13" x14ac:dyDescent="0.2">
      <c r="B12" s="13" t="s">
        <v>48</v>
      </c>
      <c r="C12" s="69">
        <v>376605395</v>
      </c>
      <c r="D12" s="69"/>
      <c r="E12" s="69">
        <v>774461432</v>
      </c>
    </row>
    <row r="13" spans="2:13" s="63" customFormat="1" x14ac:dyDescent="0.2">
      <c r="B13" s="2" t="s">
        <v>73</v>
      </c>
      <c r="C13" s="69">
        <v>-423853057</v>
      </c>
      <c r="D13" s="69"/>
      <c r="E13" s="69">
        <v>0</v>
      </c>
      <c r="F13" s="78"/>
      <c r="G13" s="78"/>
      <c r="H13" s="78"/>
      <c r="I13" s="78"/>
      <c r="J13" s="78"/>
      <c r="K13" s="78"/>
      <c r="L13" s="78"/>
      <c r="M13" s="78"/>
    </row>
    <row r="14" spans="2:13" x14ac:dyDescent="0.2">
      <c r="B14" s="20" t="s">
        <v>74</v>
      </c>
      <c r="C14" s="67">
        <v>625677567259</v>
      </c>
      <c r="D14" s="68"/>
      <c r="E14" s="67">
        <v>546338877715</v>
      </c>
    </row>
    <row r="15" spans="2:13" x14ac:dyDescent="0.2">
      <c r="B15" s="20" t="s">
        <v>85</v>
      </c>
      <c r="C15" s="67">
        <v>343775233866</v>
      </c>
      <c r="D15" s="68"/>
      <c r="E15" s="67">
        <v>455842866778</v>
      </c>
    </row>
    <row r="16" spans="2:13" x14ac:dyDescent="0.2">
      <c r="B16" s="13" t="s">
        <v>6</v>
      </c>
      <c r="C16" s="69">
        <v>341268103957</v>
      </c>
      <c r="D16" s="69"/>
      <c r="E16" s="69">
        <v>452219347126</v>
      </c>
    </row>
    <row r="17" spans="2:13" x14ac:dyDescent="0.2">
      <c r="B17" s="13" t="s">
        <v>56</v>
      </c>
      <c r="C17" s="69">
        <v>188457958</v>
      </c>
      <c r="D17" s="69"/>
      <c r="E17" s="69">
        <v>274387903</v>
      </c>
    </row>
    <row r="18" spans="2:13" x14ac:dyDescent="0.2">
      <c r="B18" s="13" t="s">
        <v>48</v>
      </c>
      <c r="C18" s="69">
        <v>2318671951</v>
      </c>
      <c r="D18" s="69"/>
      <c r="E18" s="69">
        <v>3349131749</v>
      </c>
    </row>
    <row r="19" spans="2:13" hidden="1" outlineLevel="1" x14ac:dyDescent="0.2">
      <c r="B19" s="13" t="s">
        <v>73</v>
      </c>
      <c r="C19" s="69">
        <v>0</v>
      </c>
      <c r="D19" s="69"/>
      <c r="E19" s="69">
        <v>0</v>
      </c>
    </row>
    <row r="20" spans="2:13" collapsed="1" x14ac:dyDescent="0.2">
      <c r="B20" s="20" t="s">
        <v>86</v>
      </c>
      <c r="C20" s="67">
        <v>4632326484766</v>
      </c>
      <c r="D20" s="68"/>
      <c r="E20" s="67">
        <v>4138399140409</v>
      </c>
    </row>
    <row r="21" spans="2:13" x14ac:dyDescent="0.2">
      <c r="B21" s="13" t="s">
        <v>7</v>
      </c>
      <c r="C21" s="69">
        <v>4651542451535</v>
      </c>
      <c r="D21" s="69"/>
      <c r="E21" s="69">
        <v>4147909017540</v>
      </c>
    </row>
    <row r="22" spans="2:13" x14ac:dyDescent="0.2">
      <c r="B22" s="13" t="s">
        <v>56</v>
      </c>
      <c r="C22" s="69">
        <v>270469245</v>
      </c>
      <c r="D22" s="69"/>
      <c r="E22" s="69">
        <v>6731785614</v>
      </c>
    </row>
    <row r="23" spans="2:13" x14ac:dyDescent="0.2">
      <c r="B23" s="13" t="s">
        <v>48</v>
      </c>
      <c r="C23" s="69">
        <v>76479220472</v>
      </c>
      <c r="D23" s="69"/>
      <c r="E23" s="69">
        <v>66019321858</v>
      </c>
    </row>
    <row r="24" spans="2:13" x14ac:dyDescent="0.2">
      <c r="B24" s="13" t="s">
        <v>51</v>
      </c>
      <c r="C24" s="69">
        <v>-136907973</v>
      </c>
      <c r="D24" s="69"/>
      <c r="E24" s="69">
        <v>-348102507</v>
      </c>
    </row>
    <row r="25" spans="2:13" x14ac:dyDescent="0.2">
      <c r="B25" s="13" t="s">
        <v>73</v>
      </c>
      <c r="C25" s="69">
        <v>-95828748513</v>
      </c>
      <c r="D25" s="69"/>
      <c r="E25" s="69">
        <v>-81912882096</v>
      </c>
    </row>
    <row r="26" spans="2:13" s="63" customFormat="1" x14ac:dyDescent="0.2">
      <c r="B26" s="77" t="s">
        <v>150</v>
      </c>
      <c r="C26" s="67">
        <v>55111293176</v>
      </c>
      <c r="D26" s="68"/>
      <c r="E26" s="67">
        <v>22054933355</v>
      </c>
      <c r="F26" s="78"/>
      <c r="G26" s="78"/>
      <c r="H26" s="78"/>
      <c r="I26" s="78"/>
      <c r="J26" s="78"/>
      <c r="K26" s="78"/>
      <c r="L26" s="78"/>
      <c r="M26" s="78"/>
    </row>
    <row r="27" spans="2:13" x14ac:dyDescent="0.2">
      <c r="B27" s="20" t="s">
        <v>87</v>
      </c>
      <c r="C27" s="67">
        <v>63886446655</v>
      </c>
      <c r="D27" s="68"/>
      <c r="E27" s="67">
        <v>57928392551</v>
      </c>
    </row>
    <row r="28" spans="2:13" x14ac:dyDescent="0.2">
      <c r="B28" s="13" t="s">
        <v>8</v>
      </c>
      <c r="C28" s="69">
        <v>142466866736</v>
      </c>
      <c r="D28" s="69"/>
      <c r="E28" s="69">
        <v>164421248409</v>
      </c>
    </row>
    <row r="29" spans="2:13" x14ac:dyDescent="0.2">
      <c r="B29" s="13" t="s">
        <v>48</v>
      </c>
      <c r="C29" s="69">
        <v>6119533216</v>
      </c>
      <c r="D29" s="69"/>
      <c r="E29" s="69">
        <v>6529748543</v>
      </c>
    </row>
    <row r="30" spans="2:13" x14ac:dyDescent="0.2">
      <c r="B30" s="13" t="s">
        <v>51</v>
      </c>
      <c r="C30" s="69">
        <v>-966388173</v>
      </c>
      <c r="D30" s="69"/>
      <c r="E30" s="69">
        <v>-3039047637</v>
      </c>
    </row>
    <row r="31" spans="2:13" x14ac:dyDescent="0.2">
      <c r="B31" s="13" t="s">
        <v>73</v>
      </c>
      <c r="C31" s="69">
        <v>-83733565124</v>
      </c>
      <c r="D31" s="69"/>
      <c r="E31" s="69">
        <v>-109983556764</v>
      </c>
    </row>
    <row r="32" spans="2:13" x14ac:dyDescent="0.2">
      <c r="B32" s="20" t="s">
        <v>75</v>
      </c>
      <c r="C32" s="67">
        <v>54721069277</v>
      </c>
      <c r="D32" s="68"/>
      <c r="E32" s="67">
        <v>77887342654</v>
      </c>
    </row>
    <row r="33" spans="2:13" x14ac:dyDescent="0.2">
      <c r="B33" s="13" t="s">
        <v>66</v>
      </c>
      <c r="C33" s="69">
        <v>30154902806</v>
      </c>
      <c r="D33" s="69"/>
      <c r="E33" s="69">
        <v>3639829845</v>
      </c>
    </row>
    <row r="34" spans="2:13" x14ac:dyDescent="0.2">
      <c r="B34" s="13" t="s">
        <v>88</v>
      </c>
      <c r="C34" s="69">
        <v>47699627855</v>
      </c>
      <c r="D34" s="69"/>
      <c r="E34" s="69">
        <v>35103708855</v>
      </c>
    </row>
    <row r="35" spans="2:13" s="63" customFormat="1" x14ac:dyDescent="0.2">
      <c r="B35" s="2" t="s">
        <v>9</v>
      </c>
      <c r="C35" s="69">
        <v>0</v>
      </c>
      <c r="D35" s="69"/>
      <c r="E35" s="69">
        <v>50595560418</v>
      </c>
      <c r="F35" s="78"/>
      <c r="G35" s="78"/>
      <c r="H35" s="78"/>
      <c r="I35" s="78"/>
      <c r="J35" s="78"/>
      <c r="K35" s="78"/>
      <c r="L35" s="78"/>
      <c r="M35" s="78"/>
    </row>
    <row r="36" spans="2:13" x14ac:dyDescent="0.2">
      <c r="B36" s="13" t="s">
        <v>98</v>
      </c>
      <c r="C36" s="69">
        <v>78378986</v>
      </c>
      <c r="D36" s="69"/>
      <c r="E36" s="69">
        <v>319309326</v>
      </c>
    </row>
    <row r="37" spans="2:13" x14ac:dyDescent="0.2">
      <c r="B37" s="13" t="s">
        <v>73</v>
      </c>
      <c r="C37" s="69">
        <v>-23211840370</v>
      </c>
      <c r="D37" s="69"/>
      <c r="E37" s="69">
        <v>-11771065790</v>
      </c>
    </row>
    <row r="38" spans="2:13" x14ac:dyDescent="0.2">
      <c r="B38" s="20" t="s">
        <v>76</v>
      </c>
      <c r="C38" s="67">
        <v>16027269594</v>
      </c>
      <c r="D38" s="68"/>
      <c r="E38" s="67">
        <v>17854225691</v>
      </c>
    </row>
    <row r="39" spans="2:13" x14ac:dyDescent="0.2">
      <c r="B39" s="13" t="s">
        <v>10</v>
      </c>
      <c r="C39" s="69">
        <v>16027269594</v>
      </c>
      <c r="D39" s="69"/>
      <c r="E39" s="69">
        <v>17854225691</v>
      </c>
    </row>
    <row r="40" spans="2:13" x14ac:dyDescent="0.2">
      <c r="B40" s="20" t="s">
        <v>77</v>
      </c>
      <c r="C40" s="67">
        <v>13953906929</v>
      </c>
      <c r="D40" s="68"/>
      <c r="E40" s="67">
        <v>15114896403</v>
      </c>
    </row>
    <row r="41" spans="2:13" ht="13.5" thickBot="1" x14ac:dyDescent="0.25">
      <c r="B41" s="20" t="s">
        <v>11</v>
      </c>
      <c r="C41" s="70">
        <v>7188464787113</v>
      </c>
      <c r="D41" s="71"/>
      <c r="E41" s="70">
        <v>6336573969908</v>
      </c>
    </row>
    <row r="42" spans="2:13" ht="13.5" thickTop="1" x14ac:dyDescent="0.2">
      <c r="C42" s="14"/>
      <c r="D42" s="14"/>
      <c r="E42" s="14"/>
    </row>
    <row r="43" spans="2:13" x14ac:dyDescent="0.2">
      <c r="B43" s="20" t="s">
        <v>62</v>
      </c>
    </row>
    <row r="44" spans="2:13" hidden="1" x14ac:dyDescent="0.2">
      <c r="B44" s="13"/>
      <c r="C44" s="23"/>
      <c r="D44" s="9"/>
      <c r="E44" s="23">
        <v>42369</v>
      </c>
    </row>
    <row r="45" spans="2:13" x14ac:dyDescent="0.2">
      <c r="B45" s="13" t="s">
        <v>58</v>
      </c>
      <c r="C45" s="69">
        <v>15048140570</v>
      </c>
      <c r="D45" s="125"/>
      <c r="E45" s="69">
        <v>6136414213</v>
      </c>
    </row>
    <row r="46" spans="2:13" x14ac:dyDescent="0.2">
      <c r="B46" s="13" t="s">
        <v>57</v>
      </c>
      <c r="C46" s="69">
        <v>76095726378</v>
      </c>
      <c r="D46" s="125"/>
      <c r="E46" s="69">
        <v>69194845262</v>
      </c>
    </row>
    <row r="47" spans="2:13" x14ac:dyDescent="0.2">
      <c r="B47" s="13" t="s">
        <v>59</v>
      </c>
      <c r="C47" s="69">
        <v>242105375134</v>
      </c>
      <c r="D47" s="125"/>
      <c r="E47" s="69">
        <v>239876250893</v>
      </c>
    </row>
    <row r="48" spans="2:13" x14ac:dyDescent="0.2">
      <c r="B48" s="20" t="s">
        <v>65</v>
      </c>
      <c r="C48" s="67">
        <v>333249242082</v>
      </c>
      <c r="D48" s="126"/>
      <c r="E48" s="67">
        <v>315207510368</v>
      </c>
    </row>
    <row r="49" spans="2:13" x14ac:dyDescent="0.2">
      <c r="B49" s="20" t="s">
        <v>68</v>
      </c>
      <c r="C49" s="67">
        <v>7820804084843</v>
      </c>
      <c r="D49" s="126"/>
      <c r="E49" s="67">
        <v>7184776721105</v>
      </c>
    </row>
    <row r="50" spans="2:13" x14ac:dyDescent="0.2">
      <c r="B50" s="20" t="s">
        <v>69</v>
      </c>
      <c r="C50" s="67">
        <v>4618343061475</v>
      </c>
      <c r="D50" s="126"/>
      <c r="E50" s="67">
        <v>3538576228773</v>
      </c>
    </row>
    <row r="51" spans="2:13" ht="15" x14ac:dyDescent="0.25">
      <c r="B51" s="28"/>
      <c r="C51" s="14"/>
      <c r="D51" s="14"/>
      <c r="E51" s="14"/>
    </row>
    <row r="52" spans="2:13" x14ac:dyDescent="0.2">
      <c r="B52" s="13" t="s">
        <v>113</v>
      </c>
      <c r="C52" s="14"/>
      <c r="D52" s="14"/>
      <c r="E52" s="14"/>
    </row>
    <row r="53" spans="2:13" s="16" customFormat="1" ht="15" x14ac:dyDescent="0.25">
      <c r="B53" s="26"/>
      <c r="C53" s="15"/>
      <c r="D53" s="15"/>
      <c r="E53" s="27"/>
      <c r="F53" s="36"/>
      <c r="G53" s="36"/>
      <c r="H53" s="36"/>
      <c r="I53" s="36"/>
      <c r="J53" s="36"/>
      <c r="K53" s="36"/>
      <c r="L53" s="36"/>
      <c r="M53" s="36"/>
    </row>
    <row r="54" spans="2:13" s="16" customFormat="1" ht="15" x14ac:dyDescent="0.25">
      <c r="B54" s="26"/>
      <c r="C54" s="15"/>
      <c r="D54" s="15"/>
      <c r="E54" s="27"/>
      <c r="F54" s="36"/>
      <c r="G54" s="36"/>
      <c r="H54" s="36"/>
      <c r="I54" s="36"/>
      <c r="J54" s="36"/>
      <c r="K54" s="36"/>
      <c r="L54" s="36"/>
      <c r="M54" s="36"/>
    </row>
    <row r="55" spans="2:13" s="16" customFormat="1" ht="15" x14ac:dyDescent="0.25">
      <c r="C55" s="38"/>
      <c r="F55" s="36"/>
      <c r="G55" s="36"/>
      <c r="H55" s="36"/>
      <c r="I55" s="36"/>
      <c r="J55" s="36"/>
      <c r="K55" s="36"/>
      <c r="L55" s="36"/>
      <c r="M55" s="36"/>
    </row>
    <row r="56" spans="2:13" s="16" customFormat="1" ht="15" x14ac:dyDescent="0.25">
      <c r="B56" s="25" t="s">
        <v>156</v>
      </c>
      <c r="C56" s="24"/>
      <c r="D56" s="24"/>
      <c r="E56" s="24"/>
      <c r="F56" s="36"/>
      <c r="G56" s="36"/>
      <c r="H56" s="36"/>
      <c r="I56" s="36"/>
      <c r="J56" s="36"/>
      <c r="K56" s="36"/>
      <c r="L56" s="36"/>
      <c r="M56" s="36"/>
    </row>
    <row r="57" spans="2:13" s="16" customFormat="1" ht="15" x14ac:dyDescent="0.25">
      <c r="B57" s="26" t="s">
        <v>157</v>
      </c>
      <c r="C57" s="26"/>
      <c r="D57" s="26"/>
      <c r="E57" s="15"/>
      <c r="F57" s="36"/>
      <c r="G57" s="36"/>
      <c r="H57" s="36"/>
      <c r="I57" s="36"/>
      <c r="J57" s="36"/>
      <c r="K57" s="36"/>
      <c r="L57" s="36"/>
      <c r="M57" s="36"/>
    </row>
    <row r="58" spans="2:13" s="16" customFormat="1" ht="15" x14ac:dyDescent="0.25">
      <c r="B58" s="26" t="s">
        <v>49</v>
      </c>
      <c r="C58" s="26"/>
      <c r="D58" s="26"/>
      <c r="E58" s="26"/>
      <c r="F58" s="36"/>
      <c r="G58" s="36"/>
      <c r="H58" s="36"/>
      <c r="I58" s="36"/>
      <c r="J58" s="36"/>
      <c r="K58" s="36"/>
      <c r="L58" s="36"/>
      <c r="M58" s="36"/>
    </row>
    <row r="59" spans="2:13" s="16" customFormat="1" ht="15" x14ac:dyDescent="0.25">
      <c r="B59" s="26" t="s">
        <v>63</v>
      </c>
      <c r="C59" s="26"/>
      <c r="D59" s="26"/>
      <c r="E59" s="26"/>
      <c r="F59" s="36"/>
      <c r="G59" s="36"/>
      <c r="H59" s="36"/>
      <c r="I59" s="36"/>
      <c r="J59" s="36"/>
      <c r="K59" s="36"/>
      <c r="L59" s="36"/>
      <c r="M59" s="36"/>
    </row>
    <row r="60" spans="2:13" s="16" customFormat="1" ht="15" x14ac:dyDescent="0.25">
      <c r="B60" s="26"/>
      <c r="C60" s="26"/>
      <c r="D60" s="26"/>
      <c r="E60" s="26"/>
      <c r="F60" s="36"/>
      <c r="G60" s="36"/>
      <c r="H60" s="36"/>
      <c r="I60" s="36"/>
      <c r="J60" s="36"/>
      <c r="K60" s="36"/>
      <c r="L60" s="36"/>
      <c r="M60" s="36"/>
    </row>
    <row r="61" spans="2:13" s="16" customFormat="1" ht="26.1" customHeight="1" x14ac:dyDescent="0.25">
      <c r="B61" s="328" t="s">
        <v>1349</v>
      </c>
      <c r="C61" s="329"/>
      <c r="D61" s="329"/>
      <c r="E61" s="330"/>
      <c r="F61" s="36"/>
      <c r="G61" s="36"/>
      <c r="H61" s="36"/>
      <c r="I61" s="36"/>
      <c r="J61" s="36"/>
      <c r="K61" s="36"/>
      <c r="L61" s="36"/>
      <c r="M61" s="36"/>
    </row>
    <row r="62" spans="2:13" s="16" customFormat="1" ht="15" x14ac:dyDescent="0.25">
      <c r="B62" s="13"/>
      <c r="C62" s="26"/>
      <c r="D62" s="26"/>
      <c r="E62" s="26"/>
      <c r="F62" s="36"/>
      <c r="G62" s="36"/>
      <c r="H62" s="36"/>
      <c r="I62" s="36"/>
      <c r="J62" s="36"/>
      <c r="K62" s="36"/>
      <c r="L62" s="36"/>
      <c r="M62" s="36"/>
    </row>
    <row r="63" spans="2:13" s="16" customFormat="1" ht="15" x14ac:dyDescent="0.25">
      <c r="B63" s="13"/>
      <c r="C63" s="26"/>
      <c r="D63" s="26"/>
      <c r="E63" s="26"/>
      <c r="F63" s="36"/>
      <c r="G63" s="36"/>
      <c r="H63" s="36"/>
      <c r="I63" s="36"/>
      <c r="J63" s="36"/>
      <c r="K63" s="36"/>
      <c r="L63" s="36"/>
      <c r="M63" s="36"/>
    </row>
    <row r="64" spans="2:13" s="16" customFormat="1" ht="15" x14ac:dyDescent="0.25">
      <c r="B64" s="13"/>
      <c r="C64" s="26"/>
      <c r="D64" s="26"/>
      <c r="E64" s="26"/>
      <c r="F64" s="36"/>
      <c r="G64" s="36"/>
      <c r="H64" s="36"/>
      <c r="I64" s="36"/>
      <c r="J64" s="36"/>
      <c r="K64" s="36"/>
      <c r="L64" s="36"/>
      <c r="M64" s="36"/>
    </row>
    <row r="65" spans="2:2" x14ac:dyDescent="0.2">
      <c r="B65" s="20" t="s">
        <v>165</v>
      </c>
    </row>
    <row r="66" spans="2:2" x14ac:dyDescent="0.2">
      <c r="B66" s="13" t="s">
        <v>153</v>
      </c>
    </row>
    <row r="67" spans="2:2" x14ac:dyDescent="0.2">
      <c r="B67" s="13"/>
    </row>
    <row r="68" spans="2:2" x14ac:dyDescent="0.2">
      <c r="B68" s="20" t="s">
        <v>151</v>
      </c>
    </row>
    <row r="69" spans="2:2" x14ac:dyDescent="0.2">
      <c r="B69" s="13" t="s">
        <v>152</v>
      </c>
    </row>
  </sheetData>
  <mergeCells count="1">
    <mergeCell ref="B61:E61"/>
  </mergeCells>
  <pageMargins left="0.98425196850393704" right="0.78740157480314965" top="0.78740157480314965" bottom="1.5748031496062993" header="0" footer="1.3779527559055118"/>
  <pageSetup paperSize="9" scale="72" orientation="portrait" r:id="rId1"/>
  <headerFooter alignWithMargins="0">
    <oddFooter>&amp;R&amp;"Times New Roman,Normal"1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114"/>
  <sheetViews>
    <sheetView showGridLines="0" zoomScale="85" zoomScaleNormal="85" zoomScaleSheetLayoutView="100" workbookViewId="0"/>
  </sheetViews>
  <sheetFormatPr defaultColWidth="9.140625" defaultRowHeight="12.75" outlineLevelRow="1" x14ac:dyDescent="0.2"/>
  <cols>
    <col min="1" max="1" width="3.7109375" style="26" customWidth="1"/>
    <col min="2" max="2" width="60.85546875" style="26" customWidth="1"/>
    <col min="3" max="3" width="26.140625" style="15" customWidth="1"/>
    <col min="4" max="4" width="1.28515625" style="15" customWidth="1"/>
    <col min="5" max="5" width="26.140625" style="15" customWidth="1"/>
    <col min="6" max="6" width="10.140625" style="26" customWidth="1"/>
    <col min="7" max="8" width="19.140625" style="29" bestFit="1" customWidth="1"/>
    <col min="9" max="9" width="20.28515625" style="29" customWidth="1"/>
    <col min="10" max="23" width="9.140625" style="29"/>
    <col min="24" max="16384" width="9.140625" style="26"/>
  </cols>
  <sheetData>
    <row r="1" spans="2:23" ht="51" customHeight="1" x14ac:dyDescent="0.35">
      <c r="B1" s="120"/>
      <c r="C1" s="120"/>
      <c r="D1" s="120"/>
      <c r="E1" s="120"/>
    </row>
    <row r="2" spans="2:23" ht="15" x14ac:dyDescent="0.25">
      <c r="B2" s="115" t="s">
        <v>155</v>
      </c>
      <c r="C2" s="7"/>
      <c r="D2" s="7"/>
      <c r="E2" s="7"/>
    </row>
    <row r="3" spans="2:23" x14ac:dyDescent="0.2">
      <c r="B3" s="115" t="s">
        <v>102</v>
      </c>
      <c r="C3" s="8"/>
      <c r="D3" s="8"/>
      <c r="E3" s="8"/>
      <c r="G3" s="6"/>
      <c r="H3" s="30"/>
    </row>
    <row r="4" spans="2:23" x14ac:dyDescent="0.2">
      <c r="B4" s="115" t="s">
        <v>103</v>
      </c>
      <c r="C4" s="8"/>
      <c r="D4" s="8"/>
      <c r="E4" s="8"/>
    </row>
    <row r="5" spans="2:23" ht="15.75" x14ac:dyDescent="0.25">
      <c r="B5" s="19"/>
      <c r="C5" s="8"/>
      <c r="D5" s="8"/>
      <c r="E5" s="8"/>
    </row>
    <row r="6" spans="2:23" ht="12" customHeight="1" x14ac:dyDescent="0.2">
      <c r="B6" s="20" t="s">
        <v>1</v>
      </c>
      <c r="C6" s="9">
        <v>44196</v>
      </c>
      <c r="D6" s="9"/>
      <c r="E6" s="9">
        <v>43830</v>
      </c>
    </row>
    <row r="7" spans="2:23" s="13" customFormat="1" ht="18.75" customHeight="1" x14ac:dyDescent="0.2">
      <c r="C7" s="10" t="s">
        <v>64</v>
      </c>
      <c r="D7" s="22"/>
      <c r="E7" s="10" t="s">
        <v>64</v>
      </c>
      <c r="G7" s="29"/>
      <c r="H7" s="29"/>
      <c r="I7" s="29"/>
      <c r="J7" s="29"/>
      <c r="K7" s="29"/>
      <c r="L7" s="29"/>
      <c r="M7" s="29"/>
      <c r="N7" s="29"/>
      <c r="O7" s="29"/>
      <c r="P7" s="29"/>
      <c r="Q7" s="29"/>
      <c r="R7" s="29"/>
      <c r="S7" s="29"/>
      <c r="T7" s="29"/>
      <c r="U7" s="29"/>
      <c r="V7" s="29"/>
      <c r="W7" s="29"/>
    </row>
    <row r="8" spans="2:23" x14ac:dyDescent="0.2">
      <c r="B8" s="20" t="s">
        <v>89</v>
      </c>
      <c r="C8" s="72">
        <v>958840853358</v>
      </c>
      <c r="D8" s="5"/>
      <c r="E8" s="72">
        <v>845016712407</v>
      </c>
    </row>
    <row r="9" spans="2:23" x14ac:dyDescent="0.2">
      <c r="B9" s="13" t="s">
        <v>12</v>
      </c>
      <c r="C9" s="73">
        <v>6643256713</v>
      </c>
      <c r="D9" s="73"/>
      <c r="E9" s="73">
        <v>5708712751</v>
      </c>
      <c r="G9" s="30"/>
    </row>
    <row r="10" spans="2:23" x14ac:dyDescent="0.2">
      <c r="B10" s="13" t="s">
        <v>13</v>
      </c>
      <c r="C10" s="73">
        <v>811818385342</v>
      </c>
      <c r="D10" s="73"/>
      <c r="E10" s="73">
        <v>766365890147</v>
      </c>
      <c r="M10" s="31"/>
    </row>
    <row r="11" spans="2:23" x14ac:dyDescent="0.2">
      <c r="B11" s="13" t="s">
        <v>90</v>
      </c>
      <c r="C11" s="73">
        <v>14383253971</v>
      </c>
      <c r="D11" s="73"/>
      <c r="E11" s="73">
        <v>16996523996</v>
      </c>
      <c r="F11" s="32"/>
    </row>
    <row r="12" spans="2:23" x14ac:dyDescent="0.2">
      <c r="B12" s="13" t="s">
        <v>56</v>
      </c>
      <c r="C12" s="73">
        <v>120306294944</v>
      </c>
      <c r="D12" s="73"/>
      <c r="E12" s="73">
        <v>49438821513</v>
      </c>
      <c r="F12" s="33"/>
    </row>
    <row r="13" spans="2:23" s="63" customFormat="1" x14ac:dyDescent="0.2">
      <c r="B13" s="2" t="s">
        <v>91</v>
      </c>
      <c r="C13" s="73">
        <v>5689662388</v>
      </c>
      <c r="D13" s="73"/>
      <c r="E13" s="73">
        <v>6506764000</v>
      </c>
      <c r="G13" s="78"/>
      <c r="H13" s="78"/>
      <c r="I13" s="78"/>
      <c r="J13" s="78"/>
      <c r="K13" s="78"/>
      <c r="L13" s="78"/>
      <c r="M13" s="78"/>
      <c r="N13" s="78"/>
      <c r="O13" s="78"/>
      <c r="P13" s="78"/>
      <c r="Q13" s="78"/>
      <c r="R13" s="78"/>
      <c r="S13" s="78"/>
      <c r="T13" s="78"/>
      <c r="U13" s="78"/>
      <c r="V13" s="78"/>
      <c r="W13" s="78"/>
    </row>
    <row r="14" spans="2:23" x14ac:dyDescent="0.2">
      <c r="B14" s="20" t="s">
        <v>92</v>
      </c>
      <c r="C14" s="72">
        <v>5355603291245</v>
      </c>
      <c r="D14" s="5"/>
      <c r="E14" s="72">
        <v>4723143874351</v>
      </c>
    </row>
    <row r="15" spans="2:23" x14ac:dyDescent="0.2">
      <c r="B15" s="13" t="s">
        <v>14</v>
      </c>
      <c r="C15" s="73">
        <v>4909392312988</v>
      </c>
      <c r="D15" s="73"/>
      <c r="E15" s="73">
        <v>4209253506905</v>
      </c>
    </row>
    <row r="16" spans="2:23" x14ac:dyDescent="0.2">
      <c r="B16" s="13" t="s">
        <v>15</v>
      </c>
      <c r="C16" s="73">
        <v>187364685974</v>
      </c>
      <c r="D16" s="73"/>
      <c r="E16" s="73">
        <v>259476524065</v>
      </c>
      <c r="G16" s="34"/>
      <c r="H16" s="34"/>
    </row>
    <row r="17" spans="2:23" x14ac:dyDescent="0.2">
      <c r="B17" s="13" t="s">
        <v>56</v>
      </c>
      <c r="C17" s="73">
        <v>149330219</v>
      </c>
      <c r="D17" s="73"/>
      <c r="E17" s="73">
        <v>9972331913</v>
      </c>
    </row>
    <row r="18" spans="2:23" x14ac:dyDescent="0.2">
      <c r="B18" s="13" t="s">
        <v>16</v>
      </c>
      <c r="C18" s="73">
        <v>3337090496</v>
      </c>
      <c r="D18" s="73"/>
      <c r="E18" s="73">
        <v>4945158283</v>
      </c>
    </row>
    <row r="19" spans="2:23" x14ac:dyDescent="0.2">
      <c r="B19" s="13" t="s">
        <v>70</v>
      </c>
      <c r="C19" s="73">
        <v>207003300000</v>
      </c>
      <c r="D19" s="73"/>
      <c r="E19" s="73">
        <v>193594200000</v>
      </c>
    </row>
    <row r="20" spans="2:23" x14ac:dyDescent="0.2">
      <c r="B20" s="13" t="s">
        <v>91</v>
      </c>
      <c r="C20" s="73">
        <v>48356571568</v>
      </c>
      <c r="D20" s="73"/>
      <c r="E20" s="73">
        <v>45902153185</v>
      </c>
    </row>
    <row r="21" spans="2:23" x14ac:dyDescent="0.2">
      <c r="B21" s="20" t="s">
        <v>17</v>
      </c>
      <c r="C21" s="72">
        <v>20417069174</v>
      </c>
      <c r="D21" s="5"/>
      <c r="E21" s="72">
        <v>21241166139</v>
      </c>
    </row>
    <row r="22" spans="2:23" x14ac:dyDescent="0.2">
      <c r="B22" s="13" t="s">
        <v>18</v>
      </c>
      <c r="C22" s="73">
        <v>3143759150</v>
      </c>
      <c r="D22" s="73"/>
      <c r="E22" s="73">
        <v>9538474341</v>
      </c>
    </row>
    <row r="23" spans="2:23" hidden="1" outlineLevel="1" x14ac:dyDescent="0.2">
      <c r="B23" s="13" t="s">
        <v>71</v>
      </c>
      <c r="C23" s="73">
        <v>0</v>
      </c>
      <c r="D23" s="74"/>
      <c r="E23" s="73">
        <v>0</v>
      </c>
    </row>
    <row r="24" spans="2:23" collapsed="1" x14ac:dyDescent="0.2">
      <c r="B24" s="13" t="s">
        <v>19</v>
      </c>
      <c r="C24" s="73">
        <v>17273310024</v>
      </c>
      <c r="D24" s="73"/>
      <c r="E24" s="73">
        <v>11702691798</v>
      </c>
      <c r="F24" s="33"/>
    </row>
    <row r="25" spans="2:23" x14ac:dyDescent="0.2">
      <c r="B25" s="20" t="s">
        <v>20</v>
      </c>
      <c r="C25" s="72">
        <v>19538418018</v>
      </c>
      <c r="D25" s="5"/>
      <c r="E25" s="72">
        <v>20216707906</v>
      </c>
      <c r="F25" s="35"/>
    </row>
    <row r="26" spans="2:23" s="63" customFormat="1" x14ac:dyDescent="0.2">
      <c r="B26" s="77" t="s">
        <v>21</v>
      </c>
      <c r="C26" s="72">
        <v>6354399631795</v>
      </c>
      <c r="D26" s="5"/>
      <c r="E26" s="72">
        <v>5609618460803</v>
      </c>
      <c r="G26" s="78"/>
      <c r="H26" s="78"/>
      <c r="I26" s="78"/>
      <c r="J26" s="78"/>
      <c r="K26" s="78"/>
      <c r="L26" s="78"/>
      <c r="M26" s="78"/>
      <c r="N26" s="78"/>
      <c r="O26" s="78"/>
      <c r="P26" s="78"/>
      <c r="Q26" s="78"/>
      <c r="R26" s="78"/>
      <c r="S26" s="78"/>
      <c r="T26" s="78"/>
      <c r="U26" s="78"/>
      <c r="V26" s="78"/>
      <c r="W26" s="78"/>
    </row>
    <row r="27" spans="2:23" x14ac:dyDescent="0.2">
      <c r="B27" s="20"/>
      <c r="C27" s="5"/>
      <c r="D27" s="5"/>
      <c r="E27" s="5"/>
    </row>
    <row r="28" spans="2:23" x14ac:dyDescent="0.2">
      <c r="B28" s="20" t="s">
        <v>99</v>
      </c>
      <c r="C28" s="73"/>
      <c r="D28" s="73"/>
      <c r="E28" s="73"/>
      <c r="K28" s="31"/>
    </row>
    <row r="29" spans="2:23" x14ac:dyDescent="0.2">
      <c r="B29" s="13" t="s">
        <v>78</v>
      </c>
      <c r="C29" s="5">
        <v>237414000000</v>
      </c>
      <c r="D29" s="5"/>
      <c r="E29" s="5">
        <v>187414000000</v>
      </c>
      <c r="F29" s="39"/>
    </row>
    <row r="30" spans="2:23" hidden="1" outlineLevel="1" x14ac:dyDescent="0.2">
      <c r="B30" s="13" t="s">
        <v>100</v>
      </c>
      <c r="C30" s="5">
        <v>0</v>
      </c>
      <c r="D30" s="5"/>
      <c r="E30" s="5">
        <v>0</v>
      </c>
    </row>
    <row r="31" spans="2:23" collapsed="1" x14ac:dyDescent="0.2">
      <c r="B31" s="13" t="s">
        <v>22</v>
      </c>
      <c r="C31" s="5">
        <v>9014176273</v>
      </c>
      <c r="D31" s="5"/>
      <c r="E31" s="5">
        <v>9014176273</v>
      </c>
    </row>
    <row r="32" spans="2:23" x14ac:dyDescent="0.2">
      <c r="B32" s="13" t="s">
        <v>23</v>
      </c>
      <c r="C32" s="5">
        <v>187414000000</v>
      </c>
      <c r="D32" s="5"/>
      <c r="E32" s="5">
        <v>187414000000</v>
      </c>
    </row>
    <row r="33" spans="2:23" x14ac:dyDescent="0.2">
      <c r="B33" s="13" t="s">
        <v>24</v>
      </c>
      <c r="C33" s="5">
        <v>253113332832</v>
      </c>
      <c r="D33" s="5"/>
      <c r="E33" s="5">
        <v>154505591512</v>
      </c>
      <c r="F33" s="33"/>
    </row>
    <row r="34" spans="2:23" x14ac:dyDescent="0.2">
      <c r="B34" s="20" t="s">
        <v>25</v>
      </c>
      <c r="C34" s="5">
        <v>147109646213</v>
      </c>
      <c r="D34" s="5"/>
      <c r="E34" s="5">
        <v>188607741320</v>
      </c>
      <c r="F34" s="33"/>
    </row>
    <row r="35" spans="2:23" s="63" customFormat="1" x14ac:dyDescent="0.2">
      <c r="B35" s="2" t="s">
        <v>54</v>
      </c>
      <c r="C35" s="73">
        <v>50000000000</v>
      </c>
      <c r="D35" s="73"/>
      <c r="E35" s="73">
        <v>0</v>
      </c>
      <c r="F35" s="86"/>
      <c r="G35" s="78"/>
      <c r="H35" s="78"/>
      <c r="I35" s="78"/>
      <c r="J35" s="78"/>
      <c r="K35" s="78"/>
      <c r="L35" s="78"/>
      <c r="M35" s="78"/>
      <c r="N35" s="78"/>
      <c r="O35" s="78"/>
      <c r="P35" s="78"/>
      <c r="Q35" s="78"/>
      <c r="R35" s="78"/>
      <c r="S35" s="78"/>
      <c r="T35" s="78"/>
      <c r="U35" s="78"/>
      <c r="V35" s="78"/>
      <c r="W35" s="78"/>
    </row>
    <row r="36" spans="2:23" x14ac:dyDescent="0.2">
      <c r="B36" s="13" t="s">
        <v>55</v>
      </c>
      <c r="C36" s="73">
        <v>97109646213</v>
      </c>
      <c r="D36" s="73"/>
      <c r="E36" s="73">
        <v>188607741320</v>
      </c>
      <c r="F36" s="33"/>
    </row>
    <row r="37" spans="2:23" x14ac:dyDescent="0.2">
      <c r="B37" s="20" t="s">
        <v>26</v>
      </c>
      <c r="C37" s="72">
        <v>834065155318</v>
      </c>
      <c r="D37" s="5"/>
      <c r="E37" s="72">
        <v>726955509105</v>
      </c>
      <c r="F37" s="33"/>
    </row>
    <row r="38" spans="2:23" ht="13.5" thickBot="1" x14ac:dyDescent="0.25">
      <c r="B38" s="20" t="s">
        <v>27</v>
      </c>
      <c r="C38" s="75">
        <v>7188464787113</v>
      </c>
      <c r="D38" s="76"/>
      <c r="E38" s="75">
        <v>6336573969908</v>
      </c>
      <c r="F38" s="33"/>
    </row>
    <row r="39" spans="2:23" ht="13.5" thickTop="1" x14ac:dyDescent="0.2">
      <c r="B39" s="20"/>
      <c r="C39" s="11"/>
      <c r="D39" s="11">
        <v>0</v>
      </c>
      <c r="E39" s="11"/>
      <c r="F39" s="33"/>
    </row>
    <row r="40" spans="2:23" x14ac:dyDescent="0.2">
      <c r="B40" s="13" t="s">
        <v>113</v>
      </c>
      <c r="C40" s="12"/>
      <c r="D40" s="12"/>
      <c r="E40" s="12"/>
      <c r="F40" s="33"/>
    </row>
    <row r="41" spans="2:23" s="16" customFormat="1" ht="15" x14ac:dyDescent="0.25">
      <c r="G41" s="36"/>
      <c r="H41" s="36"/>
      <c r="I41" s="36"/>
      <c r="J41" s="36"/>
      <c r="K41" s="36"/>
      <c r="L41" s="36"/>
      <c r="M41" s="36"/>
      <c r="N41" s="36"/>
      <c r="O41" s="36"/>
      <c r="P41" s="36"/>
      <c r="Q41" s="36"/>
      <c r="R41" s="36"/>
      <c r="S41" s="36"/>
      <c r="T41" s="36"/>
      <c r="U41" s="36"/>
      <c r="V41" s="36"/>
      <c r="W41" s="36"/>
    </row>
    <row r="42" spans="2:23" s="16" customFormat="1" ht="30.95" customHeight="1" x14ac:dyDescent="0.25">
      <c r="B42" s="331" t="s">
        <v>1349</v>
      </c>
      <c r="C42" s="332"/>
      <c r="D42" s="332"/>
      <c r="E42" s="333"/>
      <c r="G42" s="36"/>
      <c r="H42" s="36"/>
      <c r="I42" s="36"/>
      <c r="J42" s="36"/>
      <c r="K42" s="36"/>
      <c r="L42" s="36"/>
      <c r="M42" s="36"/>
      <c r="N42" s="36"/>
      <c r="O42" s="36"/>
      <c r="P42" s="36"/>
      <c r="Q42" s="36"/>
      <c r="R42" s="36"/>
      <c r="S42" s="36"/>
      <c r="T42" s="36"/>
      <c r="U42" s="36"/>
      <c r="V42" s="36"/>
      <c r="W42" s="36"/>
    </row>
    <row r="43" spans="2:23" s="16" customFormat="1" ht="15" x14ac:dyDescent="0.25">
      <c r="G43" s="36"/>
      <c r="H43" s="36"/>
      <c r="I43" s="36"/>
      <c r="J43" s="36"/>
      <c r="K43" s="36"/>
      <c r="L43" s="36"/>
      <c r="M43" s="36"/>
      <c r="N43" s="36"/>
      <c r="O43" s="36"/>
      <c r="P43" s="36"/>
      <c r="Q43" s="36"/>
      <c r="R43" s="36"/>
      <c r="S43" s="36"/>
      <c r="T43" s="36"/>
      <c r="U43" s="36"/>
      <c r="V43" s="36"/>
      <c r="W43" s="36"/>
    </row>
    <row r="44" spans="2:23" ht="15" x14ac:dyDescent="0.25">
      <c r="B44" s="16"/>
      <c r="C44" s="16"/>
      <c r="D44" s="16"/>
      <c r="E44" s="16"/>
    </row>
    <row r="45" spans="2:23" x14ac:dyDescent="0.2">
      <c r="C45" s="26"/>
      <c r="D45" s="26"/>
      <c r="E45" s="26"/>
    </row>
    <row r="46" spans="2:23" x14ac:dyDescent="0.2">
      <c r="C46" s="26"/>
      <c r="D46" s="26"/>
      <c r="E46" s="26"/>
    </row>
    <row r="47" spans="2:23" x14ac:dyDescent="0.2">
      <c r="C47" s="26"/>
      <c r="D47" s="26"/>
      <c r="E47" s="26"/>
    </row>
    <row r="48" spans="2:23" ht="15" x14ac:dyDescent="0.25">
      <c r="B48" s="28"/>
      <c r="C48" s="17"/>
      <c r="D48" s="17"/>
      <c r="E48" s="17"/>
    </row>
    <row r="114" spans="3:3" ht="15" x14ac:dyDescent="0.25">
      <c r="C114" s="40" t="s">
        <v>101</v>
      </c>
    </row>
  </sheetData>
  <mergeCells count="1">
    <mergeCell ref="B42:E42"/>
  </mergeCells>
  <pageMargins left="0.98425196850393704" right="0.78740157480314965" top="0.78740157480314965" bottom="1.5748031496062993" header="0" footer="1.3779527559055118"/>
  <pageSetup paperSize="9" scale="72" orientation="portrait" r:id="rId1"/>
  <headerFooter alignWithMargins="0">
    <oddFooter>&amp;R&amp;"Times New Roman,Normal"2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0"/>
  <sheetViews>
    <sheetView showGridLines="0" zoomScale="85" zoomScaleNormal="85" zoomScaleSheetLayoutView="100" workbookViewId="0"/>
  </sheetViews>
  <sheetFormatPr defaultColWidth="9.140625" defaultRowHeight="11.25" outlineLevelRow="1" x14ac:dyDescent="0.2"/>
  <cols>
    <col min="1" max="1" width="3.140625" style="78" customWidth="1"/>
    <col min="2" max="2" width="60.5703125" style="78" customWidth="1"/>
    <col min="3" max="3" width="23.140625" style="90" customWidth="1"/>
    <col min="4" max="4" width="1.7109375" style="90" customWidth="1"/>
    <col min="5" max="5" width="23.140625" style="90" customWidth="1"/>
    <col min="6" max="16384" width="9.140625" style="78"/>
  </cols>
  <sheetData>
    <row r="1" spans="2:9" ht="51" customHeight="1" x14ac:dyDescent="0.3">
      <c r="B1" s="121"/>
      <c r="C1" s="122"/>
      <c r="D1" s="122"/>
      <c r="E1" s="122"/>
    </row>
    <row r="2" spans="2:9" ht="12.75" x14ac:dyDescent="0.2">
      <c r="B2" s="116" t="s">
        <v>154</v>
      </c>
      <c r="C2" s="116"/>
      <c r="D2" s="116"/>
      <c r="E2" s="116"/>
      <c r="F2" s="116"/>
      <c r="G2" s="116"/>
      <c r="H2" s="116"/>
      <c r="I2" s="116"/>
    </row>
    <row r="3" spans="2:9" ht="12.75" x14ac:dyDescent="0.2">
      <c r="B3" s="115" t="s">
        <v>102</v>
      </c>
      <c r="C3" s="45"/>
      <c r="D3" s="45"/>
      <c r="E3" s="45"/>
      <c r="F3" s="45"/>
      <c r="G3" s="45"/>
      <c r="H3" s="45"/>
      <c r="I3" s="45"/>
    </row>
    <row r="4" spans="2:9" ht="12.75" x14ac:dyDescent="0.2">
      <c r="B4" s="115" t="s">
        <v>103</v>
      </c>
      <c r="C4" s="45"/>
      <c r="D4" s="45"/>
      <c r="E4" s="45"/>
      <c r="F4" s="45"/>
      <c r="G4" s="45"/>
      <c r="H4" s="45"/>
      <c r="I4" s="45"/>
    </row>
    <row r="5" spans="2:9" ht="12.75" x14ac:dyDescent="0.2">
      <c r="B5" s="115"/>
      <c r="C5" s="45"/>
      <c r="D5" s="45"/>
      <c r="E5" s="45"/>
      <c r="F5" s="45"/>
      <c r="G5" s="45"/>
      <c r="H5" s="45"/>
      <c r="I5" s="45"/>
    </row>
    <row r="6" spans="2:9" ht="14.25" x14ac:dyDescent="0.2">
      <c r="B6" s="87"/>
      <c r="C6" s="4">
        <v>44196</v>
      </c>
      <c r="D6" s="4"/>
      <c r="E6" s="4">
        <v>43830</v>
      </c>
    </row>
    <row r="7" spans="2:9" ht="17.25" customHeight="1" x14ac:dyDescent="0.2">
      <c r="B7" s="88"/>
      <c r="C7" s="89" t="s">
        <v>64</v>
      </c>
      <c r="D7" s="89"/>
      <c r="E7" s="89" t="s">
        <v>64</v>
      </c>
    </row>
    <row r="8" spans="2:9" ht="12" x14ac:dyDescent="0.2">
      <c r="B8" s="77" t="s">
        <v>28</v>
      </c>
      <c r="C8" s="72">
        <f>SUM(C9:C13)</f>
        <v>468231424135</v>
      </c>
      <c r="D8" s="5"/>
      <c r="E8" s="72">
        <f>SUM(E9:E13)</f>
        <v>491545588855</v>
      </c>
    </row>
    <row r="9" spans="2:9" ht="12" customHeight="1" x14ac:dyDescent="0.2">
      <c r="B9" s="2" t="s">
        <v>93</v>
      </c>
      <c r="C9" s="73">
        <v>45914208306</v>
      </c>
      <c r="D9" s="73"/>
      <c r="E9" s="73">
        <v>71689155284</v>
      </c>
    </row>
    <row r="10" spans="2:9" ht="12" customHeight="1" x14ac:dyDescent="0.2">
      <c r="B10" s="2" t="s">
        <v>94</v>
      </c>
      <c r="C10" s="73">
        <v>396623146798</v>
      </c>
      <c r="D10" s="73"/>
      <c r="E10" s="73">
        <v>396016329265</v>
      </c>
    </row>
    <row r="11" spans="2:9" ht="12" customHeight="1" x14ac:dyDescent="0.2">
      <c r="B11" s="2" t="s">
        <v>29</v>
      </c>
      <c r="C11" s="73">
        <v>8080806183</v>
      </c>
      <c r="D11" s="73"/>
      <c r="E11" s="73">
        <v>8848197145</v>
      </c>
    </row>
    <row r="12" spans="2:9" ht="12" customHeight="1" x14ac:dyDescent="0.2">
      <c r="B12" s="2" t="s">
        <v>79</v>
      </c>
      <c r="C12" s="73">
        <v>14913197394</v>
      </c>
      <c r="D12" s="73"/>
      <c r="E12" s="73">
        <v>10496602621</v>
      </c>
    </row>
    <row r="13" spans="2:9" ht="12" customHeight="1" x14ac:dyDescent="0.2">
      <c r="B13" s="2" t="s">
        <v>61</v>
      </c>
      <c r="C13" s="73">
        <v>2700065454</v>
      </c>
      <c r="D13" s="73"/>
      <c r="E13" s="73">
        <v>4495304540</v>
      </c>
    </row>
    <row r="14" spans="2:9" ht="12" customHeight="1" x14ac:dyDescent="0.2">
      <c r="B14" s="77" t="s">
        <v>30</v>
      </c>
      <c r="C14" s="72">
        <f>SUM(C15:C18)</f>
        <v>-164531577248</v>
      </c>
      <c r="D14" s="5"/>
      <c r="E14" s="72">
        <f>SUM(E15:E18)</f>
        <v>-166298771663</v>
      </c>
    </row>
    <row r="15" spans="2:9" ht="12" customHeight="1" x14ac:dyDescent="0.2">
      <c r="B15" s="2" t="s">
        <v>31</v>
      </c>
      <c r="C15" s="73">
        <v>-46791161059</v>
      </c>
      <c r="D15" s="73"/>
      <c r="E15" s="73">
        <v>-49529861162</v>
      </c>
    </row>
    <row r="16" spans="2:9" ht="12" customHeight="1" x14ac:dyDescent="0.2">
      <c r="B16" s="2" t="s">
        <v>32</v>
      </c>
      <c r="C16" s="73">
        <v>-116370317439</v>
      </c>
      <c r="D16" s="73"/>
      <c r="E16" s="73">
        <v>-114305467114</v>
      </c>
    </row>
    <row r="17" spans="2:5" ht="12" hidden="1" customHeight="1" outlineLevel="1" x14ac:dyDescent="0.2">
      <c r="B17" s="2" t="s">
        <v>80</v>
      </c>
      <c r="C17" s="73">
        <v>0</v>
      </c>
      <c r="D17" s="73"/>
      <c r="E17" s="73">
        <v>0</v>
      </c>
    </row>
    <row r="18" spans="2:5" ht="12" customHeight="1" collapsed="1" x14ac:dyDescent="0.2">
      <c r="B18" s="2" t="s">
        <v>60</v>
      </c>
      <c r="C18" s="73">
        <v>-1370098750</v>
      </c>
      <c r="D18" s="73"/>
      <c r="E18" s="73">
        <v>-2463443387</v>
      </c>
    </row>
    <row r="19" spans="2:5" ht="12" customHeight="1" x14ac:dyDescent="0.2">
      <c r="B19" s="77" t="s">
        <v>52</v>
      </c>
      <c r="C19" s="72">
        <f>+C8+C14</f>
        <v>303699846887</v>
      </c>
      <c r="D19" s="5"/>
      <c r="E19" s="72">
        <f>+E8+E14</f>
        <v>325246817192</v>
      </c>
    </row>
    <row r="20" spans="2:5" ht="12" customHeight="1" x14ac:dyDescent="0.2">
      <c r="B20" s="77" t="s">
        <v>33</v>
      </c>
      <c r="C20" s="72">
        <v>-85430767054</v>
      </c>
      <c r="D20" s="5"/>
      <c r="E20" s="72">
        <v>-105728872686</v>
      </c>
    </row>
    <row r="21" spans="2:5" ht="12" customHeight="1" x14ac:dyDescent="0.2">
      <c r="B21" s="2" t="s">
        <v>84</v>
      </c>
      <c r="C21" s="73">
        <v>-293234767880</v>
      </c>
      <c r="D21" s="73"/>
      <c r="E21" s="73">
        <v>-243571013577</v>
      </c>
    </row>
    <row r="22" spans="2:5" ht="12" customHeight="1" x14ac:dyDescent="0.2">
      <c r="B22" s="2" t="s">
        <v>81</v>
      </c>
      <c r="C22" s="73">
        <v>207804000826</v>
      </c>
      <c r="D22" s="73"/>
      <c r="E22" s="73">
        <v>137842140891</v>
      </c>
    </row>
    <row r="23" spans="2:5" ht="12" customHeight="1" x14ac:dyDescent="0.2">
      <c r="B23" s="77" t="s">
        <v>53</v>
      </c>
      <c r="C23" s="5">
        <f>+C19+C20</f>
        <v>218269079833</v>
      </c>
      <c r="D23" s="5"/>
      <c r="E23" s="5">
        <f>+E19+E20</f>
        <v>219517944506</v>
      </c>
    </row>
    <row r="24" spans="2:5" ht="12" customHeight="1" x14ac:dyDescent="0.2">
      <c r="B24" s="77" t="s">
        <v>34</v>
      </c>
      <c r="C24" s="72">
        <v>58497820628</v>
      </c>
      <c r="D24" s="5"/>
      <c r="E24" s="72">
        <v>73179949071</v>
      </c>
    </row>
    <row r="25" spans="2:5" ht="12" customHeight="1" x14ac:dyDescent="0.2">
      <c r="B25" s="2" t="s">
        <v>35</v>
      </c>
      <c r="C25" s="73">
        <v>68924685985</v>
      </c>
      <c r="D25" s="73"/>
      <c r="E25" s="73">
        <v>84402945103</v>
      </c>
    </row>
    <row r="26" spans="2:5" ht="12" customHeight="1" x14ac:dyDescent="0.2">
      <c r="B26" s="2" t="s">
        <v>2</v>
      </c>
      <c r="C26" s="73">
        <v>-10426865357</v>
      </c>
      <c r="D26" s="73"/>
      <c r="E26" s="73">
        <v>-11222996032</v>
      </c>
    </row>
    <row r="27" spans="2:5" ht="12" customHeight="1" x14ac:dyDescent="0.2">
      <c r="B27" s="77" t="s">
        <v>36</v>
      </c>
      <c r="C27" s="72">
        <f>+C23+C24</f>
        <v>276766900461</v>
      </c>
      <c r="D27" s="5"/>
      <c r="E27" s="72">
        <f>+E23+E24</f>
        <v>292697893577</v>
      </c>
    </row>
    <row r="28" spans="2:5" ht="12" customHeight="1" x14ac:dyDescent="0.2">
      <c r="B28" s="77" t="s">
        <v>37</v>
      </c>
      <c r="C28" s="72">
        <f>+C29+C30+C31</f>
        <v>118993774839</v>
      </c>
      <c r="D28" s="5"/>
      <c r="E28" s="72">
        <f>+E29+E30+E31</f>
        <v>252529518604</v>
      </c>
    </row>
    <row r="29" spans="2:5" ht="12" customHeight="1" x14ac:dyDescent="0.2">
      <c r="B29" s="2" t="s">
        <v>38</v>
      </c>
      <c r="C29" s="73">
        <v>75321603860</v>
      </c>
      <c r="D29" s="73"/>
      <c r="E29" s="73">
        <v>210346300011</v>
      </c>
    </row>
    <row r="30" spans="2:5" ht="12" customHeight="1" x14ac:dyDescent="0.2">
      <c r="B30" s="2" t="s">
        <v>39</v>
      </c>
      <c r="C30" s="73">
        <v>40058972523</v>
      </c>
      <c r="D30" s="73"/>
      <c r="E30" s="73">
        <v>40720254088</v>
      </c>
    </row>
    <row r="31" spans="2:5" ht="12" customHeight="1" x14ac:dyDescent="0.2">
      <c r="B31" s="2" t="s">
        <v>82</v>
      </c>
      <c r="C31" s="73">
        <v>3613198456</v>
      </c>
      <c r="D31" s="73"/>
      <c r="E31" s="73">
        <v>1462964505</v>
      </c>
    </row>
    <row r="32" spans="2:5" ht="12" customHeight="1" x14ac:dyDescent="0.2">
      <c r="B32" s="77" t="s">
        <v>40</v>
      </c>
      <c r="C32" s="72">
        <f>SUM(C33:C37)</f>
        <v>-247012108183</v>
      </c>
      <c r="D32" s="5"/>
      <c r="E32" s="72">
        <f>SUM(E33:E37)</f>
        <v>-348465523811</v>
      </c>
    </row>
    <row r="33" spans="2:5" ht="12" customHeight="1" x14ac:dyDescent="0.2">
      <c r="B33" s="2" t="s">
        <v>95</v>
      </c>
      <c r="C33" s="79">
        <v>-91442547879</v>
      </c>
      <c r="D33" s="73"/>
      <c r="E33" s="79">
        <v>-96811807818</v>
      </c>
    </row>
    <row r="34" spans="2:5" ht="12" customHeight="1" x14ac:dyDescent="0.2">
      <c r="B34" s="2" t="s">
        <v>41</v>
      </c>
      <c r="C34" s="79">
        <v>-94366486911</v>
      </c>
      <c r="D34" s="73"/>
      <c r="E34" s="79">
        <v>-106141789329</v>
      </c>
    </row>
    <row r="35" spans="2:5" ht="12" customHeight="1" x14ac:dyDescent="0.2">
      <c r="B35" s="2" t="s">
        <v>42</v>
      </c>
      <c r="C35" s="79">
        <v>-3622741793</v>
      </c>
      <c r="D35" s="73"/>
      <c r="E35" s="79">
        <v>-3310719818</v>
      </c>
    </row>
    <row r="36" spans="2:5" ht="12" customHeight="1" x14ac:dyDescent="0.2">
      <c r="B36" s="2" t="s">
        <v>43</v>
      </c>
      <c r="C36" s="79">
        <v>-3657251480</v>
      </c>
      <c r="D36" s="73"/>
      <c r="E36" s="79">
        <v>-4011784678</v>
      </c>
    </row>
    <row r="37" spans="2:5" ht="12" customHeight="1" x14ac:dyDescent="0.2">
      <c r="B37" s="2" t="s">
        <v>39</v>
      </c>
      <c r="C37" s="79">
        <v>-53923080120</v>
      </c>
      <c r="D37" s="73"/>
      <c r="E37" s="79">
        <v>-138189422168</v>
      </c>
    </row>
    <row r="38" spans="2:5" ht="12" hidden="1" customHeight="1" outlineLevel="1" x14ac:dyDescent="0.2">
      <c r="B38" s="2" t="s">
        <v>83</v>
      </c>
      <c r="C38" s="79">
        <v>0</v>
      </c>
      <c r="D38" s="73"/>
      <c r="E38" s="79">
        <v>0</v>
      </c>
    </row>
    <row r="39" spans="2:5" ht="12" customHeight="1" collapsed="1" x14ac:dyDescent="0.2">
      <c r="B39" s="77" t="s">
        <v>44</v>
      </c>
      <c r="C39" s="80">
        <f>+C27+C28+C32</f>
        <v>148748567117</v>
      </c>
      <c r="D39" s="5"/>
      <c r="E39" s="80">
        <f>+E27+E28+E32</f>
        <v>196761888370</v>
      </c>
    </row>
    <row r="40" spans="2:5" ht="12" customHeight="1" x14ac:dyDescent="0.2">
      <c r="B40" s="77" t="s">
        <v>45</v>
      </c>
      <c r="C40" s="80">
        <v>12261122393</v>
      </c>
      <c r="D40" s="5"/>
      <c r="E40" s="80">
        <v>8656743261</v>
      </c>
    </row>
    <row r="41" spans="2:5" ht="12" customHeight="1" x14ac:dyDescent="0.2">
      <c r="B41" s="2" t="s">
        <v>46</v>
      </c>
      <c r="C41" s="79">
        <v>14583105783</v>
      </c>
      <c r="D41" s="73"/>
      <c r="E41" s="79">
        <v>10345711453</v>
      </c>
    </row>
    <row r="42" spans="2:5" ht="12" customHeight="1" x14ac:dyDescent="0.2">
      <c r="B42" s="2" t="s">
        <v>3</v>
      </c>
      <c r="C42" s="79">
        <v>-2321983390</v>
      </c>
      <c r="D42" s="73"/>
      <c r="E42" s="79">
        <v>-1688968192</v>
      </c>
    </row>
    <row r="43" spans="2:5" ht="12" hidden="1" customHeight="1" outlineLevel="1" x14ac:dyDescent="0.2">
      <c r="B43" s="2" t="s">
        <v>67</v>
      </c>
      <c r="C43" s="79">
        <v>0</v>
      </c>
      <c r="D43" s="73"/>
      <c r="E43" s="79">
        <v>0</v>
      </c>
    </row>
    <row r="44" spans="2:5" ht="12" customHeight="1" collapsed="1" x14ac:dyDescent="0.2">
      <c r="B44" s="77" t="s">
        <v>96</v>
      </c>
      <c r="C44" s="5">
        <f>+C39+C40</f>
        <v>161009689510</v>
      </c>
      <c r="D44" s="5"/>
      <c r="E44" s="5">
        <f>+E39+E40</f>
        <v>205418631631</v>
      </c>
    </row>
    <row r="45" spans="2:5" ht="12" customHeight="1" x14ac:dyDescent="0.2">
      <c r="B45" s="77" t="s">
        <v>47</v>
      </c>
      <c r="C45" s="80">
        <v>-13900043297</v>
      </c>
      <c r="D45" s="5"/>
      <c r="E45" s="80">
        <v>-16810890311</v>
      </c>
    </row>
    <row r="46" spans="2:5" ht="12" customHeight="1" thickBot="1" x14ac:dyDescent="0.25">
      <c r="B46" s="77" t="s">
        <v>97</v>
      </c>
      <c r="C46" s="66">
        <f>+C44+C45</f>
        <v>147109646213</v>
      </c>
      <c r="D46" s="5"/>
      <c r="E46" s="66">
        <f>+E44+E45</f>
        <v>188607741320</v>
      </c>
    </row>
    <row r="47" spans="2:5" ht="12" customHeight="1" thickTop="1" x14ac:dyDescent="0.2"/>
    <row r="48" spans="2:5" ht="12" x14ac:dyDescent="0.2">
      <c r="B48" s="13" t="s">
        <v>113</v>
      </c>
    </row>
    <row r="49" spans="2:5" s="91" customFormat="1" ht="15" x14ac:dyDescent="0.25">
      <c r="B49" s="2"/>
      <c r="C49" s="2"/>
      <c r="D49" s="2"/>
      <c r="E49" s="2"/>
    </row>
    <row r="50" spans="2:5" s="91" customFormat="1" ht="24" customHeight="1" x14ac:dyDescent="0.25">
      <c r="B50" s="334" t="s">
        <v>1349</v>
      </c>
      <c r="C50" s="335"/>
      <c r="D50" s="335"/>
      <c r="E50" s="336"/>
    </row>
  </sheetData>
  <mergeCells count="1">
    <mergeCell ref="B50:E50"/>
  </mergeCells>
  <pageMargins left="0.98425196850393704" right="0.78740157480314965" top="0.78740157480314965" bottom="1.5748031496062993" header="0" footer="1.3779527559055118"/>
  <pageSetup paperSize="9" scale="76" orientation="portrait" r:id="rId1"/>
  <headerFooter alignWithMargins="0">
    <oddFooter>&amp;R&amp;"Times New Roman,Normal"3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4"/>
  <sheetViews>
    <sheetView zoomScale="85" zoomScaleNormal="85" zoomScaleSheetLayoutView="90" workbookViewId="0"/>
  </sheetViews>
  <sheetFormatPr defaultColWidth="9.140625" defaultRowHeight="15" outlineLevelRow="1" x14ac:dyDescent="0.25"/>
  <cols>
    <col min="1" max="1" width="3.7109375" style="43" customWidth="1"/>
    <col min="2" max="2" width="48.85546875" style="43" customWidth="1"/>
    <col min="3" max="3" width="15.42578125" style="42" customWidth="1"/>
    <col min="4" max="4" width="19.140625" style="42" customWidth="1"/>
    <col min="5" max="6" width="15.42578125" style="42" customWidth="1"/>
    <col min="7" max="9" width="15.85546875" style="42" bestFit="1" customWidth="1"/>
    <col min="10" max="16384" width="9.140625" style="43"/>
  </cols>
  <sheetData>
    <row r="1" spans="2:9" ht="54.95" customHeight="1" x14ac:dyDescent="0.25">
      <c r="B1" s="41"/>
      <c r="C1" s="44"/>
      <c r="D1" s="44"/>
      <c r="E1" s="44"/>
      <c r="F1" s="44"/>
      <c r="G1" s="44"/>
      <c r="H1" s="44"/>
      <c r="I1" s="44"/>
    </row>
    <row r="2" spans="2:9" x14ac:dyDescent="0.25">
      <c r="B2" s="337" t="s">
        <v>115</v>
      </c>
      <c r="C2" s="337"/>
      <c r="D2" s="337"/>
      <c r="E2" s="337"/>
      <c r="F2" s="337"/>
      <c r="G2" s="337"/>
      <c r="H2" s="337"/>
      <c r="I2" s="337"/>
    </row>
    <row r="3" spans="2:9" x14ac:dyDescent="0.25">
      <c r="B3" s="37" t="s">
        <v>102</v>
      </c>
      <c r="C3" s="45"/>
      <c r="D3" s="45"/>
      <c r="E3" s="45"/>
      <c r="F3" s="45"/>
      <c r="G3" s="45"/>
      <c r="H3" s="45"/>
      <c r="I3" s="45"/>
    </row>
    <row r="4" spans="2:9" x14ac:dyDescent="0.25">
      <c r="B4" s="37" t="s">
        <v>103</v>
      </c>
      <c r="C4" s="45"/>
      <c r="D4" s="45"/>
      <c r="E4" s="45"/>
      <c r="F4" s="45"/>
      <c r="G4" s="45"/>
      <c r="H4" s="45"/>
      <c r="I4" s="45"/>
    </row>
    <row r="5" spans="2:9" x14ac:dyDescent="0.25">
      <c r="B5" s="37"/>
      <c r="C5" s="45"/>
      <c r="D5" s="45"/>
      <c r="E5" s="45"/>
      <c r="F5" s="45"/>
      <c r="G5" s="45"/>
      <c r="H5" s="45"/>
      <c r="I5" s="45"/>
    </row>
    <row r="6" spans="2:9" ht="28.5" customHeight="1" x14ac:dyDescent="0.25">
      <c r="B6" s="119" t="s">
        <v>105</v>
      </c>
      <c r="C6" s="118" t="s">
        <v>159</v>
      </c>
      <c r="D6" s="118" t="s">
        <v>158</v>
      </c>
      <c r="E6" s="118" t="s">
        <v>160</v>
      </c>
      <c r="F6" s="118" t="s">
        <v>161</v>
      </c>
      <c r="G6" s="118" t="s">
        <v>162</v>
      </c>
      <c r="H6" s="118" t="s">
        <v>163</v>
      </c>
      <c r="I6" s="118" t="s">
        <v>104</v>
      </c>
    </row>
    <row r="7" spans="2:9" ht="5.45" hidden="1" customHeight="1" x14ac:dyDescent="0.25">
      <c r="B7" s="46"/>
      <c r="C7" s="47"/>
      <c r="D7" s="47"/>
      <c r="E7" s="47"/>
      <c r="F7" s="47"/>
      <c r="G7" s="47"/>
      <c r="H7" s="47"/>
      <c r="I7" s="47"/>
    </row>
    <row r="8" spans="2:9" x14ac:dyDescent="0.25">
      <c r="B8" s="48" t="s">
        <v>109</v>
      </c>
      <c r="C8" s="49">
        <v>147414000000</v>
      </c>
      <c r="D8" s="49">
        <v>40000000000</v>
      </c>
      <c r="E8" s="49">
        <v>8617242706</v>
      </c>
      <c r="F8" s="49">
        <v>147414000000</v>
      </c>
      <c r="G8" s="49">
        <v>178389873566</v>
      </c>
      <c r="H8" s="49">
        <v>141155717946</v>
      </c>
      <c r="I8" s="49">
        <v>662990834218</v>
      </c>
    </row>
    <row r="9" spans="2:9" hidden="1" x14ac:dyDescent="0.25">
      <c r="B9" s="54"/>
      <c r="C9" s="55"/>
      <c r="D9" s="55"/>
      <c r="E9" s="55"/>
      <c r="F9" s="55"/>
      <c r="G9" s="55"/>
      <c r="H9" s="55"/>
      <c r="I9" s="56"/>
    </row>
    <row r="10" spans="2:9" x14ac:dyDescent="0.25">
      <c r="B10" s="50" t="s">
        <v>116</v>
      </c>
      <c r="C10" s="51">
        <v>40000000000</v>
      </c>
      <c r="D10" s="51">
        <v>-40000000000</v>
      </c>
      <c r="E10" s="51">
        <v>0</v>
      </c>
      <c r="F10" s="51">
        <v>0</v>
      </c>
      <c r="G10" s="51">
        <v>0</v>
      </c>
      <c r="H10" s="51">
        <v>0</v>
      </c>
      <c r="I10" s="53">
        <f t="shared" ref="I10:I15" si="0">SUM(C10:H10)</f>
        <v>0</v>
      </c>
    </row>
    <row r="11" spans="2:9" x14ac:dyDescent="0.25">
      <c r="B11" s="50" t="s">
        <v>107</v>
      </c>
      <c r="C11" s="51">
        <v>0</v>
      </c>
      <c r="D11" s="51">
        <v>0</v>
      </c>
      <c r="E11" s="51">
        <v>396933567</v>
      </c>
      <c r="F11" s="51">
        <v>0</v>
      </c>
      <c r="G11" s="51">
        <v>0</v>
      </c>
      <c r="H11" s="51">
        <v>0</v>
      </c>
      <c r="I11" s="53">
        <f t="shared" si="0"/>
        <v>396933567</v>
      </c>
    </row>
    <row r="12" spans="2:9" x14ac:dyDescent="0.25">
      <c r="B12" s="50" t="s">
        <v>118</v>
      </c>
      <c r="C12" s="51">
        <v>0</v>
      </c>
      <c r="D12" s="51">
        <v>0</v>
      </c>
      <c r="E12" s="51">
        <v>0</v>
      </c>
      <c r="F12" s="52">
        <v>40000000000</v>
      </c>
      <c r="G12" s="52">
        <v>-40000000000</v>
      </c>
      <c r="H12" s="51">
        <v>0</v>
      </c>
      <c r="I12" s="53">
        <f t="shared" si="0"/>
        <v>0</v>
      </c>
    </row>
    <row r="13" spans="2:9" x14ac:dyDescent="0.25">
      <c r="B13" s="50" t="s">
        <v>106</v>
      </c>
      <c r="C13" s="51">
        <v>0</v>
      </c>
      <c r="D13" s="51">
        <v>0</v>
      </c>
      <c r="E13" s="51">
        <v>0</v>
      </c>
      <c r="F13" s="51">
        <v>0</v>
      </c>
      <c r="G13" s="52">
        <v>141155717946</v>
      </c>
      <c r="H13" s="52">
        <v>-141155717946</v>
      </c>
      <c r="I13" s="53">
        <f t="shared" si="0"/>
        <v>0</v>
      </c>
    </row>
    <row r="14" spans="2:9" x14ac:dyDescent="0.25">
      <c r="B14" s="50" t="s">
        <v>119</v>
      </c>
      <c r="C14" s="51">
        <v>0</v>
      </c>
      <c r="D14" s="51">
        <v>0</v>
      </c>
      <c r="E14" s="51">
        <v>0</v>
      </c>
      <c r="F14" s="51">
        <v>0</v>
      </c>
      <c r="G14" s="51">
        <v>-125040000000</v>
      </c>
      <c r="H14" s="51">
        <v>0</v>
      </c>
      <c r="I14" s="53">
        <f t="shared" si="0"/>
        <v>-125040000000</v>
      </c>
    </row>
    <row r="15" spans="2:9" x14ac:dyDescent="0.25">
      <c r="B15" s="50" t="s">
        <v>108</v>
      </c>
      <c r="C15" s="51">
        <v>0</v>
      </c>
      <c r="D15" s="51">
        <v>0</v>
      </c>
      <c r="E15" s="51">
        <v>0</v>
      </c>
      <c r="F15" s="51">
        <v>0</v>
      </c>
      <c r="G15" s="51"/>
      <c r="H15" s="52">
        <v>188607741320</v>
      </c>
      <c r="I15" s="53">
        <f t="shared" si="0"/>
        <v>188607741320</v>
      </c>
    </row>
    <row r="16" spans="2:9" x14ac:dyDescent="0.25">
      <c r="B16" s="48" t="s">
        <v>110</v>
      </c>
      <c r="C16" s="49">
        <f>SUM(C8:C15)</f>
        <v>187414000000</v>
      </c>
      <c r="D16" s="49">
        <f t="shared" ref="D16:I16" si="1">SUM(D8:D15)</f>
        <v>0</v>
      </c>
      <c r="E16" s="49">
        <f t="shared" si="1"/>
        <v>9014176273</v>
      </c>
      <c r="F16" s="49">
        <f t="shared" si="1"/>
        <v>187414000000</v>
      </c>
      <c r="G16" s="49">
        <f t="shared" si="1"/>
        <v>154505591512</v>
      </c>
      <c r="H16" s="49">
        <f t="shared" si="1"/>
        <v>188607741320</v>
      </c>
      <c r="I16" s="49">
        <f t="shared" si="1"/>
        <v>726955509105</v>
      </c>
    </row>
    <row r="17" spans="2:9" ht="13.5" hidden="1" customHeight="1" x14ac:dyDescent="0.25">
      <c r="B17" s="54"/>
      <c r="C17" s="51"/>
      <c r="D17" s="51"/>
      <c r="E17" s="51"/>
      <c r="F17" s="51"/>
      <c r="G17" s="55"/>
      <c r="H17" s="55"/>
      <c r="I17" s="56"/>
    </row>
    <row r="18" spans="2:9" x14ac:dyDescent="0.25">
      <c r="B18" s="50" t="s">
        <v>123</v>
      </c>
      <c r="C18" s="51">
        <v>50000000000</v>
      </c>
      <c r="D18" s="51">
        <v>0</v>
      </c>
      <c r="E18" s="51">
        <v>0</v>
      </c>
      <c r="F18" s="51">
        <v>0</v>
      </c>
      <c r="G18" s="51">
        <v>-50000000000</v>
      </c>
      <c r="H18" s="51">
        <v>0</v>
      </c>
      <c r="I18" s="53">
        <f>SUM(C18:H18)</f>
        <v>0</v>
      </c>
    </row>
    <row r="19" spans="2:9" hidden="1" outlineLevel="1" x14ac:dyDescent="0.25">
      <c r="B19" s="50" t="s">
        <v>107</v>
      </c>
      <c r="C19" s="51">
        <v>0</v>
      </c>
      <c r="D19" s="51">
        <v>0</v>
      </c>
      <c r="E19" s="51">
        <v>0</v>
      </c>
      <c r="F19" s="51">
        <v>0</v>
      </c>
      <c r="G19" s="51">
        <v>0</v>
      </c>
      <c r="H19" s="51">
        <v>0</v>
      </c>
      <c r="I19" s="53">
        <f t="shared" ref="I19:I23" si="2">SUM(C19:H19)</f>
        <v>0</v>
      </c>
    </row>
    <row r="20" spans="2:9" hidden="1" outlineLevel="1" x14ac:dyDescent="0.25">
      <c r="B20" s="50" t="s">
        <v>121</v>
      </c>
      <c r="C20" s="51">
        <v>0</v>
      </c>
      <c r="D20" s="51">
        <v>0</v>
      </c>
      <c r="E20" s="51">
        <v>0</v>
      </c>
      <c r="F20" s="51">
        <v>0</v>
      </c>
      <c r="G20" s="51">
        <v>0</v>
      </c>
      <c r="H20" s="51">
        <v>0</v>
      </c>
      <c r="I20" s="53">
        <f t="shared" si="2"/>
        <v>0</v>
      </c>
    </row>
    <row r="21" spans="2:9" collapsed="1" x14ac:dyDescent="0.25">
      <c r="B21" s="50" t="s">
        <v>106</v>
      </c>
      <c r="C21" s="51">
        <v>0</v>
      </c>
      <c r="D21" s="51">
        <v>0</v>
      </c>
      <c r="E21" s="51">
        <v>0</v>
      </c>
      <c r="F21" s="51">
        <v>0</v>
      </c>
      <c r="G21" s="52">
        <v>188607741320</v>
      </c>
      <c r="H21" s="52">
        <f>-G21</f>
        <v>-188607741320</v>
      </c>
      <c r="I21" s="53">
        <f t="shared" si="2"/>
        <v>0</v>
      </c>
    </row>
    <row r="22" spans="2:9" x14ac:dyDescent="0.25">
      <c r="B22" s="50" t="s">
        <v>122</v>
      </c>
      <c r="C22" s="51">
        <v>0</v>
      </c>
      <c r="D22" s="51">
        <v>0</v>
      </c>
      <c r="E22" s="51">
        <v>0</v>
      </c>
      <c r="F22" s="51">
        <v>0</v>
      </c>
      <c r="G22" s="51">
        <v>-40000000000</v>
      </c>
      <c r="H22" s="51">
        <v>0</v>
      </c>
      <c r="I22" s="53">
        <f t="shared" si="2"/>
        <v>-40000000000</v>
      </c>
    </row>
    <row r="23" spans="2:9" x14ac:dyDescent="0.25">
      <c r="B23" s="50" t="s">
        <v>108</v>
      </c>
      <c r="C23" s="51">
        <v>0</v>
      </c>
      <c r="D23" s="51">
        <v>0</v>
      </c>
      <c r="E23" s="51">
        <v>0</v>
      </c>
      <c r="F23" s="51">
        <v>0</v>
      </c>
      <c r="G23" s="51">
        <v>0</v>
      </c>
      <c r="H23" s="52">
        <f>+'Balance (PASIVO)'!C34</f>
        <v>147109646213</v>
      </c>
      <c r="I23" s="53">
        <f t="shared" si="2"/>
        <v>147109646213</v>
      </c>
    </row>
    <row r="24" spans="2:9" x14ac:dyDescent="0.25">
      <c r="B24" s="48" t="s">
        <v>114</v>
      </c>
      <c r="C24" s="49">
        <f>SUM(C16:C23)</f>
        <v>237414000000</v>
      </c>
      <c r="D24" s="49">
        <f t="shared" ref="D24:I24" si="3">SUM(D16:D23)</f>
        <v>0</v>
      </c>
      <c r="E24" s="49">
        <f t="shared" si="3"/>
        <v>9014176273</v>
      </c>
      <c r="F24" s="49">
        <f t="shared" si="3"/>
        <v>187414000000</v>
      </c>
      <c r="G24" s="49">
        <f t="shared" si="3"/>
        <v>253113332832</v>
      </c>
      <c r="H24" s="49">
        <f t="shared" si="3"/>
        <v>147109646213</v>
      </c>
      <c r="I24" s="49">
        <f t="shared" si="3"/>
        <v>834065155318</v>
      </c>
    </row>
    <row r="25" spans="2:9" x14ac:dyDescent="0.25">
      <c r="B25" s="20"/>
      <c r="C25" s="127">
        <f>+C24-'Balance (PASIVO)'!C29</f>
        <v>0</v>
      </c>
      <c r="D25" s="127"/>
      <c r="E25" s="127">
        <f>+E24-'Balance (PASIVO)'!C31</f>
        <v>0</v>
      </c>
      <c r="F25" s="127">
        <f>+F24-'Balance (PASIVO)'!C32</f>
        <v>0</v>
      </c>
      <c r="G25" s="127">
        <f>+G24-'Balance (PASIVO)'!C33</f>
        <v>0</v>
      </c>
      <c r="H25" s="127">
        <f>+H24-'Balance (PASIVO)'!C34</f>
        <v>0</v>
      </c>
      <c r="I25" s="127">
        <f>+I24-'Balance (PASIVO)'!C37</f>
        <v>0</v>
      </c>
    </row>
    <row r="26" spans="2:9" x14ac:dyDescent="0.25">
      <c r="B26" s="13" t="s">
        <v>111</v>
      </c>
      <c r="C26" s="57"/>
      <c r="D26" s="57"/>
      <c r="E26" s="57"/>
      <c r="F26" s="57"/>
      <c r="G26" s="57"/>
      <c r="H26" s="57"/>
      <c r="I26" s="57"/>
    </row>
    <row r="27" spans="2:9" x14ac:dyDescent="0.25">
      <c r="B27" s="13" t="s">
        <v>112</v>
      </c>
      <c r="C27" s="57"/>
      <c r="D27" s="57"/>
      <c r="E27" s="57"/>
      <c r="F27" s="57"/>
      <c r="G27" s="57"/>
      <c r="H27" s="57"/>
      <c r="I27" s="57"/>
    </row>
    <row r="28" spans="2:9" x14ac:dyDescent="0.25">
      <c r="B28" s="13" t="s">
        <v>117</v>
      </c>
      <c r="D28" s="45"/>
      <c r="E28" s="45"/>
      <c r="F28" s="58"/>
      <c r="G28" s="58"/>
      <c r="H28" s="58"/>
      <c r="I28" s="58"/>
    </row>
    <row r="29" spans="2:9" x14ac:dyDescent="0.25">
      <c r="B29" s="13" t="s">
        <v>120</v>
      </c>
      <c r="C29" s="45"/>
      <c r="D29" s="45"/>
      <c r="E29" s="45"/>
      <c r="F29" s="58"/>
      <c r="G29" s="58"/>
      <c r="H29" s="58"/>
      <c r="I29" s="58"/>
    </row>
    <row r="30" spans="2:9" x14ac:dyDescent="0.25">
      <c r="B30" s="13" t="s">
        <v>124</v>
      </c>
      <c r="C30" s="45"/>
      <c r="D30" s="45"/>
      <c r="E30" s="45"/>
      <c r="F30" s="58"/>
      <c r="G30" s="58"/>
      <c r="H30" s="58"/>
      <c r="I30" s="58"/>
    </row>
    <row r="31" spans="2:9" x14ac:dyDescent="0.25">
      <c r="B31" s="13"/>
      <c r="C31" s="45"/>
      <c r="D31" s="45"/>
      <c r="E31" s="45"/>
      <c r="F31" s="58"/>
      <c r="G31" s="58"/>
      <c r="H31" s="58"/>
      <c r="I31" s="58"/>
    </row>
    <row r="32" spans="2:9" x14ac:dyDescent="0.25">
      <c r="B32" s="29" t="s">
        <v>113</v>
      </c>
      <c r="C32" s="45"/>
      <c r="D32" s="45"/>
      <c r="E32" s="45"/>
      <c r="F32" s="58"/>
      <c r="G32" s="58"/>
      <c r="H32" s="58"/>
      <c r="I32" s="58"/>
    </row>
    <row r="33" spans="2:9" s="59" customFormat="1" ht="12" x14ac:dyDescent="0.2">
      <c r="C33" s="60"/>
      <c r="D33" s="60"/>
      <c r="E33" s="60"/>
      <c r="F33" s="60"/>
      <c r="G33" s="60"/>
      <c r="H33" s="60"/>
      <c r="I33" s="60"/>
    </row>
    <row r="34" spans="2:9" s="59" customFormat="1" ht="25.5" customHeight="1" x14ac:dyDescent="0.2">
      <c r="B34" s="338" t="s">
        <v>1349</v>
      </c>
      <c r="C34" s="339"/>
      <c r="D34" s="340"/>
      <c r="E34" s="60"/>
      <c r="F34" s="60"/>
      <c r="G34" s="60"/>
      <c r="H34" s="60"/>
      <c r="I34" s="60"/>
    </row>
  </sheetData>
  <mergeCells count="2">
    <mergeCell ref="B2:I2"/>
    <mergeCell ref="B34:D34"/>
  </mergeCells>
  <pageMargins left="1.5748031496062993" right="0.78740157480314965" top="0.98425196850393704" bottom="0.78740157480314965" header="0.31496062992125984" footer="0.55118110236220474"/>
  <pageSetup paperSize="9" scale="73" orientation="landscape" r:id="rId1"/>
  <headerFooter>
    <oddFooter>&amp;R4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5"/>
  <sheetViews>
    <sheetView showGridLines="0" zoomScale="85" zoomScaleNormal="85" zoomScaleSheetLayoutView="100" workbookViewId="0"/>
  </sheetViews>
  <sheetFormatPr defaultColWidth="11.42578125" defaultRowHeight="15" x14ac:dyDescent="0.25"/>
  <cols>
    <col min="1" max="1" width="4" customWidth="1"/>
    <col min="2" max="2" width="62.85546875" customWidth="1"/>
    <col min="3" max="3" width="21.140625" style="85" customWidth="1"/>
    <col min="4" max="4" width="1.28515625" customWidth="1"/>
    <col min="5" max="5" width="21.140625" style="61" customWidth="1"/>
    <col min="6" max="6" width="20.28515625" bestFit="1" customWidth="1"/>
  </cols>
  <sheetData>
    <row r="1" spans="2:9" ht="51" customHeight="1" x14ac:dyDescent="0.3">
      <c r="B1" s="123"/>
      <c r="C1" s="124"/>
    </row>
    <row r="2" spans="2:9" x14ac:dyDescent="0.25">
      <c r="B2" s="128" t="s">
        <v>167</v>
      </c>
      <c r="C2" s="128"/>
      <c r="D2" s="128"/>
      <c r="E2" s="128"/>
      <c r="F2" s="128"/>
      <c r="G2" s="128"/>
      <c r="H2" s="128"/>
      <c r="I2" s="128"/>
    </row>
    <row r="3" spans="2:9" x14ac:dyDescent="0.25">
      <c r="B3" s="128" t="s">
        <v>166</v>
      </c>
      <c r="C3" s="128"/>
      <c r="D3" s="128"/>
      <c r="E3" s="128"/>
      <c r="F3" s="128"/>
      <c r="G3" s="128"/>
      <c r="H3" s="128"/>
      <c r="I3" s="128"/>
    </row>
    <row r="4" spans="2:9" x14ac:dyDescent="0.25">
      <c r="B4" s="129" t="s">
        <v>102</v>
      </c>
      <c r="C4" s="129"/>
      <c r="D4" s="129"/>
      <c r="E4" s="129"/>
    </row>
    <row r="5" spans="2:9" x14ac:dyDescent="0.25">
      <c r="B5" s="129" t="s">
        <v>103</v>
      </c>
      <c r="C5" s="129"/>
    </row>
    <row r="6" spans="2:9" x14ac:dyDescent="0.25">
      <c r="B6" s="92"/>
      <c r="C6" s="93">
        <v>44196</v>
      </c>
      <c r="E6" s="94">
        <v>43830</v>
      </c>
    </row>
    <row r="7" spans="2:9" x14ac:dyDescent="0.25">
      <c r="B7" s="1"/>
      <c r="C7" s="107" t="s">
        <v>64</v>
      </c>
      <c r="E7" s="107" t="s">
        <v>64</v>
      </c>
    </row>
    <row r="8" spans="2:9" x14ac:dyDescent="0.25">
      <c r="B8" s="62" t="s">
        <v>125</v>
      </c>
      <c r="C8" s="105">
        <v>147109646213</v>
      </c>
      <c r="E8" s="106">
        <v>188607741320</v>
      </c>
    </row>
    <row r="9" spans="2:9" x14ac:dyDescent="0.25">
      <c r="B9" s="63"/>
      <c r="C9" s="95"/>
      <c r="E9" s="96"/>
    </row>
    <row r="10" spans="2:9" x14ac:dyDescent="0.25">
      <c r="B10" s="62" t="s">
        <v>126</v>
      </c>
      <c r="C10" s="95"/>
      <c r="E10" s="96"/>
    </row>
    <row r="11" spans="2:9" x14ac:dyDescent="0.25">
      <c r="B11" s="63" t="s">
        <v>127</v>
      </c>
      <c r="C11" s="95">
        <v>3657251480</v>
      </c>
      <c r="E11" s="97">
        <v>4011784678</v>
      </c>
    </row>
    <row r="12" spans="2:9" x14ac:dyDescent="0.25">
      <c r="B12" s="63" t="s">
        <v>128</v>
      </c>
      <c r="C12" s="95">
        <v>-207804000826</v>
      </c>
      <c r="E12" s="97">
        <v>-137842140891</v>
      </c>
    </row>
    <row r="13" spans="2:9" x14ac:dyDescent="0.25">
      <c r="B13" s="63" t="s">
        <v>129</v>
      </c>
      <c r="C13" s="95">
        <v>293234767880</v>
      </c>
      <c r="E13" s="97">
        <v>243571013577</v>
      </c>
    </row>
    <row r="14" spans="2:9" x14ac:dyDescent="0.25">
      <c r="B14" s="63" t="s">
        <v>130</v>
      </c>
      <c r="C14" s="95">
        <v>-211194534</v>
      </c>
      <c r="E14" s="97">
        <v>258724512</v>
      </c>
    </row>
    <row r="15" spans="2:9" x14ac:dyDescent="0.25">
      <c r="B15" s="63" t="s">
        <v>131</v>
      </c>
      <c r="C15" s="108">
        <v>3622741793</v>
      </c>
      <c r="E15" s="109">
        <v>3310719818</v>
      </c>
    </row>
    <row r="16" spans="2:9" x14ac:dyDescent="0.25">
      <c r="B16" s="63"/>
      <c r="C16" s="111">
        <f>SUM(C11:C15)</f>
        <v>92499565793</v>
      </c>
      <c r="E16" s="110">
        <f>SUM(E11:E15)</f>
        <v>113310101694</v>
      </c>
    </row>
    <row r="17" spans="2:5" x14ac:dyDescent="0.25">
      <c r="B17" s="62" t="s">
        <v>132</v>
      </c>
      <c r="C17" s="95" t="s">
        <v>50</v>
      </c>
      <c r="E17" s="96" t="s">
        <v>50</v>
      </c>
    </row>
    <row r="18" spans="2:5" x14ac:dyDescent="0.25">
      <c r="B18" s="63" t="s">
        <v>133</v>
      </c>
      <c r="C18" s="98">
        <v>-473037338069</v>
      </c>
      <c r="E18" s="97">
        <v>-682295160264</v>
      </c>
    </row>
    <row r="19" spans="2:5" x14ac:dyDescent="0.25">
      <c r="B19" s="63" t="s">
        <v>134</v>
      </c>
      <c r="C19" s="98">
        <v>-33056359821</v>
      </c>
      <c r="E19" s="97">
        <v>9043078796</v>
      </c>
    </row>
    <row r="20" spans="2:5" x14ac:dyDescent="0.25">
      <c r="B20" s="63" t="s">
        <v>135</v>
      </c>
      <c r="C20" s="98">
        <v>-2496262006</v>
      </c>
      <c r="E20" s="97">
        <v>-5844852555</v>
      </c>
    </row>
    <row r="21" spans="2:5" x14ac:dyDescent="0.25">
      <c r="B21" s="63" t="s">
        <v>136</v>
      </c>
      <c r="C21" s="98">
        <v>746283557845</v>
      </c>
      <c r="E21" s="97">
        <v>422454312498</v>
      </c>
    </row>
    <row r="22" spans="2:5" x14ac:dyDescent="0.25">
      <c r="B22" s="63" t="s">
        <v>137</v>
      </c>
      <c r="C22" s="98">
        <v>-824096965</v>
      </c>
      <c r="E22" s="97">
        <v>-303354798</v>
      </c>
    </row>
    <row r="23" spans="2:5" x14ac:dyDescent="0.25">
      <c r="B23" s="63" t="s">
        <v>138</v>
      </c>
      <c r="C23" s="112">
        <v>-678289888</v>
      </c>
      <c r="E23" s="109">
        <v>3635557658</v>
      </c>
    </row>
    <row r="24" spans="2:5" x14ac:dyDescent="0.25">
      <c r="B24" s="62" t="s">
        <v>139</v>
      </c>
      <c r="C24" s="111">
        <f>SUM(C18:C23)</f>
        <v>236191211096</v>
      </c>
      <c r="E24" s="110">
        <f>SUM(E18:E23)</f>
        <v>-253310418665</v>
      </c>
    </row>
    <row r="25" spans="2:5" x14ac:dyDescent="0.25">
      <c r="B25" s="62"/>
      <c r="C25" s="99"/>
      <c r="E25" s="100"/>
    </row>
    <row r="26" spans="2:5" x14ac:dyDescent="0.25">
      <c r="B26" s="62" t="s">
        <v>140</v>
      </c>
      <c r="C26" s="95"/>
      <c r="E26" s="96"/>
    </row>
    <row r="27" spans="2:5" x14ac:dyDescent="0.25">
      <c r="B27" s="63" t="s">
        <v>141</v>
      </c>
      <c r="C27" s="98">
        <v>-79338689544</v>
      </c>
      <c r="E27" s="97">
        <v>-22876869051</v>
      </c>
    </row>
    <row r="28" spans="2:5" x14ac:dyDescent="0.25">
      <c r="B28" s="63" t="s">
        <v>142</v>
      </c>
      <c r="C28" s="98">
        <v>23166273377</v>
      </c>
      <c r="E28" s="97">
        <v>-4345343474</v>
      </c>
    </row>
    <row r="29" spans="2:5" x14ac:dyDescent="0.25">
      <c r="B29" s="63" t="s">
        <v>143</v>
      </c>
      <c r="C29" s="112">
        <v>-1795785696</v>
      </c>
      <c r="E29" s="109">
        <v>-5964649353</v>
      </c>
    </row>
    <row r="30" spans="2:5" x14ac:dyDescent="0.25">
      <c r="B30" s="62" t="s">
        <v>144</v>
      </c>
      <c r="C30" s="111">
        <f>SUM(C27:C29)</f>
        <v>-57968201863</v>
      </c>
      <c r="E30" s="110">
        <f>SUM(E27:E29)</f>
        <v>-33186861878</v>
      </c>
    </row>
    <row r="31" spans="2:5" x14ac:dyDescent="0.25">
      <c r="B31" s="62"/>
      <c r="C31" s="99"/>
      <c r="E31" s="100"/>
    </row>
    <row r="32" spans="2:5" x14ac:dyDescent="0.25">
      <c r="B32" s="62" t="s">
        <v>145</v>
      </c>
      <c r="C32" s="95"/>
      <c r="E32" s="96"/>
    </row>
    <row r="33" spans="2:8" s="81" customFormat="1" x14ac:dyDescent="0.25">
      <c r="B33" s="82" t="s">
        <v>146</v>
      </c>
      <c r="C33" s="114">
        <v>-40000000000</v>
      </c>
      <c r="D33"/>
      <c r="E33" s="113">
        <v>-125040000000</v>
      </c>
      <c r="F33"/>
      <c r="G33"/>
      <c r="H33"/>
    </row>
    <row r="34" spans="2:8" x14ac:dyDescent="0.25">
      <c r="B34" s="62" t="s">
        <v>147</v>
      </c>
      <c r="C34" s="105">
        <f>SUM(C33:C33)</f>
        <v>-40000000000</v>
      </c>
      <c r="E34" s="110">
        <f>SUM(E33:E33)</f>
        <v>-125040000000</v>
      </c>
    </row>
    <row r="35" spans="2:8" x14ac:dyDescent="0.25">
      <c r="B35" s="63"/>
      <c r="C35" s="95"/>
      <c r="E35" s="96"/>
    </row>
    <row r="36" spans="2:8" ht="15.75" thickBot="1" x14ac:dyDescent="0.3">
      <c r="B36" s="62" t="s">
        <v>164</v>
      </c>
      <c r="C36" s="101">
        <f>+C8+C16+C24+C30+C34</f>
        <v>377832221239</v>
      </c>
      <c r="E36" s="102">
        <f>+E8+E16+E24+E30+E34</f>
        <v>-109619437529</v>
      </c>
    </row>
    <row r="37" spans="2:8" ht="15.75" thickTop="1" x14ac:dyDescent="0.25">
      <c r="B37" s="63"/>
      <c r="C37" s="95"/>
      <c r="E37" s="96"/>
    </row>
    <row r="38" spans="2:8" x14ac:dyDescent="0.25">
      <c r="B38" s="63" t="s">
        <v>148</v>
      </c>
      <c r="C38" s="98">
        <v>1005153294352</v>
      </c>
      <c r="E38" s="97">
        <v>1114772731881</v>
      </c>
    </row>
    <row r="39" spans="2:8" x14ac:dyDescent="0.25">
      <c r="B39" s="63" t="s">
        <v>149</v>
      </c>
      <c r="C39" s="98">
        <v>1382985515591</v>
      </c>
      <c r="E39" s="97">
        <v>1005153294352</v>
      </c>
    </row>
    <row r="40" spans="2:8" x14ac:dyDescent="0.25">
      <c r="B40" s="63"/>
      <c r="C40" s="95" t="s">
        <v>50</v>
      </c>
      <c r="E40" s="96" t="s">
        <v>50</v>
      </c>
    </row>
    <row r="41" spans="2:8" ht="15.75" thickBot="1" x14ac:dyDescent="0.3">
      <c r="B41" s="62" t="s">
        <v>164</v>
      </c>
      <c r="C41" s="103">
        <f>+C39-C38</f>
        <v>377832221239</v>
      </c>
      <c r="E41" s="104">
        <f>+E39-E38</f>
        <v>-109619437529</v>
      </c>
    </row>
    <row r="42" spans="2:8" ht="15.75" thickTop="1" x14ac:dyDescent="0.25">
      <c r="B42" s="64"/>
      <c r="C42" s="83"/>
      <c r="E42" s="65"/>
    </row>
    <row r="43" spans="2:8" x14ac:dyDescent="0.25">
      <c r="B43" s="26" t="s">
        <v>113</v>
      </c>
      <c r="C43" s="84"/>
      <c r="E43" s="65"/>
    </row>
    <row r="44" spans="2:8" x14ac:dyDescent="0.25">
      <c r="B44" s="3"/>
      <c r="C44" s="2"/>
      <c r="D44" s="3"/>
      <c r="E44" s="3"/>
      <c r="F44" s="3"/>
    </row>
    <row r="45" spans="2:8" ht="26.1" customHeight="1" x14ac:dyDescent="0.25">
      <c r="B45" s="341" t="s">
        <v>1349</v>
      </c>
      <c r="C45" s="342"/>
      <c r="D45" s="342"/>
      <c r="E45" s="343"/>
      <c r="F45" s="3"/>
    </row>
  </sheetData>
  <mergeCells count="1">
    <mergeCell ref="B45:E45"/>
  </mergeCells>
  <pageMargins left="0.98425196850393704" right="0.78740157480314965" top="0.78740157480314965" bottom="1.5748031496062993" header="0.31496062992125984" footer="1.3779527559055118"/>
  <pageSetup paperSize="9" scale="77" orientation="portrait" r:id="rId1"/>
  <headerFooter>
    <oddFooter>&amp;R5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621"/>
  <sheetViews>
    <sheetView showGridLines="0" zoomScale="85" zoomScaleNormal="85" workbookViewId="0"/>
  </sheetViews>
  <sheetFormatPr defaultColWidth="11.5703125" defaultRowHeight="12" x14ac:dyDescent="0.2"/>
  <cols>
    <col min="1" max="1" width="2" style="131" customWidth="1"/>
    <col min="2" max="2" width="5.140625" style="131" customWidth="1"/>
    <col min="3" max="3" width="52.5703125" style="131" customWidth="1"/>
    <col min="4" max="4" width="17.5703125" style="131" customWidth="1"/>
    <col min="5" max="5" width="21.85546875" style="131" customWidth="1"/>
    <col min="6" max="6" width="18.7109375" style="131" customWidth="1"/>
    <col min="7" max="7" width="22.85546875" style="131" customWidth="1"/>
    <col min="8" max="8" width="19.5703125" style="131" customWidth="1"/>
    <col min="9" max="9" width="18.28515625" style="131" customWidth="1"/>
    <col min="10" max="16384" width="11.5703125" style="131"/>
  </cols>
  <sheetData>
    <row r="4" spans="1:9" ht="18.75" x14ac:dyDescent="0.3">
      <c r="B4" s="325"/>
      <c r="C4" s="327"/>
      <c r="D4" s="156"/>
      <c r="E4" s="156"/>
      <c r="F4" s="156"/>
      <c r="G4" s="156"/>
      <c r="H4" s="156"/>
      <c r="I4" s="156"/>
    </row>
    <row r="5" spans="1:9" x14ac:dyDescent="0.2">
      <c r="B5" s="349"/>
      <c r="C5" s="349"/>
      <c r="D5" s="349"/>
      <c r="E5" s="349"/>
      <c r="F5" s="349"/>
      <c r="G5" s="349"/>
      <c r="H5" s="349"/>
      <c r="I5" s="349"/>
    </row>
    <row r="6" spans="1:9" x14ac:dyDescent="0.2">
      <c r="B6" s="349" t="s">
        <v>168</v>
      </c>
      <c r="C6" s="349"/>
      <c r="D6" s="349"/>
      <c r="E6" s="349"/>
      <c r="F6" s="349"/>
      <c r="G6" s="349"/>
      <c r="H6" s="349"/>
      <c r="I6" s="349"/>
    </row>
    <row r="7" spans="1:9" x14ac:dyDescent="0.2">
      <c r="B7" s="349" t="s">
        <v>1348</v>
      </c>
      <c r="C7" s="349"/>
      <c r="D7" s="349"/>
      <c r="E7" s="349"/>
      <c r="F7" s="349"/>
      <c r="G7" s="349"/>
      <c r="H7" s="349"/>
      <c r="I7" s="349"/>
    </row>
    <row r="8" spans="1:9" x14ac:dyDescent="0.2">
      <c r="A8" s="130"/>
      <c r="B8" s="130"/>
    </row>
    <row r="10" spans="1:9" s="133" customFormat="1" ht="12.75" customHeight="1" x14ac:dyDescent="0.25">
      <c r="A10" s="161"/>
      <c r="C10" s="133" t="s">
        <v>169</v>
      </c>
      <c r="D10" s="347" t="s">
        <v>170</v>
      </c>
      <c r="E10" s="347"/>
      <c r="F10" s="347"/>
      <c r="G10" s="347"/>
      <c r="H10" s="347"/>
      <c r="I10" s="347"/>
    </row>
    <row r="11" spans="1:9" s="132" customFormat="1" x14ac:dyDescent="0.2">
      <c r="A11" s="131"/>
      <c r="B11" s="131"/>
      <c r="C11" s="134"/>
      <c r="D11" s="131"/>
      <c r="E11" s="131"/>
      <c r="F11" s="131"/>
      <c r="G11" s="131"/>
      <c r="H11" s="131"/>
      <c r="I11" s="131"/>
    </row>
    <row r="12" spans="1:9" ht="27" customHeight="1" x14ac:dyDescent="0.2">
      <c r="C12" s="348" t="s">
        <v>171</v>
      </c>
      <c r="D12" s="348"/>
      <c r="E12" s="348"/>
      <c r="F12" s="348"/>
      <c r="G12" s="348"/>
      <c r="H12" s="348"/>
      <c r="I12" s="348"/>
    </row>
    <row r="13" spans="1:9" x14ac:dyDescent="0.2">
      <c r="C13" s="134"/>
    </row>
    <row r="14" spans="1:9" ht="22.5" customHeight="1" x14ac:dyDescent="0.2">
      <c r="C14" s="348" t="s">
        <v>172</v>
      </c>
      <c r="D14" s="348"/>
      <c r="E14" s="348"/>
      <c r="F14" s="348"/>
      <c r="G14" s="348"/>
      <c r="H14" s="348"/>
      <c r="I14" s="348"/>
    </row>
    <row r="15" spans="1:9" s="135" customFormat="1" x14ac:dyDescent="0.2">
      <c r="C15" s="134"/>
      <c r="D15" s="131"/>
      <c r="E15" s="131"/>
      <c r="F15" s="131"/>
      <c r="G15" s="131"/>
      <c r="H15" s="131"/>
      <c r="I15" s="131"/>
    </row>
    <row r="16" spans="1:9" s="135" customFormat="1" x14ac:dyDescent="0.2">
      <c r="C16" s="134"/>
      <c r="D16" s="131"/>
      <c r="E16" s="131"/>
      <c r="F16" s="131"/>
      <c r="G16" s="131"/>
      <c r="H16" s="131"/>
      <c r="I16" s="131"/>
    </row>
    <row r="17" spans="1:9" s="133" customFormat="1" ht="12.75" customHeight="1" x14ac:dyDescent="0.25">
      <c r="A17" s="161"/>
      <c r="C17" s="133" t="s">
        <v>173</v>
      </c>
      <c r="D17" s="347" t="s">
        <v>174</v>
      </c>
      <c r="E17" s="347"/>
      <c r="F17" s="347"/>
      <c r="G17" s="347"/>
      <c r="H17" s="347"/>
      <c r="I17" s="347"/>
    </row>
    <row r="18" spans="1:9" x14ac:dyDescent="0.2">
      <c r="C18" s="136"/>
    </row>
    <row r="19" spans="1:9" s="133" customFormat="1" ht="12.75" customHeight="1" x14ac:dyDescent="0.25">
      <c r="A19" s="161"/>
      <c r="B19" s="133" t="s">
        <v>175</v>
      </c>
      <c r="C19" s="133" t="s">
        <v>176</v>
      </c>
      <c r="D19" s="347"/>
      <c r="E19" s="347"/>
      <c r="F19" s="347"/>
      <c r="G19" s="347"/>
      <c r="H19" s="347"/>
      <c r="I19" s="347"/>
    </row>
    <row r="20" spans="1:9" s="135" customFormat="1" x14ac:dyDescent="0.2">
      <c r="C20" s="134"/>
      <c r="D20" s="131"/>
      <c r="E20" s="131"/>
      <c r="F20" s="131"/>
      <c r="G20" s="131"/>
      <c r="H20" s="131"/>
      <c r="I20" s="131"/>
    </row>
    <row r="21" spans="1:9" ht="40.5" customHeight="1" x14ac:dyDescent="0.2">
      <c r="C21" s="348" t="s">
        <v>177</v>
      </c>
      <c r="D21" s="348"/>
      <c r="E21" s="348"/>
      <c r="F21" s="348"/>
      <c r="G21" s="348"/>
      <c r="H21" s="348"/>
      <c r="I21" s="348"/>
    </row>
    <row r="22" spans="1:9" s="135" customFormat="1" x14ac:dyDescent="0.2">
      <c r="C22" s="137"/>
      <c r="D22" s="131"/>
      <c r="E22" s="131"/>
      <c r="F22" s="131"/>
      <c r="G22" s="131"/>
      <c r="H22" s="131"/>
      <c r="I22" s="131"/>
    </row>
    <row r="23" spans="1:9" ht="40.5" customHeight="1" x14ac:dyDescent="0.2">
      <c r="C23" s="348" t="s">
        <v>178</v>
      </c>
      <c r="D23" s="348"/>
      <c r="E23" s="348"/>
      <c r="F23" s="348"/>
      <c r="G23" s="348"/>
      <c r="H23" s="348"/>
      <c r="I23" s="348"/>
    </row>
    <row r="24" spans="1:9" s="135" customFormat="1" x14ac:dyDescent="0.2">
      <c r="C24" s="137"/>
      <c r="D24" s="131"/>
      <c r="E24" s="131"/>
      <c r="F24" s="131"/>
      <c r="G24" s="131"/>
      <c r="H24" s="131"/>
      <c r="I24" s="131"/>
    </row>
    <row r="25" spans="1:9" ht="41.25" customHeight="1" x14ac:dyDescent="0.2">
      <c r="C25" s="348" t="s">
        <v>179</v>
      </c>
      <c r="D25" s="348"/>
      <c r="E25" s="348"/>
      <c r="F25" s="348"/>
      <c r="G25" s="348"/>
      <c r="H25" s="348"/>
      <c r="I25" s="348"/>
    </row>
    <row r="26" spans="1:9" s="135" customFormat="1" x14ac:dyDescent="0.2">
      <c r="C26" s="137"/>
      <c r="D26" s="131"/>
      <c r="E26" s="131"/>
      <c r="F26" s="131"/>
      <c r="G26" s="131"/>
      <c r="H26" s="131"/>
      <c r="I26" s="131"/>
    </row>
    <row r="27" spans="1:9" ht="25.5" customHeight="1" x14ac:dyDescent="0.2">
      <c r="C27" s="348" t="s">
        <v>180</v>
      </c>
      <c r="D27" s="348"/>
      <c r="E27" s="348"/>
      <c r="F27" s="348"/>
      <c r="G27" s="348"/>
      <c r="H27" s="348"/>
      <c r="I27" s="348"/>
    </row>
    <row r="28" spans="1:9" x14ac:dyDescent="0.2">
      <c r="C28" s="137"/>
    </row>
    <row r="29" spans="1:9" ht="12.75" customHeight="1" x14ac:dyDescent="0.2">
      <c r="C29" s="348" t="s">
        <v>181</v>
      </c>
      <c r="D29" s="348"/>
      <c r="E29" s="348"/>
      <c r="F29" s="348"/>
      <c r="G29" s="348"/>
      <c r="H29" s="348"/>
      <c r="I29" s="348"/>
    </row>
    <row r="30" spans="1:9" x14ac:dyDescent="0.2">
      <c r="C30" s="133"/>
    </row>
    <row r="31" spans="1:9" s="133" customFormat="1" ht="12.75" customHeight="1" x14ac:dyDescent="0.25">
      <c r="A31" s="161"/>
      <c r="B31" s="133" t="s">
        <v>182</v>
      </c>
      <c r="C31" s="133" t="s">
        <v>183</v>
      </c>
      <c r="D31" s="347"/>
      <c r="E31" s="347"/>
      <c r="F31" s="347"/>
      <c r="G31" s="347"/>
      <c r="H31" s="347"/>
      <c r="I31" s="347"/>
    </row>
    <row r="32" spans="1:9" x14ac:dyDescent="0.2">
      <c r="C32" s="134"/>
    </row>
    <row r="33" spans="3:9" x14ac:dyDescent="0.2">
      <c r="C33" s="348" t="s">
        <v>184</v>
      </c>
      <c r="D33" s="348"/>
      <c r="E33" s="348"/>
      <c r="F33" s="348"/>
      <c r="G33" s="348"/>
      <c r="H33" s="348"/>
      <c r="I33" s="348"/>
    </row>
    <row r="34" spans="3:9" x14ac:dyDescent="0.2">
      <c r="C34" s="134"/>
    </row>
    <row r="35" spans="3:9" x14ac:dyDescent="0.2">
      <c r="C35" s="348" t="s">
        <v>185</v>
      </c>
      <c r="D35" s="348"/>
      <c r="E35" s="348"/>
      <c r="F35" s="348"/>
      <c r="G35" s="348"/>
      <c r="H35" s="348"/>
      <c r="I35" s="348"/>
    </row>
    <row r="36" spans="3:9" x14ac:dyDescent="0.2">
      <c r="C36" s="137"/>
    </row>
    <row r="37" spans="3:9" ht="43.5" customHeight="1" x14ac:dyDescent="0.2">
      <c r="C37" s="348" t="s">
        <v>186</v>
      </c>
      <c r="D37" s="348"/>
      <c r="E37" s="348"/>
      <c r="F37" s="348"/>
      <c r="G37" s="348"/>
      <c r="H37" s="348"/>
      <c r="I37" s="348"/>
    </row>
    <row r="38" spans="3:9" x14ac:dyDescent="0.2">
      <c r="C38" s="137"/>
    </row>
    <row r="39" spans="3:9" x14ac:dyDescent="0.2">
      <c r="C39" s="348" t="s">
        <v>187</v>
      </c>
      <c r="D39" s="348"/>
      <c r="E39" s="348"/>
      <c r="F39" s="348"/>
      <c r="G39" s="348"/>
      <c r="H39" s="348"/>
      <c r="I39" s="348"/>
    </row>
    <row r="40" spans="3:9" x14ac:dyDescent="0.2">
      <c r="C40" s="134"/>
    </row>
    <row r="41" spans="3:9" ht="12" customHeight="1" x14ac:dyDescent="0.2">
      <c r="C41" s="348" t="s">
        <v>188</v>
      </c>
      <c r="D41" s="348"/>
      <c r="E41" s="348"/>
      <c r="F41" s="348"/>
      <c r="G41" s="348"/>
      <c r="H41" s="348"/>
      <c r="I41" s="348"/>
    </row>
    <row r="42" spans="3:9" ht="12" customHeight="1" x14ac:dyDescent="0.2">
      <c r="C42" s="134"/>
    </row>
    <row r="43" spans="3:9" x14ac:dyDescent="0.2">
      <c r="C43" s="348" t="s">
        <v>189</v>
      </c>
      <c r="D43" s="348"/>
      <c r="E43" s="348"/>
      <c r="F43" s="348"/>
      <c r="G43" s="348"/>
      <c r="H43" s="348"/>
      <c r="I43" s="348"/>
    </row>
    <row r="44" spans="3:9" x14ac:dyDescent="0.2">
      <c r="C44" s="134"/>
    </row>
    <row r="45" spans="3:9" x14ac:dyDescent="0.2">
      <c r="C45" s="348" t="s">
        <v>190</v>
      </c>
      <c r="D45" s="348"/>
      <c r="E45" s="348"/>
      <c r="F45" s="348"/>
      <c r="G45" s="348"/>
      <c r="H45" s="348"/>
      <c r="I45" s="348"/>
    </row>
    <row r="46" spans="3:9" x14ac:dyDescent="0.2">
      <c r="C46" s="134"/>
    </row>
    <row r="47" spans="3:9" x14ac:dyDescent="0.2">
      <c r="C47" s="348" t="s">
        <v>191</v>
      </c>
      <c r="D47" s="348"/>
      <c r="E47" s="348"/>
      <c r="F47" s="348"/>
      <c r="G47" s="348"/>
      <c r="H47" s="348"/>
      <c r="I47" s="348"/>
    </row>
    <row r="48" spans="3:9" x14ac:dyDescent="0.2">
      <c r="C48" s="134"/>
    </row>
    <row r="49" spans="1:9" ht="87" customHeight="1" x14ac:dyDescent="0.2">
      <c r="C49" s="348" t="s">
        <v>192</v>
      </c>
      <c r="D49" s="348"/>
      <c r="E49" s="348"/>
      <c r="F49" s="348"/>
      <c r="G49" s="348"/>
      <c r="H49" s="348"/>
      <c r="I49" s="348"/>
    </row>
    <row r="50" spans="1:9" x14ac:dyDescent="0.2">
      <c r="C50" s="134"/>
    </row>
    <row r="51" spans="1:9" s="133" customFormat="1" ht="12.75" customHeight="1" x14ac:dyDescent="0.25">
      <c r="A51" s="161"/>
      <c r="B51" s="133" t="s">
        <v>193</v>
      </c>
      <c r="C51" s="133" t="s">
        <v>194</v>
      </c>
      <c r="D51" s="347"/>
      <c r="E51" s="347"/>
      <c r="F51" s="347"/>
      <c r="G51" s="347"/>
      <c r="H51" s="347"/>
      <c r="I51" s="347"/>
    </row>
    <row r="52" spans="1:9" x14ac:dyDescent="0.2">
      <c r="C52" s="134"/>
    </row>
    <row r="53" spans="1:9" ht="12.75" customHeight="1" x14ac:dyDescent="0.2">
      <c r="C53" s="348" t="s">
        <v>195</v>
      </c>
      <c r="D53" s="348"/>
      <c r="E53" s="348"/>
      <c r="F53" s="348"/>
      <c r="G53" s="348"/>
      <c r="H53" s="348"/>
      <c r="I53" s="348"/>
    </row>
    <row r="54" spans="1:9" x14ac:dyDescent="0.2">
      <c r="C54" s="133"/>
    </row>
    <row r="55" spans="1:9" s="133" customFormat="1" ht="12.75" customHeight="1" x14ac:dyDescent="0.25">
      <c r="A55" s="161"/>
      <c r="B55" s="133" t="s">
        <v>196</v>
      </c>
      <c r="C55" s="133" t="s">
        <v>197</v>
      </c>
      <c r="D55" s="347"/>
      <c r="E55" s="347"/>
      <c r="F55" s="347"/>
      <c r="G55" s="347"/>
      <c r="H55" s="347"/>
      <c r="I55" s="347"/>
    </row>
    <row r="56" spans="1:9" x14ac:dyDescent="0.2">
      <c r="C56" s="134"/>
    </row>
    <row r="57" spans="1:9" ht="12.75" customHeight="1" x14ac:dyDescent="0.2">
      <c r="C57" s="348" t="s">
        <v>198</v>
      </c>
      <c r="D57" s="348"/>
      <c r="E57" s="348"/>
      <c r="F57" s="348"/>
      <c r="G57" s="348"/>
      <c r="H57" s="348"/>
      <c r="I57" s="348"/>
    </row>
    <row r="58" spans="1:9" x14ac:dyDescent="0.2">
      <c r="C58" s="136"/>
    </row>
    <row r="59" spans="1:9" x14ac:dyDescent="0.2">
      <c r="C59" s="136" t="s">
        <v>199</v>
      </c>
    </row>
    <row r="60" spans="1:9" ht="12.75" thickBot="1" x14ac:dyDescent="0.25">
      <c r="C60" s="134"/>
    </row>
    <row r="61" spans="1:9" x14ac:dyDescent="0.2">
      <c r="C61" s="138" t="s">
        <v>200</v>
      </c>
      <c r="D61" s="139" t="s">
        <v>201</v>
      </c>
      <c r="E61" s="140" t="s">
        <v>202</v>
      </c>
      <c r="F61" s="140" t="s">
        <v>203</v>
      </c>
      <c r="G61" s="140" t="s">
        <v>204</v>
      </c>
      <c r="H61" s="140" t="s">
        <v>205</v>
      </c>
      <c r="I61" s="140" t="s">
        <v>206</v>
      </c>
    </row>
    <row r="62" spans="1:9" ht="12.75" thickBot="1" x14ac:dyDescent="0.25">
      <c r="C62" s="141" t="s">
        <v>207</v>
      </c>
      <c r="D62" s="142" t="s">
        <v>208</v>
      </c>
      <c r="E62" s="143" t="s">
        <v>209</v>
      </c>
      <c r="F62" s="143" t="s">
        <v>210</v>
      </c>
      <c r="G62" s="143" t="s">
        <v>211</v>
      </c>
      <c r="H62" s="143" t="s">
        <v>208</v>
      </c>
      <c r="I62" s="143" t="s">
        <v>64</v>
      </c>
    </row>
    <row r="63" spans="1:9" x14ac:dyDescent="0.2">
      <c r="C63" s="144" t="s">
        <v>212</v>
      </c>
      <c r="D63" s="145" t="s">
        <v>213</v>
      </c>
      <c r="E63" s="146" t="s">
        <v>214</v>
      </c>
      <c r="F63" s="147" t="s">
        <v>215</v>
      </c>
      <c r="G63" s="147" t="s">
        <v>216</v>
      </c>
      <c r="H63" s="148" t="s">
        <v>217</v>
      </c>
      <c r="I63" s="147" t="s">
        <v>218</v>
      </c>
    </row>
    <row r="64" spans="1:9" x14ac:dyDescent="0.2">
      <c r="C64" s="144" t="s">
        <v>219</v>
      </c>
      <c r="D64" s="145" t="s">
        <v>213</v>
      </c>
      <c r="E64" s="146" t="s">
        <v>214</v>
      </c>
      <c r="F64" s="147" t="s">
        <v>220</v>
      </c>
      <c r="G64" s="147" t="s">
        <v>221</v>
      </c>
      <c r="H64" s="148" t="s">
        <v>222</v>
      </c>
      <c r="I64" s="147" t="s">
        <v>223</v>
      </c>
    </row>
    <row r="65" spans="1:9" ht="12.75" thickBot="1" x14ac:dyDescent="0.25">
      <c r="C65" s="149" t="s">
        <v>224</v>
      </c>
      <c r="D65" s="150" t="s">
        <v>213</v>
      </c>
      <c r="E65" s="151" t="s">
        <v>214</v>
      </c>
      <c r="F65" s="152" t="s">
        <v>225</v>
      </c>
      <c r="G65" s="152" t="s">
        <v>226</v>
      </c>
      <c r="H65" s="153">
        <v>0.2</v>
      </c>
      <c r="I65" s="152" t="s">
        <v>225</v>
      </c>
    </row>
    <row r="66" spans="1:9" x14ac:dyDescent="0.2">
      <c r="C66" s="134"/>
    </row>
    <row r="67" spans="1:9" x14ac:dyDescent="0.2">
      <c r="C67" s="134"/>
    </row>
    <row r="68" spans="1:9" x14ac:dyDescent="0.2">
      <c r="C68" s="136" t="s">
        <v>227</v>
      </c>
    </row>
    <row r="69" spans="1:9" ht="12.75" thickBot="1" x14ac:dyDescent="0.25">
      <c r="C69" s="134"/>
    </row>
    <row r="70" spans="1:9" x14ac:dyDescent="0.2">
      <c r="C70" s="138" t="s">
        <v>200</v>
      </c>
      <c r="D70" s="139" t="s">
        <v>201</v>
      </c>
      <c r="E70" s="140" t="s">
        <v>202</v>
      </c>
      <c r="F70" s="140" t="s">
        <v>203</v>
      </c>
      <c r="G70" s="140" t="s">
        <v>204</v>
      </c>
      <c r="H70" s="140" t="s">
        <v>205</v>
      </c>
      <c r="I70" s="140" t="s">
        <v>206</v>
      </c>
    </row>
    <row r="71" spans="1:9" ht="12.75" thickBot="1" x14ac:dyDescent="0.25">
      <c r="C71" s="141" t="s">
        <v>207</v>
      </c>
      <c r="D71" s="142" t="s">
        <v>208</v>
      </c>
      <c r="E71" s="143" t="s">
        <v>209</v>
      </c>
      <c r="F71" s="143" t="s">
        <v>210</v>
      </c>
      <c r="G71" s="143" t="s">
        <v>211</v>
      </c>
      <c r="H71" s="143" t="s">
        <v>208</v>
      </c>
      <c r="I71" s="143" t="s">
        <v>64</v>
      </c>
    </row>
    <row r="72" spans="1:9" x14ac:dyDescent="0.2">
      <c r="C72" s="144" t="s">
        <v>212</v>
      </c>
      <c r="D72" s="145" t="s">
        <v>213</v>
      </c>
      <c r="E72" s="146" t="s">
        <v>214</v>
      </c>
      <c r="F72" s="147" t="s">
        <v>228</v>
      </c>
      <c r="G72" s="154" t="s">
        <v>229</v>
      </c>
      <c r="H72" s="148" t="s">
        <v>217</v>
      </c>
      <c r="I72" s="147" t="s">
        <v>230</v>
      </c>
    </row>
    <row r="73" spans="1:9" ht="12.75" thickBot="1" x14ac:dyDescent="0.25">
      <c r="C73" s="149" t="s">
        <v>219</v>
      </c>
      <c r="D73" s="150" t="s">
        <v>213</v>
      </c>
      <c r="E73" s="151" t="s">
        <v>214</v>
      </c>
      <c r="F73" s="152" t="s">
        <v>231</v>
      </c>
      <c r="G73" s="155" t="s">
        <v>232</v>
      </c>
      <c r="H73" s="153" t="s">
        <v>222</v>
      </c>
      <c r="I73" s="152" t="s">
        <v>223</v>
      </c>
    </row>
    <row r="74" spans="1:9" x14ac:dyDescent="0.2">
      <c r="C74" s="134"/>
    </row>
    <row r="75" spans="1:9" ht="12.75" customHeight="1" x14ac:dyDescent="0.2">
      <c r="C75" s="348" t="s">
        <v>233</v>
      </c>
      <c r="D75" s="348"/>
      <c r="E75" s="348"/>
      <c r="F75" s="348"/>
      <c r="G75" s="348"/>
      <c r="H75" s="348"/>
      <c r="I75" s="348"/>
    </row>
    <row r="76" spans="1:9" s="156" customFormat="1" x14ac:dyDescent="0.2">
      <c r="C76" s="157"/>
    </row>
    <row r="77" spans="1:9" s="133" customFormat="1" ht="12.75" customHeight="1" x14ac:dyDescent="0.25">
      <c r="A77" s="161"/>
      <c r="B77" s="133" t="s">
        <v>234</v>
      </c>
      <c r="C77" s="133" t="s">
        <v>235</v>
      </c>
      <c r="D77" s="347"/>
      <c r="E77" s="347"/>
      <c r="F77" s="347"/>
      <c r="G77" s="347"/>
      <c r="H77" s="347"/>
      <c r="I77" s="347"/>
    </row>
    <row r="78" spans="1:9" ht="12.75" thickBot="1" x14ac:dyDescent="0.25">
      <c r="C78" s="134"/>
    </row>
    <row r="79" spans="1:9" x14ac:dyDescent="0.2">
      <c r="C79" s="350" t="s">
        <v>236</v>
      </c>
      <c r="D79" s="158">
        <v>2020</v>
      </c>
      <c r="E79" s="138">
        <v>2019</v>
      </c>
    </row>
    <row r="80" spans="1:9" ht="13.5" customHeight="1" thickBot="1" x14ac:dyDescent="0.25">
      <c r="C80" s="351"/>
      <c r="D80" s="141" t="s">
        <v>64</v>
      </c>
      <c r="E80" s="141" t="s">
        <v>64</v>
      </c>
    </row>
    <row r="81" spans="3:9" x14ac:dyDescent="0.2">
      <c r="C81" s="159" t="s">
        <v>237</v>
      </c>
      <c r="D81" s="160" t="s">
        <v>238</v>
      </c>
      <c r="E81" s="160" t="s">
        <v>239</v>
      </c>
    </row>
    <row r="82" spans="3:9" x14ac:dyDescent="0.2">
      <c r="C82" s="144" t="s">
        <v>240</v>
      </c>
      <c r="D82" s="154" t="s">
        <v>241</v>
      </c>
      <c r="E82" s="154" t="s">
        <v>242</v>
      </c>
    </row>
    <row r="83" spans="3:9" x14ac:dyDescent="0.2">
      <c r="C83" s="144" t="s">
        <v>243</v>
      </c>
      <c r="D83" s="154" t="s">
        <v>244</v>
      </c>
      <c r="E83" s="154" t="s">
        <v>245</v>
      </c>
    </row>
    <row r="84" spans="3:9" ht="12.75" thickBot="1" x14ac:dyDescent="0.25">
      <c r="C84" s="149" t="s">
        <v>246</v>
      </c>
      <c r="D84" s="155" t="s">
        <v>247</v>
      </c>
      <c r="E84" s="155" t="s">
        <v>247</v>
      </c>
    </row>
    <row r="85" spans="3:9" x14ac:dyDescent="0.2">
      <c r="C85" s="134"/>
    </row>
    <row r="86" spans="3:9" ht="40.5" customHeight="1" x14ac:dyDescent="0.2">
      <c r="C86" s="348" t="s">
        <v>248</v>
      </c>
      <c r="D86" s="348"/>
      <c r="E86" s="348"/>
      <c r="F86" s="348"/>
      <c r="G86" s="348"/>
      <c r="H86" s="348"/>
      <c r="I86" s="348"/>
    </row>
    <row r="87" spans="3:9" x14ac:dyDescent="0.2">
      <c r="C87" s="161"/>
    </row>
    <row r="88" spans="3:9" x14ac:dyDescent="0.2">
      <c r="C88" s="348" t="s">
        <v>249</v>
      </c>
      <c r="D88" s="348"/>
      <c r="E88" s="348"/>
      <c r="F88" s="348"/>
      <c r="G88" s="348"/>
      <c r="H88" s="348"/>
      <c r="I88" s="348"/>
    </row>
    <row r="89" spans="3:9" ht="12.75" thickBot="1" x14ac:dyDescent="0.25">
      <c r="C89" s="134"/>
    </row>
    <row r="90" spans="3:9" ht="36.75" thickBot="1" x14ac:dyDescent="0.25">
      <c r="C90" s="162" t="s">
        <v>250</v>
      </c>
      <c r="D90" s="163" t="s">
        <v>251</v>
      </c>
      <c r="E90" s="163" t="s">
        <v>252</v>
      </c>
    </row>
    <row r="91" spans="3:9" ht="12.75" thickBot="1" x14ac:dyDescent="0.25">
      <c r="C91" s="164" t="s">
        <v>253</v>
      </c>
      <c r="D91" s="165" t="s">
        <v>254</v>
      </c>
      <c r="E91" s="166" t="s">
        <v>255</v>
      </c>
    </row>
    <row r="92" spans="3:9" ht="12.75" thickBot="1" x14ac:dyDescent="0.25">
      <c r="C92" s="164" t="s">
        <v>256</v>
      </c>
      <c r="D92" s="165" t="s">
        <v>257</v>
      </c>
      <c r="E92" s="166" t="s">
        <v>255</v>
      </c>
    </row>
    <row r="93" spans="3:9" ht="12.75" thickBot="1" x14ac:dyDescent="0.25">
      <c r="C93" s="164" t="s">
        <v>258</v>
      </c>
      <c r="D93" s="165" t="s">
        <v>257</v>
      </c>
      <c r="E93" s="166" t="s">
        <v>255</v>
      </c>
    </row>
    <row r="94" spans="3:9" ht="12.75" thickBot="1" x14ac:dyDescent="0.25">
      <c r="C94" s="164" t="s">
        <v>259</v>
      </c>
      <c r="D94" s="165" t="s">
        <v>257</v>
      </c>
      <c r="E94" s="166" t="s">
        <v>255</v>
      </c>
    </row>
    <row r="95" spans="3:9" ht="12.75" thickBot="1" x14ac:dyDescent="0.25">
      <c r="C95" s="164" t="s">
        <v>260</v>
      </c>
      <c r="D95" s="165" t="s">
        <v>257</v>
      </c>
      <c r="E95" s="166" t="s">
        <v>255</v>
      </c>
    </row>
    <row r="96" spans="3:9" ht="12.75" thickBot="1" x14ac:dyDescent="0.25">
      <c r="C96" s="164" t="s">
        <v>261</v>
      </c>
      <c r="D96" s="165" t="s">
        <v>257</v>
      </c>
      <c r="E96" s="166" t="s">
        <v>255</v>
      </c>
    </row>
    <row r="97" spans="1:9" ht="12.75" thickBot="1" x14ac:dyDescent="0.25">
      <c r="C97" s="164" t="s">
        <v>262</v>
      </c>
      <c r="D97" s="165" t="s">
        <v>257</v>
      </c>
      <c r="E97" s="166" t="s">
        <v>255</v>
      </c>
    </row>
    <row r="98" spans="1:9" ht="12.75" thickBot="1" x14ac:dyDescent="0.25">
      <c r="C98" s="167" t="s">
        <v>104</v>
      </c>
      <c r="D98" s="168">
        <v>1</v>
      </c>
      <c r="E98" s="169"/>
    </row>
    <row r="99" spans="1:9" x14ac:dyDescent="0.2">
      <c r="C99" s="134"/>
    </row>
    <row r="100" spans="1:9" s="133" customFormat="1" ht="12.75" customHeight="1" x14ac:dyDescent="0.25">
      <c r="A100" s="161"/>
      <c r="B100" s="133" t="s">
        <v>263</v>
      </c>
      <c r="C100" s="133" t="s">
        <v>264</v>
      </c>
      <c r="D100" s="347"/>
      <c r="E100" s="347"/>
      <c r="F100" s="347"/>
      <c r="G100" s="347"/>
      <c r="H100" s="347"/>
      <c r="I100" s="347"/>
    </row>
    <row r="101" spans="1:9" x14ac:dyDescent="0.2">
      <c r="C101" s="134"/>
    </row>
    <row r="102" spans="1:9" x14ac:dyDescent="0.2">
      <c r="C102" s="170" t="s">
        <v>265</v>
      </c>
    </row>
    <row r="103" spans="1:9" x14ac:dyDescent="0.2">
      <c r="C103" s="134"/>
    </row>
    <row r="104" spans="1:9" x14ac:dyDescent="0.2">
      <c r="C104" s="353" t="s">
        <v>266</v>
      </c>
      <c r="D104" s="353"/>
      <c r="E104" s="353"/>
    </row>
    <row r="105" spans="1:9" x14ac:dyDescent="0.2">
      <c r="C105" s="161" t="s">
        <v>267</v>
      </c>
      <c r="D105" s="352" t="s">
        <v>268</v>
      </c>
      <c r="E105" s="352"/>
    </row>
    <row r="106" spans="1:9" x14ac:dyDescent="0.2">
      <c r="C106" s="161" t="s">
        <v>269</v>
      </c>
      <c r="D106" s="352" t="s">
        <v>270</v>
      </c>
      <c r="E106" s="352"/>
    </row>
    <row r="107" spans="1:9" x14ac:dyDescent="0.2">
      <c r="C107" s="161" t="s">
        <v>271</v>
      </c>
      <c r="D107" s="352" t="s">
        <v>272</v>
      </c>
      <c r="E107" s="352"/>
    </row>
    <row r="108" spans="1:9" x14ac:dyDescent="0.2">
      <c r="C108" s="161" t="s">
        <v>273</v>
      </c>
      <c r="D108" s="352" t="s">
        <v>274</v>
      </c>
      <c r="E108" s="352"/>
    </row>
    <row r="109" spans="1:9" x14ac:dyDescent="0.2">
      <c r="C109" s="161" t="s">
        <v>273</v>
      </c>
      <c r="D109" s="352" t="s">
        <v>275</v>
      </c>
      <c r="E109" s="352"/>
      <c r="G109" s="352"/>
      <c r="H109" s="352"/>
    </row>
    <row r="110" spans="1:9" x14ac:dyDescent="0.2">
      <c r="C110" s="161" t="s">
        <v>273</v>
      </c>
      <c r="D110" s="352" t="s">
        <v>276</v>
      </c>
      <c r="E110" s="352"/>
    </row>
    <row r="111" spans="1:9" x14ac:dyDescent="0.2">
      <c r="C111" s="161" t="s">
        <v>273</v>
      </c>
      <c r="D111" s="352" t="s">
        <v>277</v>
      </c>
      <c r="E111" s="352"/>
    </row>
    <row r="112" spans="1:9" x14ac:dyDescent="0.2">
      <c r="C112" s="161" t="s">
        <v>273</v>
      </c>
      <c r="D112" s="352" t="s">
        <v>278</v>
      </c>
      <c r="E112" s="352"/>
    </row>
    <row r="113" spans="3:5" x14ac:dyDescent="0.2">
      <c r="C113" s="161" t="s">
        <v>279</v>
      </c>
      <c r="D113" s="352" t="s">
        <v>280</v>
      </c>
      <c r="E113" s="352"/>
    </row>
    <row r="114" spans="3:5" x14ac:dyDescent="0.2">
      <c r="C114" s="161" t="s">
        <v>281</v>
      </c>
      <c r="D114" s="352" t="s">
        <v>282</v>
      </c>
      <c r="E114" s="352"/>
    </row>
    <row r="115" spans="3:5" x14ac:dyDescent="0.2">
      <c r="C115" s="161"/>
    </row>
    <row r="116" spans="3:5" x14ac:dyDescent="0.2">
      <c r="C116" s="353" t="s">
        <v>283</v>
      </c>
      <c r="D116" s="353"/>
      <c r="E116" s="353"/>
    </row>
    <row r="117" spans="3:5" x14ac:dyDescent="0.2">
      <c r="C117" s="161" t="s">
        <v>284</v>
      </c>
      <c r="D117" s="352" t="s">
        <v>276</v>
      </c>
      <c r="E117" s="352"/>
    </row>
    <row r="118" spans="3:5" x14ac:dyDescent="0.2">
      <c r="C118" s="161" t="s">
        <v>285</v>
      </c>
      <c r="D118" s="352" t="s">
        <v>277</v>
      </c>
      <c r="E118" s="352"/>
    </row>
    <row r="119" spans="3:5" x14ac:dyDescent="0.2">
      <c r="C119" s="161" t="s">
        <v>286</v>
      </c>
      <c r="D119" s="352" t="s">
        <v>278</v>
      </c>
      <c r="E119" s="352"/>
    </row>
    <row r="120" spans="3:5" x14ac:dyDescent="0.2">
      <c r="C120" s="161" t="s">
        <v>287</v>
      </c>
      <c r="D120" s="352" t="s">
        <v>288</v>
      </c>
      <c r="E120" s="352"/>
    </row>
    <row r="121" spans="3:5" x14ac:dyDescent="0.2">
      <c r="C121" s="161" t="s">
        <v>289</v>
      </c>
      <c r="D121" s="352" t="s">
        <v>290</v>
      </c>
      <c r="E121" s="352"/>
    </row>
    <row r="122" spans="3:5" ht="34.5" customHeight="1" x14ac:dyDescent="0.2">
      <c r="C122" s="171" t="s">
        <v>291</v>
      </c>
      <c r="D122" s="352" t="s">
        <v>292</v>
      </c>
      <c r="E122" s="352"/>
    </row>
    <row r="123" spans="3:5" x14ac:dyDescent="0.2">
      <c r="C123" s="161" t="s">
        <v>293</v>
      </c>
      <c r="D123" s="352" t="s">
        <v>294</v>
      </c>
      <c r="E123" s="352"/>
    </row>
    <row r="124" spans="3:5" x14ac:dyDescent="0.2">
      <c r="C124" s="161" t="s">
        <v>295</v>
      </c>
      <c r="D124" s="352" t="s">
        <v>296</v>
      </c>
      <c r="E124" s="352"/>
    </row>
    <row r="125" spans="3:5" x14ac:dyDescent="0.2">
      <c r="C125" s="161" t="s">
        <v>297</v>
      </c>
      <c r="D125" s="352" t="s">
        <v>298</v>
      </c>
      <c r="E125" s="352"/>
    </row>
    <row r="126" spans="3:5" x14ac:dyDescent="0.2">
      <c r="C126" s="161" t="s">
        <v>299</v>
      </c>
      <c r="D126" s="352" t="s">
        <v>300</v>
      </c>
      <c r="E126" s="352"/>
    </row>
    <row r="127" spans="3:5" x14ac:dyDescent="0.2">
      <c r="C127" s="161" t="s">
        <v>301</v>
      </c>
      <c r="D127" s="352" t="s">
        <v>302</v>
      </c>
      <c r="E127" s="352"/>
    </row>
    <row r="128" spans="3:5" x14ac:dyDescent="0.2">
      <c r="C128" s="134"/>
    </row>
    <row r="129" spans="3:7" x14ac:dyDescent="0.2">
      <c r="C129" s="134"/>
    </row>
    <row r="130" spans="3:7" x14ac:dyDescent="0.2">
      <c r="C130" s="170" t="s">
        <v>303</v>
      </c>
    </row>
    <row r="131" spans="3:7" x14ac:dyDescent="0.2">
      <c r="C131" s="134"/>
    </row>
    <row r="132" spans="3:7" x14ac:dyDescent="0.2">
      <c r="C132" s="353" t="s">
        <v>266</v>
      </c>
      <c r="D132" s="353"/>
      <c r="E132" s="353"/>
    </row>
    <row r="133" spans="3:7" x14ac:dyDescent="0.2">
      <c r="C133" s="161" t="s">
        <v>267</v>
      </c>
      <c r="D133" s="352" t="s">
        <v>268</v>
      </c>
      <c r="E133" s="352"/>
    </row>
    <row r="134" spans="3:7" x14ac:dyDescent="0.2">
      <c r="C134" s="161" t="s">
        <v>269</v>
      </c>
      <c r="D134" s="352" t="s">
        <v>272</v>
      </c>
      <c r="E134" s="352"/>
    </row>
    <row r="135" spans="3:7" x14ac:dyDescent="0.2">
      <c r="C135" s="161" t="s">
        <v>271</v>
      </c>
      <c r="D135" s="352" t="s">
        <v>270</v>
      </c>
      <c r="E135" s="352"/>
      <c r="F135" s="352"/>
      <c r="G135" s="352"/>
    </row>
    <row r="136" spans="3:7" x14ac:dyDescent="0.2">
      <c r="C136" s="161" t="s">
        <v>273</v>
      </c>
      <c r="D136" s="352" t="s">
        <v>304</v>
      </c>
      <c r="E136" s="352"/>
    </row>
    <row r="137" spans="3:7" x14ac:dyDescent="0.2">
      <c r="C137" s="161" t="s">
        <v>273</v>
      </c>
      <c r="D137" s="352" t="s">
        <v>274</v>
      </c>
      <c r="E137" s="352"/>
    </row>
    <row r="138" spans="3:7" x14ac:dyDescent="0.2">
      <c r="C138" s="161" t="s">
        <v>273</v>
      </c>
      <c r="D138" s="352" t="s">
        <v>275</v>
      </c>
      <c r="E138" s="352"/>
    </row>
    <row r="139" spans="3:7" x14ac:dyDescent="0.2">
      <c r="C139" s="161" t="s">
        <v>273</v>
      </c>
      <c r="D139" s="352" t="s">
        <v>276</v>
      </c>
      <c r="E139" s="352"/>
    </row>
    <row r="140" spans="3:7" x14ac:dyDescent="0.2">
      <c r="C140" s="161" t="s">
        <v>273</v>
      </c>
      <c r="D140" s="352" t="s">
        <v>305</v>
      </c>
      <c r="E140" s="352"/>
    </row>
    <row r="141" spans="3:7" x14ac:dyDescent="0.2">
      <c r="C141" s="161" t="s">
        <v>273</v>
      </c>
      <c r="D141" s="352" t="s">
        <v>306</v>
      </c>
      <c r="E141" s="352"/>
    </row>
    <row r="142" spans="3:7" x14ac:dyDescent="0.2">
      <c r="C142" s="161" t="s">
        <v>279</v>
      </c>
      <c r="D142" s="352" t="s">
        <v>280</v>
      </c>
      <c r="E142" s="352"/>
    </row>
    <row r="143" spans="3:7" x14ac:dyDescent="0.2">
      <c r="C143" s="161" t="s">
        <v>281</v>
      </c>
      <c r="D143" s="352" t="s">
        <v>282</v>
      </c>
      <c r="E143" s="352"/>
    </row>
    <row r="144" spans="3:7" x14ac:dyDescent="0.2">
      <c r="C144" s="161"/>
    </row>
    <row r="145" spans="3:9" x14ac:dyDescent="0.2">
      <c r="C145" s="354" t="s">
        <v>283</v>
      </c>
      <c r="D145" s="354"/>
      <c r="E145" s="354"/>
    </row>
    <row r="146" spans="3:9" x14ac:dyDescent="0.2">
      <c r="C146" s="161" t="s">
        <v>307</v>
      </c>
      <c r="D146" s="161" t="s">
        <v>308</v>
      </c>
    </row>
    <row r="147" spans="3:9" x14ac:dyDescent="0.2">
      <c r="C147" s="161" t="s">
        <v>284</v>
      </c>
      <c r="D147" s="352" t="s">
        <v>276</v>
      </c>
      <c r="E147" s="352"/>
    </row>
    <row r="148" spans="3:9" x14ac:dyDescent="0.2">
      <c r="C148" s="161" t="s">
        <v>309</v>
      </c>
      <c r="D148" s="161" t="s">
        <v>310</v>
      </c>
    </row>
    <row r="149" spans="3:9" x14ac:dyDescent="0.2">
      <c r="C149" s="161" t="s">
        <v>311</v>
      </c>
      <c r="D149" s="161" t="s">
        <v>306</v>
      </c>
    </row>
    <row r="150" spans="3:9" x14ac:dyDescent="0.2">
      <c r="C150" s="161" t="s">
        <v>287</v>
      </c>
      <c r="D150" s="161" t="s">
        <v>288</v>
      </c>
    </row>
    <row r="151" spans="3:9" x14ac:dyDescent="0.2">
      <c r="C151" s="161" t="s">
        <v>289</v>
      </c>
      <c r="D151" s="161" t="s">
        <v>290</v>
      </c>
    </row>
    <row r="152" spans="3:9" ht="35.25" customHeight="1" x14ac:dyDescent="0.2">
      <c r="C152" s="172" t="s">
        <v>291</v>
      </c>
      <c r="D152" s="161" t="s">
        <v>292</v>
      </c>
    </row>
    <row r="153" spans="3:9" x14ac:dyDescent="0.2">
      <c r="C153" s="161" t="s">
        <v>293</v>
      </c>
      <c r="D153" s="161" t="s">
        <v>294</v>
      </c>
    </row>
    <row r="154" spans="3:9" x14ac:dyDescent="0.2">
      <c r="C154" s="161" t="s">
        <v>312</v>
      </c>
      <c r="D154" s="161" t="s">
        <v>313</v>
      </c>
    </row>
    <row r="155" spans="3:9" x14ac:dyDescent="0.2">
      <c r="C155" s="161" t="s">
        <v>295</v>
      </c>
      <c r="D155" s="352" t="s">
        <v>296</v>
      </c>
      <c r="E155" s="352"/>
    </row>
    <row r="156" spans="3:9" x14ac:dyDescent="0.2">
      <c r="C156" s="161" t="s">
        <v>314</v>
      </c>
      <c r="D156" s="352" t="s">
        <v>298</v>
      </c>
      <c r="E156" s="352"/>
    </row>
    <row r="157" spans="3:9" x14ac:dyDescent="0.2">
      <c r="C157" s="161" t="s">
        <v>299</v>
      </c>
      <c r="D157" s="352" t="s">
        <v>300</v>
      </c>
      <c r="E157" s="352"/>
    </row>
    <row r="158" spans="3:9" x14ac:dyDescent="0.2">
      <c r="C158" s="161" t="s">
        <v>301</v>
      </c>
      <c r="D158" s="352" t="s">
        <v>302</v>
      </c>
      <c r="E158" s="352"/>
    </row>
    <row r="159" spans="3:9" x14ac:dyDescent="0.2">
      <c r="C159" s="134"/>
    </row>
    <row r="160" spans="3:9" ht="12.75" customHeight="1" x14ac:dyDescent="0.2">
      <c r="C160" s="348" t="s">
        <v>315</v>
      </c>
      <c r="D160" s="348"/>
      <c r="E160" s="348"/>
      <c r="F160" s="348"/>
      <c r="G160" s="348"/>
      <c r="H160" s="348"/>
      <c r="I160" s="348"/>
    </row>
    <row r="161" spans="1:9" x14ac:dyDescent="0.2">
      <c r="C161" s="134"/>
    </row>
    <row r="162" spans="1:9" s="156" customFormat="1" x14ac:dyDescent="0.2">
      <c r="C162" s="173"/>
    </row>
    <row r="163" spans="1:9" s="133" customFormat="1" ht="12.75" customHeight="1" x14ac:dyDescent="0.25">
      <c r="A163" s="161"/>
      <c r="C163" s="133" t="s">
        <v>316</v>
      </c>
      <c r="D163" s="347" t="s">
        <v>317</v>
      </c>
      <c r="E163" s="347"/>
      <c r="F163" s="347"/>
      <c r="G163" s="347"/>
      <c r="H163" s="347"/>
      <c r="I163" s="347"/>
    </row>
    <row r="164" spans="1:9" s="174" customFormat="1" ht="12.75" customHeight="1" x14ac:dyDescent="0.2">
      <c r="A164" s="156"/>
      <c r="C164" s="175"/>
      <c r="D164" s="176"/>
      <c r="E164" s="176"/>
      <c r="F164" s="176"/>
      <c r="G164" s="176"/>
      <c r="H164" s="176"/>
      <c r="I164" s="176"/>
    </row>
    <row r="165" spans="1:9" s="133" customFormat="1" ht="12.75" customHeight="1" x14ac:dyDescent="0.25">
      <c r="A165" s="161"/>
      <c r="B165" s="133" t="s">
        <v>318</v>
      </c>
      <c r="C165" s="133" t="s">
        <v>319</v>
      </c>
      <c r="D165" s="347"/>
      <c r="E165" s="347"/>
      <c r="F165" s="347"/>
      <c r="G165" s="347"/>
      <c r="H165" s="347"/>
      <c r="I165" s="347"/>
    </row>
    <row r="166" spans="1:9" x14ac:dyDescent="0.2">
      <c r="C166" s="134"/>
    </row>
    <row r="167" spans="1:9" ht="35.25" customHeight="1" x14ac:dyDescent="0.2">
      <c r="C167" s="348" t="s">
        <v>320</v>
      </c>
      <c r="D167" s="348"/>
      <c r="E167" s="348"/>
      <c r="F167" s="348"/>
      <c r="G167" s="348"/>
      <c r="H167" s="348"/>
      <c r="I167" s="348"/>
    </row>
    <row r="168" spans="1:9" ht="12.75" thickBot="1" x14ac:dyDescent="0.25">
      <c r="C168" s="177"/>
    </row>
    <row r="169" spans="1:9" x14ac:dyDescent="0.2">
      <c r="C169" s="360" t="s">
        <v>202</v>
      </c>
      <c r="D169" s="363" t="s">
        <v>321</v>
      </c>
      <c r="E169" s="364"/>
    </row>
    <row r="170" spans="1:9" ht="12.75" thickBot="1" x14ac:dyDescent="0.25">
      <c r="C170" s="362"/>
      <c r="D170" s="365" t="s">
        <v>64</v>
      </c>
      <c r="E170" s="366"/>
    </row>
    <row r="171" spans="1:9" ht="12.75" thickBot="1" x14ac:dyDescent="0.25">
      <c r="C171" s="361"/>
      <c r="D171" s="142">
        <v>2020</v>
      </c>
      <c r="E171" s="142">
        <v>2019</v>
      </c>
    </row>
    <row r="172" spans="1:9" x14ac:dyDescent="0.2">
      <c r="C172" s="178" t="s">
        <v>322</v>
      </c>
      <c r="D172" s="179" t="s">
        <v>323</v>
      </c>
      <c r="E172" s="179" t="s">
        <v>324</v>
      </c>
    </row>
    <row r="173" spans="1:9" x14ac:dyDescent="0.2">
      <c r="C173" s="178" t="s">
        <v>325</v>
      </c>
      <c r="D173" s="179" t="s">
        <v>326</v>
      </c>
      <c r="E173" s="179" t="s">
        <v>327</v>
      </c>
    </row>
    <row r="174" spans="1:9" x14ac:dyDescent="0.2">
      <c r="C174" s="178" t="s">
        <v>328</v>
      </c>
      <c r="D174" s="179" t="s">
        <v>329</v>
      </c>
      <c r="E174" s="179" t="s">
        <v>330</v>
      </c>
    </row>
    <row r="175" spans="1:9" ht="12.75" thickBot="1" x14ac:dyDescent="0.25">
      <c r="C175" s="180" t="s">
        <v>331</v>
      </c>
      <c r="D175" s="181" t="s">
        <v>332</v>
      </c>
      <c r="E175" s="181" t="s">
        <v>333</v>
      </c>
    </row>
    <row r="176" spans="1:9" x14ac:dyDescent="0.2">
      <c r="C176" s="136"/>
    </row>
    <row r="177" spans="3:9" ht="31.5" customHeight="1" x14ac:dyDescent="0.2">
      <c r="C177" s="348" t="s">
        <v>334</v>
      </c>
      <c r="D177" s="348"/>
      <c r="E177" s="348"/>
      <c r="F177" s="348"/>
      <c r="G177" s="348"/>
      <c r="H177" s="348"/>
      <c r="I177" s="348"/>
    </row>
    <row r="178" spans="3:9" x14ac:dyDescent="0.2">
      <c r="C178" s="134"/>
    </row>
    <row r="179" spans="3:9" ht="12.75" customHeight="1" x14ac:dyDescent="0.2">
      <c r="C179" s="348" t="s">
        <v>335</v>
      </c>
      <c r="D179" s="348"/>
      <c r="E179" s="348"/>
      <c r="F179" s="348"/>
      <c r="G179" s="348"/>
      <c r="H179" s="348"/>
      <c r="I179" s="348"/>
    </row>
    <row r="180" spans="3:9" x14ac:dyDescent="0.2">
      <c r="C180" s="134"/>
    </row>
    <row r="181" spans="3:9" x14ac:dyDescent="0.2">
      <c r="C181" s="136" t="s">
        <v>199</v>
      </c>
    </row>
    <row r="182" spans="3:9" ht="12.75" thickBot="1" x14ac:dyDescent="0.25">
      <c r="C182" s="134"/>
    </row>
    <row r="183" spans="3:9" x14ac:dyDescent="0.2">
      <c r="C183" s="350" t="s">
        <v>236</v>
      </c>
      <c r="D183" s="182" t="s">
        <v>336</v>
      </c>
      <c r="E183" s="182" t="s">
        <v>336</v>
      </c>
    </row>
    <row r="184" spans="3:9" x14ac:dyDescent="0.2">
      <c r="C184" s="355"/>
      <c r="D184" s="183" t="s">
        <v>337</v>
      </c>
      <c r="E184" s="183" t="s">
        <v>338</v>
      </c>
    </row>
    <row r="185" spans="3:9" ht="12.75" thickBot="1" x14ac:dyDescent="0.25">
      <c r="C185" s="351"/>
      <c r="D185" s="184" t="s">
        <v>339</v>
      </c>
      <c r="E185" s="184" t="s">
        <v>64</v>
      </c>
    </row>
    <row r="186" spans="3:9" ht="12.75" thickBot="1" x14ac:dyDescent="0.25">
      <c r="C186" s="185" t="s">
        <v>340</v>
      </c>
      <c r="D186" s="186" t="s">
        <v>341</v>
      </c>
      <c r="E186" s="187" t="s">
        <v>342</v>
      </c>
    </row>
    <row r="187" spans="3:9" ht="12.75" thickBot="1" x14ac:dyDescent="0.25">
      <c r="C187" s="188" t="s">
        <v>343</v>
      </c>
      <c r="D187" s="181" t="s">
        <v>344</v>
      </c>
      <c r="E187" s="189" t="s">
        <v>345</v>
      </c>
    </row>
    <row r="188" spans="3:9" ht="12.75" thickBot="1" x14ac:dyDescent="0.25">
      <c r="C188" s="190" t="s">
        <v>346</v>
      </c>
      <c r="D188" s="191" t="s">
        <v>347</v>
      </c>
      <c r="E188" s="192" t="s">
        <v>348</v>
      </c>
    </row>
    <row r="189" spans="3:9" x14ac:dyDescent="0.2">
      <c r="C189" s="134"/>
    </row>
    <row r="190" spans="3:9" x14ac:dyDescent="0.2">
      <c r="C190" s="136" t="s">
        <v>227</v>
      </c>
    </row>
    <row r="191" spans="3:9" ht="12.75" thickBot="1" x14ac:dyDescent="0.25">
      <c r="C191" s="134"/>
    </row>
    <row r="192" spans="3:9" x14ac:dyDescent="0.2">
      <c r="C192" s="350" t="s">
        <v>236</v>
      </c>
      <c r="D192" s="182" t="s">
        <v>336</v>
      </c>
      <c r="E192" s="182" t="s">
        <v>336</v>
      </c>
    </row>
    <row r="193" spans="3:6" x14ac:dyDescent="0.2">
      <c r="C193" s="355"/>
      <c r="D193" s="183" t="s">
        <v>337</v>
      </c>
      <c r="E193" s="183" t="s">
        <v>338</v>
      </c>
    </row>
    <row r="194" spans="3:6" ht="12.75" thickBot="1" x14ac:dyDescent="0.25">
      <c r="C194" s="351"/>
      <c r="D194" s="184" t="s">
        <v>339</v>
      </c>
      <c r="E194" s="184" t="s">
        <v>64</v>
      </c>
    </row>
    <row r="195" spans="3:6" ht="12.75" thickBot="1" x14ac:dyDescent="0.25">
      <c r="C195" s="185" t="s">
        <v>340</v>
      </c>
      <c r="D195" s="186" t="s">
        <v>349</v>
      </c>
      <c r="E195" s="187" t="s">
        <v>350</v>
      </c>
    </row>
    <row r="196" spans="3:6" ht="12.75" thickBot="1" x14ac:dyDescent="0.25">
      <c r="C196" s="188" t="s">
        <v>343</v>
      </c>
      <c r="D196" s="181" t="s">
        <v>351</v>
      </c>
      <c r="E196" s="189" t="s">
        <v>352</v>
      </c>
    </row>
    <row r="197" spans="3:6" ht="12.75" thickBot="1" x14ac:dyDescent="0.25">
      <c r="C197" s="190" t="s">
        <v>346</v>
      </c>
      <c r="D197" s="191" t="s">
        <v>353</v>
      </c>
      <c r="E197" s="192" t="s">
        <v>354</v>
      </c>
    </row>
    <row r="198" spans="3:6" x14ac:dyDescent="0.2">
      <c r="C198" s="134"/>
    </row>
    <row r="199" spans="3:6" ht="12.75" thickBot="1" x14ac:dyDescent="0.25">
      <c r="C199" s="134"/>
    </row>
    <row r="200" spans="3:6" ht="12.75" thickBot="1" x14ac:dyDescent="0.25">
      <c r="C200" s="356" t="s">
        <v>236</v>
      </c>
      <c r="D200" s="358" t="s">
        <v>355</v>
      </c>
      <c r="E200" s="359"/>
      <c r="F200" s="360" t="s">
        <v>356</v>
      </c>
    </row>
    <row r="201" spans="3:6" ht="12.75" thickBot="1" x14ac:dyDescent="0.25">
      <c r="C201" s="357"/>
      <c r="D201" s="193" t="s">
        <v>357</v>
      </c>
      <c r="E201" s="193" t="s">
        <v>358</v>
      </c>
      <c r="F201" s="361"/>
    </row>
    <row r="202" spans="3:6" ht="12.75" thickBot="1" x14ac:dyDescent="0.25">
      <c r="C202" s="194" t="s">
        <v>359</v>
      </c>
      <c r="D202" s="195"/>
      <c r="E202" s="195"/>
      <c r="F202" s="196"/>
    </row>
    <row r="203" spans="3:6" x14ac:dyDescent="0.2">
      <c r="C203" s="197" t="s">
        <v>360</v>
      </c>
      <c r="D203" s="198"/>
      <c r="E203" s="198"/>
      <c r="F203" s="199"/>
    </row>
    <row r="204" spans="3:6" x14ac:dyDescent="0.2">
      <c r="C204" s="197" t="s">
        <v>361</v>
      </c>
      <c r="D204" s="200" t="s">
        <v>362</v>
      </c>
      <c r="E204" s="198" t="s">
        <v>247</v>
      </c>
      <c r="F204" s="199" t="s">
        <v>363</v>
      </c>
    </row>
    <row r="205" spans="3:6" x14ac:dyDescent="0.2">
      <c r="C205" s="201" t="s">
        <v>364</v>
      </c>
      <c r="D205" s="200" t="s">
        <v>365</v>
      </c>
      <c r="E205" s="198" t="s">
        <v>247</v>
      </c>
      <c r="F205" s="199" t="s">
        <v>366</v>
      </c>
    </row>
    <row r="206" spans="3:6" x14ac:dyDescent="0.2">
      <c r="C206" s="201" t="s">
        <v>367</v>
      </c>
      <c r="D206" s="200" t="s">
        <v>368</v>
      </c>
      <c r="E206" s="198" t="s">
        <v>247</v>
      </c>
      <c r="F206" s="199" t="s">
        <v>369</v>
      </c>
    </row>
    <row r="207" spans="3:6" x14ac:dyDescent="0.2">
      <c r="C207" s="201" t="s">
        <v>370</v>
      </c>
      <c r="D207" s="200" t="s">
        <v>371</v>
      </c>
      <c r="E207" s="198" t="s">
        <v>247</v>
      </c>
      <c r="F207" s="199" t="s">
        <v>372</v>
      </c>
    </row>
    <row r="208" spans="3:6" ht="12.75" thickBot="1" x14ac:dyDescent="0.25">
      <c r="C208" s="164" t="s">
        <v>373</v>
      </c>
      <c r="D208" s="202" t="s">
        <v>247</v>
      </c>
      <c r="E208" s="195" t="s">
        <v>247</v>
      </c>
      <c r="F208" s="196" t="s">
        <v>247</v>
      </c>
    </row>
    <row r="209" spans="1:9" ht="12.75" thickBot="1" x14ac:dyDescent="0.25">
      <c r="C209" s="194" t="s">
        <v>374</v>
      </c>
      <c r="D209" s="203" t="s">
        <v>348</v>
      </c>
      <c r="E209" s="204" t="s">
        <v>247</v>
      </c>
      <c r="F209" s="205" t="s">
        <v>375</v>
      </c>
    </row>
    <row r="210" spans="1:9" ht="12.75" thickBot="1" x14ac:dyDescent="0.25">
      <c r="C210" s="194" t="s">
        <v>376</v>
      </c>
      <c r="D210" s="195"/>
      <c r="E210" s="195"/>
      <c r="F210" s="196"/>
    </row>
    <row r="211" spans="1:9" x14ac:dyDescent="0.2">
      <c r="C211" s="197" t="s">
        <v>360</v>
      </c>
      <c r="D211" s="198"/>
      <c r="E211" s="198"/>
      <c r="F211" s="199"/>
    </row>
    <row r="212" spans="1:9" x14ac:dyDescent="0.2">
      <c r="C212" s="197" t="s">
        <v>361</v>
      </c>
      <c r="D212" s="200" t="s">
        <v>377</v>
      </c>
      <c r="E212" s="198" t="s">
        <v>247</v>
      </c>
      <c r="F212" s="199" t="s">
        <v>378</v>
      </c>
    </row>
    <row r="213" spans="1:9" x14ac:dyDescent="0.2">
      <c r="C213" s="201" t="s">
        <v>364</v>
      </c>
      <c r="D213" s="200" t="s">
        <v>379</v>
      </c>
      <c r="E213" s="198" t="s">
        <v>247</v>
      </c>
      <c r="F213" s="199" t="s">
        <v>380</v>
      </c>
    </row>
    <row r="214" spans="1:9" x14ac:dyDescent="0.2">
      <c r="C214" s="201" t="s">
        <v>367</v>
      </c>
      <c r="D214" s="200" t="s">
        <v>381</v>
      </c>
      <c r="E214" s="198" t="s">
        <v>247</v>
      </c>
      <c r="F214" s="199" t="s">
        <v>382</v>
      </c>
    </row>
    <row r="215" spans="1:9" x14ac:dyDescent="0.2">
      <c r="C215" s="201" t="s">
        <v>370</v>
      </c>
      <c r="D215" s="200" t="s">
        <v>383</v>
      </c>
      <c r="E215" s="198" t="s">
        <v>247</v>
      </c>
      <c r="F215" s="199" t="s">
        <v>384</v>
      </c>
    </row>
    <row r="216" spans="1:9" ht="12.75" thickBot="1" x14ac:dyDescent="0.25">
      <c r="C216" s="164" t="s">
        <v>373</v>
      </c>
      <c r="D216" s="202" t="s">
        <v>247</v>
      </c>
      <c r="E216" s="195" t="s">
        <v>247</v>
      </c>
      <c r="F216" s="196" t="s">
        <v>247</v>
      </c>
    </row>
    <row r="217" spans="1:9" ht="12.75" thickBot="1" x14ac:dyDescent="0.25">
      <c r="C217" s="194" t="s">
        <v>374</v>
      </c>
      <c r="D217" s="203" t="s">
        <v>354</v>
      </c>
      <c r="E217" s="204" t="s">
        <v>247</v>
      </c>
      <c r="F217" s="205" t="s">
        <v>353</v>
      </c>
    </row>
    <row r="218" spans="1:9" x14ac:dyDescent="0.2">
      <c r="C218" s="136"/>
    </row>
    <row r="219" spans="1:9" ht="29.25" customHeight="1" x14ac:dyDescent="0.2">
      <c r="C219" s="348" t="s">
        <v>385</v>
      </c>
      <c r="D219" s="348"/>
      <c r="E219" s="348"/>
      <c r="F219" s="348"/>
      <c r="G219" s="348"/>
      <c r="H219" s="348"/>
      <c r="I219" s="348"/>
    </row>
    <row r="220" spans="1:9" x14ac:dyDescent="0.2">
      <c r="C220" s="136"/>
    </row>
    <row r="221" spans="1:9" s="133" customFormat="1" ht="12.75" customHeight="1" x14ac:dyDescent="0.25">
      <c r="A221" s="161"/>
      <c r="B221" s="133" t="s">
        <v>386</v>
      </c>
      <c r="C221" s="133" t="s">
        <v>387</v>
      </c>
      <c r="D221" s="347"/>
      <c r="E221" s="347"/>
      <c r="F221" s="347"/>
      <c r="G221" s="347"/>
      <c r="H221" s="347"/>
      <c r="I221" s="347"/>
    </row>
    <row r="222" spans="1:9" x14ac:dyDescent="0.2">
      <c r="C222" s="136"/>
    </row>
    <row r="223" spans="1:9" ht="24" customHeight="1" x14ac:dyDescent="0.2">
      <c r="C223" s="348" t="s">
        <v>388</v>
      </c>
      <c r="D223" s="348"/>
      <c r="E223" s="348"/>
      <c r="F223" s="348"/>
      <c r="G223" s="348"/>
      <c r="H223" s="348"/>
      <c r="I223" s="348"/>
    </row>
    <row r="224" spans="1:9" x14ac:dyDescent="0.2">
      <c r="C224" s="177"/>
    </row>
    <row r="225" spans="1:9" ht="24" customHeight="1" x14ac:dyDescent="0.2">
      <c r="C225" s="348" t="s">
        <v>389</v>
      </c>
      <c r="D225" s="348"/>
      <c r="E225" s="348"/>
      <c r="F225" s="348"/>
      <c r="G225" s="348"/>
      <c r="H225" s="348"/>
      <c r="I225" s="348"/>
    </row>
    <row r="226" spans="1:9" x14ac:dyDescent="0.2">
      <c r="C226" s="133"/>
    </row>
    <row r="227" spans="1:9" s="133" customFormat="1" ht="12.75" customHeight="1" x14ac:dyDescent="0.25">
      <c r="A227" s="161"/>
      <c r="B227" s="133" t="s">
        <v>390</v>
      </c>
      <c r="C227" s="133" t="s">
        <v>391</v>
      </c>
      <c r="D227" s="347"/>
      <c r="E227" s="347"/>
      <c r="F227" s="347"/>
      <c r="G227" s="347"/>
      <c r="H227" s="347"/>
      <c r="I227" s="347"/>
    </row>
    <row r="228" spans="1:9" x14ac:dyDescent="0.2">
      <c r="C228" s="177"/>
    </row>
    <row r="229" spans="1:9" ht="27.75" customHeight="1" x14ac:dyDescent="0.2">
      <c r="C229" s="348" t="s">
        <v>392</v>
      </c>
      <c r="D229" s="348"/>
      <c r="E229" s="348"/>
      <c r="F229" s="348"/>
      <c r="G229" s="348"/>
      <c r="H229" s="348"/>
      <c r="I229" s="348"/>
    </row>
    <row r="230" spans="1:9" x14ac:dyDescent="0.2">
      <c r="C230" s="177"/>
    </row>
    <row r="231" spans="1:9" ht="12.75" customHeight="1" x14ac:dyDescent="0.2">
      <c r="C231" s="348" t="s">
        <v>393</v>
      </c>
      <c r="D231" s="348"/>
      <c r="E231" s="348"/>
      <c r="F231" s="348"/>
      <c r="G231" s="348"/>
      <c r="H231" s="348"/>
      <c r="I231" s="348"/>
    </row>
    <row r="232" spans="1:9" x14ac:dyDescent="0.2">
      <c r="C232" s="206"/>
    </row>
    <row r="233" spans="1:9" x14ac:dyDescent="0.2">
      <c r="C233" s="207" t="s">
        <v>199</v>
      </c>
    </row>
    <row r="234" spans="1:9" ht="12.75" thickBot="1" x14ac:dyDescent="0.25">
      <c r="C234" s="134"/>
    </row>
    <row r="235" spans="1:9" x14ac:dyDescent="0.2">
      <c r="C235" s="360" t="s">
        <v>391</v>
      </c>
      <c r="D235" s="208" t="s">
        <v>394</v>
      </c>
      <c r="E235" s="208" t="s">
        <v>395</v>
      </c>
      <c r="F235" s="363" t="s">
        <v>396</v>
      </c>
      <c r="G235" s="364"/>
    </row>
    <row r="236" spans="1:9" ht="12.75" thickBot="1" x14ac:dyDescent="0.25">
      <c r="C236" s="362"/>
      <c r="D236" s="209" t="s">
        <v>397</v>
      </c>
      <c r="E236" s="209" t="s">
        <v>394</v>
      </c>
      <c r="F236" s="367"/>
      <c r="G236" s="368"/>
    </row>
    <row r="237" spans="1:9" ht="12.75" thickBot="1" x14ac:dyDescent="0.25">
      <c r="C237" s="361"/>
      <c r="D237" s="210"/>
      <c r="E237" s="211" t="s">
        <v>397</v>
      </c>
      <c r="F237" s="211" t="s">
        <v>203</v>
      </c>
      <c r="G237" s="163" t="s">
        <v>206</v>
      </c>
    </row>
    <row r="238" spans="1:9" x14ac:dyDescent="0.2">
      <c r="C238" s="212"/>
      <c r="D238" s="213"/>
      <c r="E238" s="214"/>
      <c r="F238" s="214"/>
      <c r="G238" s="214"/>
    </row>
    <row r="239" spans="1:9" x14ac:dyDescent="0.2">
      <c r="C239" s="178" t="s">
        <v>398</v>
      </c>
      <c r="D239" s="214" t="s">
        <v>214</v>
      </c>
      <c r="E239" s="215" t="s">
        <v>399</v>
      </c>
      <c r="F239" s="199" t="s">
        <v>399</v>
      </c>
      <c r="G239" s="199" t="s">
        <v>399</v>
      </c>
    </row>
    <row r="240" spans="1:9" x14ac:dyDescent="0.2">
      <c r="C240" s="178" t="s">
        <v>400</v>
      </c>
      <c r="D240" s="214" t="s">
        <v>214</v>
      </c>
      <c r="E240" s="215" t="s">
        <v>401</v>
      </c>
      <c r="F240" s="199" t="s">
        <v>401</v>
      </c>
      <c r="G240" s="199" t="s">
        <v>401</v>
      </c>
    </row>
    <row r="241" spans="3:9" ht="12.75" thickBot="1" x14ac:dyDescent="0.25">
      <c r="C241" s="180" t="s">
        <v>402</v>
      </c>
      <c r="D241" s="216" t="s">
        <v>214</v>
      </c>
      <c r="E241" s="217" t="s">
        <v>403</v>
      </c>
      <c r="F241" s="196" t="s">
        <v>403</v>
      </c>
      <c r="G241" s="196" t="s">
        <v>403</v>
      </c>
    </row>
    <row r="242" spans="3:9" ht="12.75" thickBot="1" x14ac:dyDescent="0.25">
      <c r="C242" s="218" t="s">
        <v>104</v>
      </c>
      <c r="D242" s="219"/>
      <c r="E242" s="220" t="s">
        <v>404</v>
      </c>
      <c r="F242" s="221" t="s">
        <v>404</v>
      </c>
      <c r="G242" s="221" t="s">
        <v>404</v>
      </c>
    </row>
    <row r="243" spans="3:9" x14ac:dyDescent="0.2">
      <c r="C243" s="177"/>
    </row>
    <row r="244" spans="3:9" x14ac:dyDescent="0.2">
      <c r="C244" s="207" t="s">
        <v>227</v>
      </c>
    </row>
    <row r="245" spans="3:9" ht="12.75" thickBot="1" x14ac:dyDescent="0.25">
      <c r="C245" s="134"/>
    </row>
    <row r="246" spans="3:9" x14ac:dyDescent="0.2">
      <c r="C246" s="360" t="s">
        <v>391</v>
      </c>
      <c r="D246" s="208" t="s">
        <v>394</v>
      </c>
      <c r="E246" s="208" t="s">
        <v>395</v>
      </c>
      <c r="F246" s="363" t="s">
        <v>396</v>
      </c>
      <c r="G246" s="364"/>
    </row>
    <row r="247" spans="3:9" ht="12.75" thickBot="1" x14ac:dyDescent="0.25">
      <c r="C247" s="362"/>
      <c r="D247" s="209" t="s">
        <v>397</v>
      </c>
      <c r="E247" s="209" t="s">
        <v>394</v>
      </c>
      <c r="F247" s="367"/>
      <c r="G247" s="368"/>
    </row>
    <row r="248" spans="3:9" ht="12.75" thickBot="1" x14ac:dyDescent="0.25">
      <c r="C248" s="361"/>
      <c r="D248" s="210"/>
      <c r="E248" s="211" t="s">
        <v>397</v>
      </c>
      <c r="F248" s="211" t="s">
        <v>405</v>
      </c>
      <c r="G248" s="163" t="s">
        <v>206</v>
      </c>
    </row>
    <row r="249" spans="3:9" x14ac:dyDescent="0.2">
      <c r="C249" s="212"/>
      <c r="D249" s="213"/>
      <c r="E249" s="214"/>
      <c r="F249" s="214"/>
      <c r="G249" s="214"/>
    </row>
    <row r="250" spans="3:9" x14ac:dyDescent="0.2">
      <c r="C250" s="178" t="s">
        <v>398</v>
      </c>
      <c r="D250" s="214" t="s">
        <v>214</v>
      </c>
      <c r="E250" s="215" t="s">
        <v>406</v>
      </c>
      <c r="F250" s="199" t="s">
        <v>406</v>
      </c>
      <c r="G250" s="199" t="s">
        <v>406</v>
      </c>
    </row>
    <row r="251" spans="3:9" x14ac:dyDescent="0.2">
      <c r="C251" s="178" t="s">
        <v>400</v>
      </c>
      <c r="D251" s="214" t="s">
        <v>214</v>
      </c>
      <c r="E251" s="215" t="s">
        <v>407</v>
      </c>
      <c r="F251" s="199" t="s">
        <v>408</v>
      </c>
      <c r="G251" s="199" t="s">
        <v>407</v>
      </c>
    </row>
    <row r="252" spans="3:9" ht="12.75" thickBot="1" x14ac:dyDescent="0.25">
      <c r="C252" s="180" t="s">
        <v>402</v>
      </c>
      <c r="D252" s="216" t="s">
        <v>214</v>
      </c>
      <c r="E252" s="217" t="s">
        <v>409</v>
      </c>
      <c r="F252" s="196" t="s">
        <v>409</v>
      </c>
      <c r="G252" s="196" t="s">
        <v>409</v>
      </c>
    </row>
    <row r="253" spans="3:9" ht="12.75" thickBot="1" x14ac:dyDescent="0.25">
      <c r="C253" s="218" t="s">
        <v>104</v>
      </c>
      <c r="D253" s="219"/>
      <c r="E253" s="220" t="s">
        <v>410</v>
      </c>
      <c r="F253" s="221" t="s">
        <v>410</v>
      </c>
      <c r="G253" s="221" t="s">
        <v>410</v>
      </c>
    </row>
    <row r="254" spans="3:9" x14ac:dyDescent="0.2">
      <c r="C254" s="177"/>
    </row>
    <row r="255" spans="3:9" ht="27.75" customHeight="1" x14ac:dyDescent="0.2">
      <c r="C255" s="348" t="s">
        <v>411</v>
      </c>
      <c r="D255" s="348"/>
      <c r="E255" s="348"/>
      <c r="F255" s="348"/>
      <c r="G255" s="348"/>
      <c r="H255" s="348"/>
      <c r="I255" s="348"/>
    </row>
    <row r="256" spans="3:9" x14ac:dyDescent="0.2">
      <c r="C256" s="136"/>
    </row>
    <row r="257" spans="1:9" s="133" customFormat="1" ht="12.75" customHeight="1" x14ac:dyDescent="0.25">
      <c r="A257" s="161"/>
      <c r="B257" s="133" t="s">
        <v>412</v>
      </c>
      <c r="C257" s="133" t="s">
        <v>413</v>
      </c>
      <c r="D257" s="347"/>
      <c r="E257" s="347"/>
      <c r="F257" s="347"/>
      <c r="G257" s="347"/>
      <c r="H257" s="347"/>
      <c r="I257" s="347"/>
    </row>
    <row r="258" spans="1:9" x14ac:dyDescent="0.2">
      <c r="C258" s="177"/>
    </row>
    <row r="259" spans="1:9" ht="26.25" customHeight="1" x14ac:dyDescent="0.2">
      <c r="C259" s="348" t="s">
        <v>414</v>
      </c>
      <c r="D259" s="348"/>
      <c r="E259" s="348"/>
      <c r="F259" s="348"/>
      <c r="G259" s="348"/>
      <c r="H259" s="348"/>
      <c r="I259" s="348"/>
    </row>
    <row r="260" spans="1:9" x14ac:dyDescent="0.2">
      <c r="C260" s="222"/>
    </row>
    <row r="261" spans="1:9" s="133" customFormat="1" ht="12.75" customHeight="1" x14ac:dyDescent="0.25">
      <c r="A261" s="161"/>
      <c r="B261" s="133" t="s">
        <v>415</v>
      </c>
      <c r="C261" s="133" t="s">
        <v>416</v>
      </c>
      <c r="D261" s="347"/>
      <c r="E261" s="347"/>
      <c r="F261" s="347"/>
      <c r="G261" s="347"/>
      <c r="H261" s="347"/>
      <c r="I261" s="347"/>
    </row>
    <row r="262" spans="1:9" x14ac:dyDescent="0.2">
      <c r="C262" s="177"/>
    </row>
    <row r="263" spans="1:9" ht="45.75" customHeight="1" x14ac:dyDescent="0.2">
      <c r="C263" s="348" t="s">
        <v>417</v>
      </c>
      <c r="D263" s="348"/>
      <c r="E263" s="348"/>
      <c r="F263" s="348"/>
      <c r="G263" s="348"/>
      <c r="H263" s="348"/>
      <c r="I263" s="348"/>
    </row>
    <row r="264" spans="1:9" x14ac:dyDescent="0.2">
      <c r="C264" s="177"/>
    </row>
    <row r="265" spans="1:9" ht="41.25" customHeight="1" x14ac:dyDescent="0.2">
      <c r="C265" s="348" t="s">
        <v>418</v>
      </c>
      <c r="D265" s="348"/>
      <c r="E265" s="348"/>
      <c r="F265" s="348"/>
      <c r="G265" s="348"/>
      <c r="H265" s="348"/>
      <c r="I265" s="348"/>
    </row>
    <row r="266" spans="1:9" x14ac:dyDescent="0.2">
      <c r="C266" s="177"/>
    </row>
    <row r="267" spans="1:9" ht="18.75" customHeight="1" x14ac:dyDescent="0.2">
      <c r="C267" s="348" t="s">
        <v>419</v>
      </c>
      <c r="D267" s="348"/>
      <c r="E267" s="348"/>
      <c r="F267" s="348"/>
      <c r="G267" s="348"/>
      <c r="H267" s="348"/>
      <c r="I267" s="348"/>
    </row>
    <row r="268" spans="1:9" x14ac:dyDescent="0.2">
      <c r="C268" s="177"/>
    </row>
    <row r="269" spans="1:9" ht="18.75" customHeight="1" x14ac:dyDescent="0.2">
      <c r="C269" s="348" t="s">
        <v>420</v>
      </c>
      <c r="D269" s="348"/>
      <c r="E269" s="348"/>
      <c r="F269" s="348"/>
      <c r="G269" s="348"/>
      <c r="H269" s="348"/>
      <c r="I269" s="348"/>
    </row>
    <row r="270" spans="1:9" x14ac:dyDescent="0.2">
      <c r="C270" s="177"/>
    </row>
    <row r="271" spans="1:9" ht="40.5" customHeight="1" x14ac:dyDescent="0.2">
      <c r="C271" s="348" t="s">
        <v>421</v>
      </c>
      <c r="D271" s="348"/>
      <c r="E271" s="348"/>
      <c r="F271" s="348"/>
      <c r="G271" s="348"/>
      <c r="H271" s="348"/>
      <c r="I271" s="348"/>
    </row>
    <row r="272" spans="1:9" x14ac:dyDescent="0.2">
      <c r="C272" s="177"/>
    </row>
    <row r="273" spans="1:9" ht="40.5" customHeight="1" x14ac:dyDescent="0.2">
      <c r="C273" s="348" t="s">
        <v>422</v>
      </c>
      <c r="D273" s="348"/>
      <c r="E273" s="348"/>
      <c r="F273" s="348"/>
      <c r="G273" s="348"/>
      <c r="H273" s="348"/>
      <c r="I273" s="348"/>
    </row>
    <row r="274" spans="1:9" x14ac:dyDescent="0.2">
      <c r="C274" s="134"/>
    </row>
    <row r="275" spans="1:9" ht="39.75" customHeight="1" x14ac:dyDescent="0.2">
      <c r="C275" s="348" t="s">
        <v>423</v>
      </c>
      <c r="D275" s="348"/>
      <c r="E275" s="348"/>
      <c r="F275" s="348"/>
      <c r="G275" s="348"/>
      <c r="H275" s="348"/>
      <c r="I275" s="348"/>
    </row>
    <row r="276" spans="1:9" ht="12.75" customHeight="1" x14ac:dyDescent="0.2">
      <c r="C276" s="171"/>
      <c r="D276" s="171"/>
      <c r="E276" s="171"/>
      <c r="F276" s="171"/>
      <c r="G276" s="171"/>
      <c r="H276" s="171"/>
      <c r="I276" s="171"/>
    </row>
    <row r="277" spans="1:9" ht="27" customHeight="1" x14ac:dyDescent="0.2">
      <c r="C277" s="348" t="s">
        <v>424</v>
      </c>
      <c r="D277" s="348"/>
      <c r="E277" s="348"/>
      <c r="F277" s="348"/>
      <c r="G277" s="348"/>
      <c r="H277" s="348"/>
      <c r="I277" s="348"/>
    </row>
    <row r="278" spans="1:9" ht="12.75" customHeight="1" x14ac:dyDescent="0.2">
      <c r="C278" s="171"/>
      <c r="D278" s="171"/>
      <c r="E278" s="171"/>
      <c r="F278" s="171"/>
      <c r="G278" s="171"/>
      <c r="H278" s="171"/>
      <c r="I278" s="171"/>
    </row>
    <row r="279" spans="1:9" ht="27" customHeight="1" x14ac:dyDescent="0.2">
      <c r="C279" s="348" t="s">
        <v>425</v>
      </c>
      <c r="D279" s="348"/>
      <c r="E279" s="348"/>
      <c r="F279" s="348"/>
      <c r="G279" s="348"/>
      <c r="H279" s="348"/>
      <c r="I279" s="348"/>
    </row>
    <row r="280" spans="1:9" x14ac:dyDescent="0.2">
      <c r="C280" s="134"/>
    </row>
    <row r="281" spans="1:9" ht="45.75" customHeight="1" x14ac:dyDescent="0.2">
      <c r="C281" s="348" t="s">
        <v>426</v>
      </c>
      <c r="D281" s="348"/>
      <c r="E281" s="348"/>
      <c r="F281" s="348"/>
      <c r="G281" s="348"/>
      <c r="H281" s="348"/>
      <c r="I281" s="348"/>
    </row>
    <row r="282" spans="1:9" x14ac:dyDescent="0.2">
      <c r="C282" s="134"/>
    </row>
    <row r="283" spans="1:9" ht="72" customHeight="1" x14ac:dyDescent="0.2">
      <c r="C283" s="348" t="s">
        <v>427</v>
      </c>
      <c r="D283" s="348"/>
      <c r="E283" s="348"/>
      <c r="F283" s="348"/>
      <c r="G283" s="348"/>
      <c r="H283" s="348"/>
      <c r="I283" s="348"/>
    </row>
    <row r="284" spans="1:9" x14ac:dyDescent="0.2">
      <c r="C284" s="134"/>
    </row>
    <row r="285" spans="1:9" s="133" customFormat="1" ht="12.75" customHeight="1" x14ac:dyDescent="0.25">
      <c r="A285" s="161"/>
      <c r="B285" s="133" t="s">
        <v>428</v>
      </c>
      <c r="C285" s="133" t="s">
        <v>429</v>
      </c>
      <c r="D285" s="347"/>
      <c r="E285" s="347"/>
      <c r="F285" s="347"/>
      <c r="G285" s="347"/>
      <c r="H285" s="347"/>
      <c r="I285" s="347"/>
    </row>
    <row r="286" spans="1:9" x14ac:dyDescent="0.2">
      <c r="C286" s="134"/>
    </row>
    <row r="287" spans="1:9" ht="47.25" customHeight="1" x14ac:dyDescent="0.2">
      <c r="C287" s="348" t="s">
        <v>430</v>
      </c>
      <c r="D287" s="348"/>
      <c r="E287" s="348"/>
      <c r="F287" s="348"/>
      <c r="G287" s="348"/>
      <c r="H287" s="348"/>
      <c r="I287" s="348"/>
    </row>
    <row r="288" spans="1:9" x14ac:dyDescent="0.2">
      <c r="C288" s="136"/>
    </row>
    <row r="289" spans="3:8" x14ac:dyDescent="0.2">
      <c r="C289" s="134" t="s">
        <v>431</v>
      </c>
    </row>
    <row r="290" spans="3:8" x14ac:dyDescent="0.2">
      <c r="C290" s="136"/>
    </row>
    <row r="291" spans="3:8" x14ac:dyDescent="0.2">
      <c r="C291" s="136" t="s">
        <v>199</v>
      </c>
    </row>
    <row r="292" spans="3:8" ht="12.75" thickBot="1" x14ac:dyDescent="0.25">
      <c r="C292" s="134"/>
    </row>
    <row r="293" spans="3:8" x14ac:dyDescent="0.2">
      <c r="C293" s="350" t="s">
        <v>432</v>
      </c>
      <c r="D293" s="182" t="s">
        <v>433</v>
      </c>
      <c r="E293" s="182" t="s">
        <v>434</v>
      </c>
      <c r="F293" s="372" t="s">
        <v>435</v>
      </c>
      <c r="G293" s="373"/>
      <c r="H293" s="182" t="s">
        <v>433</v>
      </c>
    </row>
    <row r="294" spans="3:8" ht="12.75" thickBot="1" x14ac:dyDescent="0.25">
      <c r="C294" s="355"/>
      <c r="D294" s="183" t="s">
        <v>436</v>
      </c>
      <c r="E294" s="183" t="s">
        <v>437</v>
      </c>
      <c r="F294" s="365"/>
      <c r="G294" s="366"/>
      <c r="H294" s="183" t="s">
        <v>438</v>
      </c>
    </row>
    <row r="295" spans="3:8" x14ac:dyDescent="0.2">
      <c r="C295" s="355"/>
      <c r="D295" s="183" t="s">
        <v>439</v>
      </c>
      <c r="E295" s="183" t="s">
        <v>440</v>
      </c>
      <c r="F295" s="182" t="s">
        <v>441</v>
      </c>
      <c r="G295" s="139" t="s">
        <v>442</v>
      </c>
      <c r="H295" s="183" t="s">
        <v>443</v>
      </c>
    </row>
    <row r="296" spans="3:8" ht="12.75" thickBot="1" x14ac:dyDescent="0.25">
      <c r="C296" s="351"/>
      <c r="D296" s="184" t="s">
        <v>64</v>
      </c>
      <c r="E296" s="184" t="s">
        <v>64</v>
      </c>
      <c r="F296" s="184" t="s">
        <v>444</v>
      </c>
      <c r="G296" s="184" t="s">
        <v>64</v>
      </c>
      <c r="H296" s="184" t="s">
        <v>64</v>
      </c>
    </row>
    <row r="297" spans="3:8" ht="12.75" thickBot="1" x14ac:dyDescent="0.25">
      <c r="C297" s="188" t="s">
        <v>445</v>
      </c>
      <c r="D297" s="223" t="s">
        <v>446</v>
      </c>
      <c r="E297" s="223" t="s">
        <v>447</v>
      </c>
      <c r="F297" s="150" t="s">
        <v>247</v>
      </c>
      <c r="G297" s="224" t="s">
        <v>247</v>
      </c>
      <c r="H297" s="223" t="s">
        <v>446</v>
      </c>
    </row>
    <row r="298" spans="3:8" ht="12.75" thickBot="1" x14ac:dyDescent="0.25">
      <c r="C298" s="188" t="s">
        <v>448</v>
      </c>
      <c r="D298" s="224" t="s">
        <v>247</v>
      </c>
      <c r="E298" s="224" t="s">
        <v>247</v>
      </c>
      <c r="F298" s="150" t="s">
        <v>449</v>
      </c>
      <c r="G298" s="224" t="s">
        <v>247</v>
      </c>
      <c r="H298" s="224" t="s">
        <v>247</v>
      </c>
    </row>
    <row r="299" spans="3:8" ht="12.75" thickBot="1" x14ac:dyDescent="0.25">
      <c r="C299" s="188" t="s">
        <v>450</v>
      </c>
      <c r="D299" s="224" t="s">
        <v>247</v>
      </c>
      <c r="E299" s="224" t="s">
        <v>247</v>
      </c>
      <c r="F299" s="150" t="s">
        <v>451</v>
      </c>
      <c r="G299" s="224" t="s">
        <v>247</v>
      </c>
      <c r="H299" s="224" t="s">
        <v>247</v>
      </c>
    </row>
    <row r="300" spans="3:8" ht="12.75" thickBot="1" x14ac:dyDescent="0.25">
      <c r="C300" s="225" t="s">
        <v>104</v>
      </c>
      <c r="D300" s="226" t="s">
        <v>446</v>
      </c>
      <c r="E300" s="226" t="s">
        <v>447</v>
      </c>
      <c r="F300" s="226"/>
      <c r="G300" s="226" t="s">
        <v>247</v>
      </c>
      <c r="H300" s="226" t="s">
        <v>446</v>
      </c>
    </row>
    <row r="301" spans="3:8" ht="12.75" thickBot="1" x14ac:dyDescent="0.25">
      <c r="C301" s="369" t="s">
        <v>452</v>
      </c>
      <c r="D301" s="370"/>
      <c r="E301" s="370"/>
      <c r="F301" s="370"/>
      <c r="G301" s="371"/>
      <c r="H301" s="227" t="s">
        <v>453</v>
      </c>
    </row>
    <row r="302" spans="3:8" ht="12.75" thickBot="1" x14ac:dyDescent="0.25">
      <c r="C302" s="369" t="s">
        <v>454</v>
      </c>
      <c r="D302" s="370"/>
      <c r="E302" s="370"/>
      <c r="F302" s="370"/>
      <c r="G302" s="371"/>
      <c r="H302" s="227" t="s">
        <v>455</v>
      </c>
    </row>
    <row r="303" spans="3:8" ht="12.75" thickBot="1" x14ac:dyDescent="0.25">
      <c r="C303" s="225" t="s">
        <v>456</v>
      </c>
      <c r="D303" s="226"/>
      <c r="E303" s="226"/>
      <c r="F303" s="226"/>
      <c r="G303" s="226"/>
      <c r="H303" s="226" t="s">
        <v>457</v>
      </c>
    </row>
    <row r="304" spans="3:8" x14ac:dyDescent="0.2">
      <c r="C304" s="134"/>
    </row>
    <row r="305" spans="3:8" x14ac:dyDescent="0.2">
      <c r="C305" s="134" t="s">
        <v>458</v>
      </c>
    </row>
    <row r="306" spans="3:8" x14ac:dyDescent="0.2">
      <c r="C306" s="134"/>
    </row>
    <row r="307" spans="3:8" x14ac:dyDescent="0.2">
      <c r="C307" s="136" t="s">
        <v>227</v>
      </c>
    </row>
    <row r="308" spans="3:8" ht="12.75" thickBot="1" x14ac:dyDescent="0.25">
      <c r="C308" s="134"/>
    </row>
    <row r="309" spans="3:8" x14ac:dyDescent="0.2">
      <c r="C309" s="350" t="s">
        <v>432</v>
      </c>
      <c r="D309" s="182" t="s">
        <v>433</v>
      </c>
      <c r="E309" s="182" t="s">
        <v>434</v>
      </c>
      <c r="F309" s="372" t="s">
        <v>435</v>
      </c>
      <c r="G309" s="373"/>
      <c r="H309" s="182" t="s">
        <v>433</v>
      </c>
    </row>
    <row r="310" spans="3:8" ht="12.75" thickBot="1" x14ac:dyDescent="0.25">
      <c r="C310" s="355"/>
      <c r="D310" s="183" t="s">
        <v>436</v>
      </c>
      <c r="E310" s="183" t="s">
        <v>437</v>
      </c>
      <c r="F310" s="365"/>
      <c r="G310" s="366"/>
      <c r="H310" s="183" t="s">
        <v>438</v>
      </c>
    </row>
    <row r="311" spans="3:8" x14ac:dyDescent="0.2">
      <c r="C311" s="355"/>
      <c r="D311" s="183" t="s">
        <v>439</v>
      </c>
      <c r="E311" s="183" t="s">
        <v>440</v>
      </c>
      <c r="F311" s="182" t="s">
        <v>441</v>
      </c>
      <c r="G311" s="139" t="s">
        <v>442</v>
      </c>
      <c r="H311" s="183" t="s">
        <v>443</v>
      </c>
    </row>
    <row r="312" spans="3:8" ht="12.75" thickBot="1" x14ac:dyDescent="0.25">
      <c r="C312" s="351"/>
      <c r="D312" s="184" t="s">
        <v>64</v>
      </c>
      <c r="E312" s="184" t="s">
        <v>64</v>
      </c>
      <c r="F312" s="184" t="s">
        <v>444</v>
      </c>
      <c r="G312" s="184" t="s">
        <v>64</v>
      </c>
      <c r="H312" s="184" t="s">
        <v>64</v>
      </c>
    </row>
    <row r="313" spans="3:8" ht="12.75" thickBot="1" x14ac:dyDescent="0.25">
      <c r="C313" s="188" t="s">
        <v>445</v>
      </c>
      <c r="D313" s="223" t="s">
        <v>459</v>
      </c>
      <c r="E313" s="223" t="s">
        <v>460</v>
      </c>
      <c r="F313" s="150" t="s">
        <v>247</v>
      </c>
      <c r="G313" s="224" t="s">
        <v>247</v>
      </c>
      <c r="H313" s="223" t="s">
        <v>459</v>
      </c>
    </row>
    <row r="314" spans="3:8" ht="12.75" thickBot="1" x14ac:dyDescent="0.25">
      <c r="C314" s="188" t="s">
        <v>448</v>
      </c>
      <c r="D314" s="224" t="s">
        <v>247</v>
      </c>
      <c r="E314" s="224" t="s">
        <v>247</v>
      </c>
      <c r="F314" s="150" t="s">
        <v>449</v>
      </c>
      <c r="G314" s="224" t="s">
        <v>247</v>
      </c>
      <c r="H314" s="224" t="s">
        <v>247</v>
      </c>
    </row>
    <row r="315" spans="3:8" ht="12.75" thickBot="1" x14ac:dyDescent="0.25">
      <c r="C315" s="188" t="s">
        <v>450</v>
      </c>
      <c r="D315" s="224" t="s">
        <v>247</v>
      </c>
      <c r="E315" s="224" t="s">
        <v>247</v>
      </c>
      <c r="F315" s="150" t="s">
        <v>451</v>
      </c>
      <c r="G315" s="224" t="s">
        <v>247</v>
      </c>
      <c r="H315" s="224" t="s">
        <v>247</v>
      </c>
    </row>
    <row r="316" spans="3:8" ht="12.75" thickBot="1" x14ac:dyDescent="0.25">
      <c r="C316" s="225" t="s">
        <v>104</v>
      </c>
      <c r="D316" s="226" t="s">
        <v>459</v>
      </c>
      <c r="E316" s="226" t="s">
        <v>460</v>
      </c>
      <c r="F316" s="226"/>
      <c r="G316" s="226" t="s">
        <v>247</v>
      </c>
      <c r="H316" s="226" t="s">
        <v>459</v>
      </c>
    </row>
    <row r="317" spans="3:8" ht="12.75" thickBot="1" x14ac:dyDescent="0.25">
      <c r="C317" s="369" t="s">
        <v>452</v>
      </c>
      <c r="D317" s="370"/>
      <c r="E317" s="370"/>
      <c r="F317" s="370"/>
      <c r="G317" s="371"/>
      <c r="H317" s="227" t="s">
        <v>461</v>
      </c>
    </row>
    <row r="318" spans="3:8" ht="12.75" thickBot="1" x14ac:dyDescent="0.25">
      <c r="C318" s="225" t="s">
        <v>456</v>
      </c>
      <c r="D318" s="226"/>
      <c r="E318" s="226"/>
      <c r="F318" s="226"/>
      <c r="G318" s="226"/>
      <c r="H318" s="226" t="s">
        <v>462</v>
      </c>
    </row>
    <row r="319" spans="3:8" x14ac:dyDescent="0.2">
      <c r="C319" s="228"/>
    </row>
    <row r="320" spans="3:8" x14ac:dyDescent="0.2">
      <c r="C320" s="134" t="s">
        <v>458</v>
      </c>
    </row>
    <row r="321" spans="1:9" x14ac:dyDescent="0.2">
      <c r="C321" s="134"/>
    </row>
    <row r="322" spans="1:9" s="133" customFormat="1" ht="12.75" customHeight="1" x14ac:dyDescent="0.25">
      <c r="A322" s="161"/>
      <c r="B322" s="133" t="s">
        <v>463</v>
      </c>
      <c r="C322" s="133" t="s">
        <v>464</v>
      </c>
      <c r="D322" s="347"/>
      <c r="E322" s="347"/>
      <c r="F322" s="347"/>
      <c r="G322" s="347"/>
      <c r="H322" s="347"/>
      <c r="I322" s="347"/>
    </row>
    <row r="323" spans="1:9" x14ac:dyDescent="0.2">
      <c r="C323" s="134"/>
    </row>
    <row r="324" spans="1:9" ht="12.75" customHeight="1" x14ac:dyDescent="0.2">
      <c r="C324" s="348" t="s">
        <v>465</v>
      </c>
      <c r="D324" s="348"/>
      <c r="E324" s="348"/>
      <c r="F324" s="348"/>
      <c r="G324" s="348"/>
      <c r="H324" s="348"/>
      <c r="I324" s="348"/>
    </row>
    <row r="325" spans="1:9" ht="12.75" thickBot="1" x14ac:dyDescent="0.25">
      <c r="C325" s="134"/>
    </row>
    <row r="326" spans="1:9" ht="12.75" thickBot="1" x14ac:dyDescent="0.25">
      <c r="C326" s="374" t="s">
        <v>236</v>
      </c>
      <c r="D326" s="358" t="s">
        <v>466</v>
      </c>
      <c r="E326" s="359"/>
    </row>
    <row r="327" spans="1:9" x14ac:dyDescent="0.2">
      <c r="C327" s="375"/>
      <c r="D327" s="229">
        <v>2020</v>
      </c>
      <c r="E327" s="229">
        <v>2019</v>
      </c>
    </row>
    <row r="328" spans="1:9" ht="12.75" thickBot="1" x14ac:dyDescent="0.25">
      <c r="C328" s="376"/>
      <c r="D328" s="230" t="s">
        <v>64</v>
      </c>
      <c r="E328" s="230" t="s">
        <v>64</v>
      </c>
    </row>
    <row r="329" spans="1:9" x14ac:dyDescent="0.2">
      <c r="C329" s="201" t="s">
        <v>467</v>
      </c>
      <c r="D329" s="199" t="s">
        <v>468</v>
      </c>
      <c r="E329" s="199" t="s">
        <v>469</v>
      </c>
    </row>
    <row r="330" spans="1:9" x14ac:dyDescent="0.2">
      <c r="C330" s="201" t="s">
        <v>470</v>
      </c>
      <c r="D330" s="199" t="s">
        <v>471</v>
      </c>
      <c r="E330" s="199" t="s">
        <v>472</v>
      </c>
    </row>
    <row r="331" spans="1:9" x14ac:dyDescent="0.2">
      <c r="C331" s="201" t="s">
        <v>473</v>
      </c>
      <c r="D331" s="199" t="s">
        <v>474</v>
      </c>
      <c r="E331" s="199" t="s">
        <v>475</v>
      </c>
    </row>
    <row r="332" spans="1:9" x14ac:dyDescent="0.2">
      <c r="C332" s="201" t="s">
        <v>476</v>
      </c>
      <c r="D332" s="199" t="s">
        <v>477</v>
      </c>
      <c r="E332" s="199" t="s">
        <v>478</v>
      </c>
    </row>
    <row r="333" spans="1:9" x14ac:dyDescent="0.2">
      <c r="C333" s="201" t="s">
        <v>479</v>
      </c>
      <c r="D333" s="199" t="s">
        <v>480</v>
      </c>
      <c r="E333" s="199" t="s">
        <v>481</v>
      </c>
    </row>
    <row r="334" spans="1:9" x14ac:dyDescent="0.2">
      <c r="C334" s="201" t="s">
        <v>482</v>
      </c>
      <c r="D334" s="199" t="s">
        <v>483</v>
      </c>
      <c r="E334" s="199" t="s">
        <v>484</v>
      </c>
    </row>
    <row r="335" spans="1:9" x14ac:dyDescent="0.2">
      <c r="C335" s="201" t="s">
        <v>485</v>
      </c>
      <c r="D335" s="199" t="s">
        <v>486</v>
      </c>
      <c r="E335" s="199" t="s">
        <v>487</v>
      </c>
    </row>
    <row r="336" spans="1:9" x14ac:dyDescent="0.2">
      <c r="C336" s="201" t="s">
        <v>488</v>
      </c>
      <c r="D336" s="199" t="s">
        <v>489</v>
      </c>
      <c r="E336" s="199" t="s">
        <v>490</v>
      </c>
    </row>
    <row r="337" spans="3:9" x14ac:dyDescent="0.2">
      <c r="C337" s="201" t="s">
        <v>491</v>
      </c>
      <c r="D337" s="199" t="s">
        <v>492</v>
      </c>
      <c r="E337" s="199" t="s">
        <v>493</v>
      </c>
    </row>
    <row r="338" spans="3:9" x14ac:dyDescent="0.2">
      <c r="C338" s="201" t="s">
        <v>494</v>
      </c>
      <c r="D338" s="199" t="s">
        <v>495</v>
      </c>
      <c r="E338" s="199">
        <v>0</v>
      </c>
    </row>
    <row r="339" spans="3:9" x14ac:dyDescent="0.2">
      <c r="C339" s="201" t="s">
        <v>496</v>
      </c>
      <c r="D339" s="199" t="s">
        <v>497</v>
      </c>
      <c r="E339" s="199" t="s">
        <v>498</v>
      </c>
    </row>
    <row r="340" spans="3:9" x14ac:dyDescent="0.2">
      <c r="C340" s="201" t="s">
        <v>499</v>
      </c>
      <c r="D340" s="199" t="s">
        <v>500</v>
      </c>
      <c r="E340" s="199" t="s">
        <v>501</v>
      </c>
    </row>
    <row r="341" spans="3:9" ht="12.75" thickBot="1" x14ac:dyDescent="0.25">
      <c r="C341" s="164" t="s">
        <v>502</v>
      </c>
      <c r="D341" s="196" t="s">
        <v>503</v>
      </c>
      <c r="E341" s="196" t="s">
        <v>504</v>
      </c>
    </row>
    <row r="342" spans="3:9" ht="12.75" thickBot="1" x14ac:dyDescent="0.25">
      <c r="C342" s="194" t="s">
        <v>104</v>
      </c>
      <c r="D342" s="205" t="s">
        <v>505</v>
      </c>
      <c r="E342" s="205" t="s">
        <v>506</v>
      </c>
    </row>
    <row r="343" spans="3:9" x14ac:dyDescent="0.2">
      <c r="C343" s="134"/>
    </row>
    <row r="344" spans="3:9" ht="12.75" customHeight="1" x14ac:dyDescent="0.2">
      <c r="C344" s="348" t="s">
        <v>507</v>
      </c>
      <c r="D344" s="348"/>
      <c r="E344" s="348"/>
      <c r="F344" s="348"/>
      <c r="G344" s="348"/>
      <c r="H344" s="348"/>
      <c r="I344" s="348"/>
    </row>
    <row r="345" spans="3:9" x14ac:dyDescent="0.2">
      <c r="C345" s="136"/>
    </row>
    <row r="346" spans="3:9" ht="28.5" customHeight="1" x14ac:dyDescent="0.2">
      <c r="C346" s="348" t="s">
        <v>508</v>
      </c>
      <c r="D346" s="348"/>
      <c r="E346" s="348"/>
      <c r="F346" s="348"/>
      <c r="G346" s="348"/>
      <c r="H346" s="348"/>
      <c r="I346" s="348"/>
    </row>
    <row r="347" spans="3:9" x14ac:dyDescent="0.2">
      <c r="C347" s="136"/>
    </row>
    <row r="348" spans="3:9" x14ac:dyDescent="0.2">
      <c r="C348" s="231" t="s">
        <v>509</v>
      </c>
    </row>
    <row r="349" spans="3:9" ht="12.75" customHeight="1" thickBot="1" x14ac:dyDescent="0.25">
      <c r="C349" s="134"/>
    </row>
    <row r="350" spans="3:9" ht="15.75" customHeight="1" thickBot="1" x14ac:dyDescent="0.25">
      <c r="C350" s="350" t="s">
        <v>432</v>
      </c>
      <c r="D350" s="350" t="s">
        <v>510</v>
      </c>
      <c r="E350" s="350" t="s">
        <v>511</v>
      </c>
      <c r="F350" s="377" t="s">
        <v>435</v>
      </c>
      <c r="G350" s="378"/>
      <c r="H350" s="350" t="s">
        <v>512</v>
      </c>
    </row>
    <row r="351" spans="3:9" ht="18" customHeight="1" x14ac:dyDescent="0.2">
      <c r="C351" s="355"/>
      <c r="D351" s="355"/>
      <c r="E351" s="355"/>
      <c r="F351" s="182" t="s">
        <v>513</v>
      </c>
      <c r="G351" s="182" t="s">
        <v>442</v>
      </c>
      <c r="H351" s="355"/>
    </row>
    <row r="352" spans="3:9" ht="12.75" thickBot="1" x14ac:dyDescent="0.25">
      <c r="C352" s="351"/>
      <c r="D352" s="232" t="s">
        <v>64</v>
      </c>
      <c r="E352" s="232" t="s">
        <v>64</v>
      </c>
      <c r="F352" s="232" t="s">
        <v>514</v>
      </c>
      <c r="G352" s="232" t="s">
        <v>64</v>
      </c>
      <c r="H352" s="232" t="s">
        <v>64</v>
      </c>
    </row>
    <row r="353" spans="3:8" ht="12.75" thickBot="1" x14ac:dyDescent="0.25">
      <c r="C353" s="188" t="s">
        <v>445</v>
      </c>
      <c r="D353" s="223" t="s">
        <v>515</v>
      </c>
      <c r="E353" s="223" t="s">
        <v>516</v>
      </c>
      <c r="F353" s="150" t="s">
        <v>247</v>
      </c>
      <c r="G353" s="224" t="s">
        <v>517</v>
      </c>
      <c r="H353" s="223" t="s">
        <v>518</v>
      </c>
    </row>
    <row r="354" spans="3:8" ht="12.75" thickBot="1" x14ac:dyDescent="0.25">
      <c r="C354" s="188" t="s">
        <v>519</v>
      </c>
      <c r="D354" s="223" t="s">
        <v>520</v>
      </c>
      <c r="E354" s="223" t="s">
        <v>521</v>
      </c>
      <c r="F354" s="150" t="s">
        <v>449</v>
      </c>
      <c r="G354" s="223" t="s">
        <v>522</v>
      </c>
      <c r="H354" s="223" t="s">
        <v>523</v>
      </c>
    </row>
    <row r="355" spans="3:8" ht="12.75" thickBot="1" x14ac:dyDescent="0.25">
      <c r="C355" s="188" t="s">
        <v>524</v>
      </c>
      <c r="D355" s="223" t="s">
        <v>525</v>
      </c>
      <c r="E355" s="223" t="s">
        <v>526</v>
      </c>
      <c r="F355" s="150" t="s">
        <v>451</v>
      </c>
      <c r="G355" s="223" t="s">
        <v>527</v>
      </c>
      <c r="H355" s="223" t="s">
        <v>528</v>
      </c>
    </row>
    <row r="356" spans="3:8" ht="12.75" thickBot="1" x14ac:dyDescent="0.25">
      <c r="C356" s="188" t="s">
        <v>529</v>
      </c>
      <c r="D356" s="223" t="s">
        <v>530</v>
      </c>
      <c r="E356" s="223" t="s">
        <v>531</v>
      </c>
      <c r="F356" s="150">
        <v>5</v>
      </c>
      <c r="G356" s="223" t="s">
        <v>532</v>
      </c>
      <c r="H356" s="223" t="s">
        <v>533</v>
      </c>
    </row>
    <row r="357" spans="3:8" ht="12.75" thickBot="1" x14ac:dyDescent="0.25">
      <c r="C357" s="188" t="s">
        <v>534</v>
      </c>
      <c r="D357" s="223" t="s">
        <v>535</v>
      </c>
      <c r="E357" s="223" t="s">
        <v>536</v>
      </c>
      <c r="F357" s="150">
        <v>25</v>
      </c>
      <c r="G357" s="223" t="s">
        <v>537</v>
      </c>
      <c r="H357" s="223" t="s">
        <v>538</v>
      </c>
    </row>
    <row r="358" spans="3:8" ht="12.75" thickBot="1" x14ac:dyDescent="0.25">
      <c r="C358" s="188" t="s">
        <v>539</v>
      </c>
      <c r="D358" s="223" t="s">
        <v>540</v>
      </c>
      <c r="E358" s="223" t="s">
        <v>541</v>
      </c>
      <c r="F358" s="150">
        <v>50</v>
      </c>
      <c r="G358" s="223" t="s">
        <v>542</v>
      </c>
      <c r="H358" s="223" t="s">
        <v>543</v>
      </c>
    </row>
    <row r="359" spans="3:8" ht="12.75" thickBot="1" x14ac:dyDescent="0.25">
      <c r="C359" s="188" t="s">
        <v>544</v>
      </c>
      <c r="D359" s="223" t="s">
        <v>545</v>
      </c>
      <c r="E359" s="223" t="s">
        <v>546</v>
      </c>
      <c r="F359" s="150">
        <v>75</v>
      </c>
      <c r="G359" s="223" t="s">
        <v>547</v>
      </c>
      <c r="H359" s="223" t="s">
        <v>548</v>
      </c>
    </row>
    <row r="360" spans="3:8" ht="12.75" thickBot="1" x14ac:dyDescent="0.25">
      <c r="C360" s="188" t="s">
        <v>549</v>
      </c>
      <c r="D360" s="223" t="s">
        <v>550</v>
      </c>
      <c r="E360" s="223">
        <v>0</v>
      </c>
      <c r="F360" s="150">
        <v>100</v>
      </c>
      <c r="G360" s="223" t="s">
        <v>551</v>
      </c>
      <c r="H360" s="223" t="s">
        <v>552</v>
      </c>
    </row>
    <row r="361" spans="3:8" ht="12.75" thickBot="1" x14ac:dyDescent="0.25">
      <c r="C361" s="225" t="s">
        <v>553</v>
      </c>
      <c r="D361" s="226" t="s">
        <v>554</v>
      </c>
      <c r="E361" s="226" t="s">
        <v>555</v>
      </c>
      <c r="F361" s="226"/>
      <c r="G361" s="226" t="s">
        <v>556</v>
      </c>
      <c r="H361" s="226" t="s">
        <v>557</v>
      </c>
    </row>
    <row r="362" spans="3:8" ht="12.75" thickBot="1" x14ac:dyDescent="0.25">
      <c r="C362" s="379" t="s">
        <v>558</v>
      </c>
      <c r="D362" s="380"/>
      <c r="E362" s="380"/>
      <c r="F362" s="380"/>
      <c r="G362" s="381"/>
      <c r="H362" s="227" t="s">
        <v>559</v>
      </c>
    </row>
    <row r="363" spans="3:8" ht="12.75" thickBot="1" x14ac:dyDescent="0.25">
      <c r="C363" s="379" t="s">
        <v>560</v>
      </c>
      <c r="D363" s="380"/>
      <c r="E363" s="380"/>
      <c r="F363" s="380"/>
      <c r="G363" s="381"/>
      <c r="H363" s="227" t="s">
        <v>489</v>
      </c>
    </row>
    <row r="364" spans="3:8" ht="12.75" thickBot="1" x14ac:dyDescent="0.25">
      <c r="C364" s="225" t="s">
        <v>561</v>
      </c>
      <c r="D364" s="226"/>
      <c r="E364" s="226"/>
      <c r="F364" s="226"/>
      <c r="G364" s="226"/>
      <c r="H364" s="226" t="s">
        <v>505</v>
      </c>
    </row>
    <row r="365" spans="3:8" x14ac:dyDescent="0.2">
      <c r="C365" s="134"/>
    </row>
    <row r="366" spans="3:8" x14ac:dyDescent="0.2">
      <c r="C366" s="231" t="s">
        <v>562</v>
      </c>
    </row>
    <row r="367" spans="3:8" ht="12.75" thickBot="1" x14ac:dyDescent="0.25">
      <c r="C367" s="134"/>
    </row>
    <row r="368" spans="3:8" ht="12.75" thickBot="1" x14ac:dyDescent="0.25">
      <c r="C368" s="350" t="s">
        <v>432</v>
      </c>
      <c r="D368" s="350" t="s">
        <v>510</v>
      </c>
      <c r="E368" s="350" t="s">
        <v>511</v>
      </c>
      <c r="F368" s="377" t="s">
        <v>435</v>
      </c>
      <c r="G368" s="378"/>
      <c r="H368" s="350" t="s">
        <v>512</v>
      </c>
    </row>
    <row r="369" spans="3:9" x14ac:dyDescent="0.2">
      <c r="C369" s="355"/>
      <c r="D369" s="355"/>
      <c r="E369" s="355"/>
      <c r="F369" s="182" t="s">
        <v>513</v>
      </c>
      <c r="G369" s="182" t="s">
        <v>442</v>
      </c>
      <c r="H369" s="355"/>
    </row>
    <row r="370" spans="3:9" ht="12.75" thickBot="1" x14ac:dyDescent="0.25">
      <c r="C370" s="351"/>
      <c r="D370" s="232" t="s">
        <v>64</v>
      </c>
      <c r="E370" s="232" t="s">
        <v>64</v>
      </c>
      <c r="F370" s="232" t="s">
        <v>514</v>
      </c>
      <c r="G370" s="232" t="s">
        <v>64</v>
      </c>
      <c r="H370" s="232" t="s">
        <v>64</v>
      </c>
    </row>
    <row r="371" spans="3:9" ht="12.75" thickBot="1" x14ac:dyDescent="0.25">
      <c r="C371" s="188" t="s">
        <v>445</v>
      </c>
      <c r="D371" s="223">
        <v>3446820141453</v>
      </c>
      <c r="E371" s="223">
        <v>1194759701327</v>
      </c>
      <c r="F371" s="150" t="s">
        <v>247</v>
      </c>
      <c r="G371" s="224" t="s">
        <v>247</v>
      </c>
      <c r="H371" s="223">
        <v>3446820141453</v>
      </c>
    </row>
    <row r="372" spans="3:9" ht="12.75" thickBot="1" x14ac:dyDescent="0.25">
      <c r="C372" s="188" t="s">
        <v>519</v>
      </c>
      <c r="D372" s="223">
        <v>527050171899</v>
      </c>
      <c r="E372" s="223">
        <v>165882331538</v>
      </c>
      <c r="F372" s="150" t="s">
        <v>449</v>
      </c>
      <c r="G372" s="223">
        <v>719123513</v>
      </c>
      <c r="H372" s="223">
        <v>526331048386</v>
      </c>
    </row>
    <row r="373" spans="3:9" ht="12.75" thickBot="1" x14ac:dyDescent="0.25">
      <c r="C373" s="188" t="s">
        <v>524</v>
      </c>
      <c r="D373" s="223">
        <v>189856444208</v>
      </c>
      <c r="E373" s="223">
        <v>106953937634</v>
      </c>
      <c r="F373" s="150" t="s">
        <v>451</v>
      </c>
      <c r="G373" s="223">
        <v>1239774757</v>
      </c>
      <c r="H373" s="223">
        <v>188616669451</v>
      </c>
    </row>
    <row r="374" spans="3:9" ht="12.75" thickBot="1" x14ac:dyDescent="0.25">
      <c r="C374" s="188" t="s">
        <v>529</v>
      </c>
      <c r="D374" s="223">
        <v>19509203139</v>
      </c>
      <c r="E374" s="223">
        <v>4984562891</v>
      </c>
      <c r="F374" s="150">
        <v>5</v>
      </c>
      <c r="G374" s="223">
        <v>854024936</v>
      </c>
      <c r="H374" s="223">
        <v>18655178203</v>
      </c>
    </row>
    <row r="375" spans="3:9" ht="12.75" thickBot="1" x14ac:dyDescent="0.25">
      <c r="C375" s="188" t="s">
        <v>534</v>
      </c>
      <c r="D375" s="223">
        <v>15721778010</v>
      </c>
      <c r="E375" s="223">
        <v>12179136184</v>
      </c>
      <c r="F375" s="150">
        <v>25</v>
      </c>
      <c r="G375" s="223">
        <v>2687452084</v>
      </c>
      <c r="H375" s="223">
        <v>13034325926</v>
      </c>
    </row>
    <row r="376" spans="3:9" ht="12.75" thickBot="1" x14ac:dyDescent="0.25">
      <c r="C376" s="188" t="s">
        <v>539</v>
      </c>
      <c r="D376" s="223">
        <v>1736753815</v>
      </c>
      <c r="E376" s="223" t="s">
        <v>247</v>
      </c>
      <c r="F376" s="150">
        <v>50</v>
      </c>
      <c r="G376" s="223">
        <v>947909089</v>
      </c>
      <c r="H376" s="223">
        <v>788844726</v>
      </c>
    </row>
    <row r="377" spans="3:9" ht="12.75" thickBot="1" x14ac:dyDescent="0.25">
      <c r="C377" s="188" t="s">
        <v>544</v>
      </c>
      <c r="D377" s="223">
        <v>11513548107</v>
      </c>
      <c r="E377" s="223">
        <v>10414112681</v>
      </c>
      <c r="F377" s="150">
        <v>75</v>
      </c>
      <c r="G377" s="223">
        <v>4923291069</v>
      </c>
      <c r="H377" s="223">
        <v>6590257038</v>
      </c>
    </row>
    <row r="378" spans="3:9" ht="12.75" thickBot="1" x14ac:dyDescent="0.25">
      <c r="C378" s="188" t="s">
        <v>549</v>
      </c>
      <c r="D378" s="223">
        <v>1372196260</v>
      </c>
      <c r="E378" s="223">
        <v>161328500</v>
      </c>
      <c r="F378" s="150">
        <v>100</v>
      </c>
      <c r="G378" s="223">
        <v>1528877948</v>
      </c>
      <c r="H378" s="223">
        <v>-156681688</v>
      </c>
    </row>
    <row r="379" spans="3:9" ht="13.5" customHeight="1" thickBot="1" x14ac:dyDescent="0.25">
      <c r="C379" s="225" t="s">
        <v>553</v>
      </c>
      <c r="D379" s="226">
        <v>4213580236891</v>
      </c>
      <c r="E379" s="226">
        <v>1495335110755</v>
      </c>
      <c r="F379" s="226"/>
      <c r="G379" s="226">
        <v>12900453396</v>
      </c>
      <c r="H379" s="226" t="s">
        <v>563</v>
      </c>
    </row>
    <row r="380" spans="3:9" ht="13.5" customHeight="1" thickBot="1" x14ac:dyDescent="0.25">
      <c r="C380" s="379" t="s">
        <v>558</v>
      </c>
      <c r="D380" s="380"/>
      <c r="E380" s="380"/>
      <c r="F380" s="380"/>
      <c r="G380" s="381"/>
      <c r="H380" s="227">
        <v>-69012428700</v>
      </c>
    </row>
    <row r="381" spans="3:9" ht="12.75" thickBot="1" x14ac:dyDescent="0.25">
      <c r="C381" s="379" t="s">
        <v>560</v>
      </c>
      <c r="D381" s="380"/>
      <c r="E381" s="380"/>
      <c r="F381" s="380"/>
      <c r="G381" s="381"/>
      <c r="H381" s="227">
        <v>6731785614</v>
      </c>
    </row>
    <row r="382" spans="3:9" ht="12.75" thickBot="1" x14ac:dyDescent="0.25">
      <c r="C382" s="225" t="s">
        <v>561</v>
      </c>
      <c r="D382" s="226"/>
      <c r="E382" s="226"/>
      <c r="F382" s="226"/>
      <c r="G382" s="226"/>
      <c r="H382" s="226">
        <v>4138399140409</v>
      </c>
    </row>
    <row r="383" spans="3:9" x14ac:dyDescent="0.2">
      <c r="C383" s="136"/>
    </row>
    <row r="384" spans="3:9" ht="27.75" customHeight="1" x14ac:dyDescent="0.2">
      <c r="C384" s="348" t="s">
        <v>564</v>
      </c>
      <c r="D384" s="348"/>
      <c r="E384" s="348"/>
      <c r="F384" s="348"/>
      <c r="G384" s="348"/>
      <c r="H384" s="348"/>
      <c r="I384" s="348"/>
    </row>
    <row r="385" spans="3:9" x14ac:dyDescent="0.2">
      <c r="C385" s="134"/>
    </row>
    <row r="386" spans="3:9" ht="12.75" customHeight="1" x14ac:dyDescent="0.2">
      <c r="C386" s="348" t="s">
        <v>565</v>
      </c>
      <c r="D386" s="348"/>
      <c r="E386" s="348"/>
      <c r="F386" s="348"/>
      <c r="G386" s="348"/>
      <c r="H386" s="348"/>
      <c r="I386" s="348"/>
    </row>
    <row r="387" spans="3:9" x14ac:dyDescent="0.2">
      <c r="C387" s="134"/>
    </row>
    <row r="388" spans="3:9" ht="12.75" customHeight="1" x14ac:dyDescent="0.2">
      <c r="C388" s="348" t="s">
        <v>566</v>
      </c>
      <c r="D388" s="348"/>
      <c r="E388" s="348"/>
      <c r="F388" s="348"/>
      <c r="G388" s="348"/>
      <c r="H388" s="348"/>
      <c r="I388" s="348"/>
    </row>
    <row r="389" spans="3:9" x14ac:dyDescent="0.2">
      <c r="C389" s="134"/>
    </row>
    <row r="390" spans="3:9" ht="41.25" customHeight="1" x14ac:dyDescent="0.2">
      <c r="C390" s="348" t="s">
        <v>567</v>
      </c>
      <c r="D390" s="348"/>
      <c r="E390" s="348"/>
      <c r="F390" s="348"/>
      <c r="G390" s="348"/>
      <c r="H390" s="348"/>
      <c r="I390" s="348"/>
    </row>
    <row r="391" spans="3:9" x14ac:dyDescent="0.2">
      <c r="C391" s="134"/>
    </row>
    <row r="392" spans="3:9" ht="29.25" customHeight="1" x14ac:dyDescent="0.2">
      <c r="C392" s="348" t="s">
        <v>568</v>
      </c>
      <c r="D392" s="348"/>
      <c r="E392" s="348"/>
      <c r="F392" s="348"/>
      <c r="G392" s="348"/>
      <c r="H392" s="348"/>
      <c r="I392" s="348"/>
    </row>
    <row r="393" spans="3:9" x14ac:dyDescent="0.2">
      <c r="C393" s="134"/>
    </row>
    <row r="394" spans="3:9" ht="39" customHeight="1" x14ac:dyDescent="0.2">
      <c r="C394" s="348" t="s">
        <v>569</v>
      </c>
      <c r="D394" s="348"/>
      <c r="E394" s="348"/>
      <c r="F394" s="348"/>
      <c r="G394" s="348"/>
      <c r="H394" s="348"/>
      <c r="I394" s="348"/>
    </row>
    <row r="395" spans="3:9" ht="12.75" thickBot="1" x14ac:dyDescent="0.25">
      <c r="C395" s="161"/>
    </row>
    <row r="396" spans="3:9" ht="12.75" thickBot="1" x14ac:dyDescent="0.25">
      <c r="C396" s="233" t="s">
        <v>570</v>
      </c>
      <c r="D396" s="163" t="s">
        <v>571</v>
      </c>
      <c r="E396" s="163" t="s">
        <v>572</v>
      </c>
    </row>
    <row r="397" spans="3:9" ht="12.75" thickBot="1" x14ac:dyDescent="0.25">
      <c r="C397" s="234" t="s">
        <v>573</v>
      </c>
      <c r="D397" s="235"/>
      <c r="E397" s="236"/>
    </row>
    <row r="398" spans="3:9" ht="12.75" thickBot="1" x14ac:dyDescent="0.25">
      <c r="C398" s="178" t="s">
        <v>574</v>
      </c>
      <c r="D398" s="165">
        <v>0.16220000000000001</v>
      </c>
      <c r="E398" s="165">
        <v>0.2954</v>
      </c>
    </row>
    <row r="399" spans="3:9" ht="12.75" thickBot="1" x14ac:dyDescent="0.25">
      <c r="C399" s="178" t="s">
        <v>575</v>
      </c>
      <c r="D399" s="165">
        <v>0.16220000000000001</v>
      </c>
      <c r="E399" s="165">
        <v>0.2954</v>
      </c>
    </row>
    <row r="400" spans="3:9" ht="12.75" thickBot="1" x14ac:dyDescent="0.25">
      <c r="C400" s="178" t="s">
        <v>576</v>
      </c>
      <c r="D400" s="165">
        <v>0.16220000000000001</v>
      </c>
      <c r="E400" s="165">
        <v>0.2954</v>
      </c>
    </row>
    <row r="401" spans="3:5" ht="12.75" thickBot="1" x14ac:dyDescent="0.25">
      <c r="C401" s="178" t="s">
        <v>577</v>
      </c>
      <c r="D401" s="165">
        <v>0.16220000000000001</v>
      </c>
      <c r="E401" s="165">
        <v>0.2954</v>
      </c>
    </row>
    <row r="402" spans="3:5" ht="12.75" thickBot="1" x14ac:dyDescent="0.25">
      <c r="C402" s="178" t="s">
        <v>578</v>
      </c>
      <c r="D402" s="165" t="s">
        <v>579</v>
      </c>
      <c r="E402" s="165" t="s">
        <v>579</v>
      </c>
    </row>
    <row r="403" spans="3:5" ht="12.75" thickBot="1" x14ac:dyDescent="0.25">
      <c r="C403" s="178" t="s">
        <v>580</v>
      </c>
      <c r="D403" s="165">
        <v>0.21</v>
      </c>
      <c r="E403" s="165">
        <v>0.2954</v>
      </c>
    </row>
    <row r="404" spans="3:5" x14ac:dyDescent="0.2">
      <c r="C404" s="178"/>
      <c r="E404" s="237"/>
    </row>
    <row r="405" spans="3:5" ht="12.75" thickBot="1" x14ac:dyDescent="0.25">
      <c r="C405" s="234" t="s">
        <v>581</v>
      </c>
      <c r="D405" s="235"/>
      <c r="E405" s="236"/>
    </row>
    <row r="406" spans="3:5" ht="12.75" thickBot="1" x14ac:dyDescent="0.25">
      <c r="C406" s="178" t="s">
        <v>582</v>
      </c>
      <c r="D406" s="165">
        <v>0.1124</v>
      </c>
      <c r="E406" s="165">
        <v>0.14199999999999999</v>
      </c>
    </row>
    <row r="407" spans="3:5" ht="12.75" thickBot="1" x14ac:dyDescent="0.25">
      <c r="C407" s="178" t="s">
        <v>583</v>
      </c>
      <c r="D407" s="165">
        <v>0.1124</v>
      </c>
      <c r="E407" s="165">
        <v>0.14199999999999999</v>
      </c>
    </row>
    <row r="408" spans="3:5" ht="12.75" thickBot="1" x14ac:dyDescent="0.25">
      <c r="C408" s="178" t="s">
        <v>584</v>
      </c>
      <c r="D408" s="165">
        <v>0.1124</v>
      </c>
      <c r="E408" s="165">
        <v>0.14199999999999999</v>
      </c>
    </row>
    <row r="409" spans="3:5" ht="12.75" thickBot="1" x14ac:dyDescent="0.25">
      <c r="C409" s="178" t="s">
        <v>585</v>
      </c>
      <c r="D409" s="165">
        <v>0.1124</v>
      </c>
      <c r="E409" s="165">
        <v>0.14199999999999999</v>
      </c>
    </row>
    <row r="410" spans="3:5" ht="12.75" thickBot="1" x14ac:dyDescent="0.25">
      <c r="C410" s="178" t="s">
        <v>578</v>
      </c>
      <c r="D410" s="165" t="s">
        <v>586</v>
      </c>
      <c r="E410" s="165" t="s">
        <v>586</v>
      </c>
    </row>
    <row r="411" spans="3:5" ht="12.75" thickBot="1" x14ac:dyDescent="0.25">
      <c r="C411" s="178" t="s">
        <v>580</v>
      </c>
      <c r="D411" s="238">
        <v>0.1124</v>
      </c>
      <c r="E411" s="238">
        <v>0.14199999999999999</v>
      </c>
    </row>
    <row r="412" spans="3:5" ht="12.75" thickBot="1" x14ac:dyDescent="0.25">
      <c r="C412" s="180" t="s">
        <v>587</v>
      </c>
      <c r="D412" s="238">
        <v>0.12</v>
      </c>
      <c r="E412" s="238">
        <v>0.14199999999999999</v>
      </c>
    </row>
    <row r="413" spans="3:5" ht="12.75" thickBot="1" x14ac:dyDescent="0.25">
      <c r="C413" s="239"/>
      <c r="D413" s="240"/>
      <c r="E413" s="240"/>
    </row>
    <row r="414" spans="3:5" ht="12.75" thickBot="1" x14ac:dyDescent="0.25">
      <c r="C414" s="233" t="s">
        <v>588</v>
      </c>
      <c r="D414" s="163" t="s">
        <v>571</v>
      </c>
      <c r="E414" s="163" t="s">
        <v>572</v>
      </c>
    </row>
    <row r="415" spans="3:5" x14ac:dyDescent="0.2">
      <c r="C415" s="241"/>
      <c r="E415" s="237"/>
    </row>
    <row r="416" spans="3:5" ht="12.75" thickBot="1" x14ac:dyDescent="0.25">
      <c r="C416" s="234" t="s">
        <v>573</v>
      </c>
      <c r="D416" s="235"/>
      <c r="E416" s="236"/>
    </row>
    <row r="417" spans="3:5" ht="12.75" thickBot="1" x14ac:dyDescent="0.25">
      <c r="C417" s="178" t="s">
        <v>574</v>
      </c>
      <c r="D417" s="165">
        <v>0.16220000000000001</v>
      </c>
      <c r="E417" s="165">
        <v>0.32290000000000002</v>
      </c>
    </row>
    <row r="418" spans="3:5" ht="12.75" thickBot="1" x14ac:dyDescent="0.25">
      <c r="C418" s="178" t="s">
        <v>575</v>
      </c>
      <c r="D418" s="165">
        <v>0.16220000000000001</v>
      </c>
      <c r="E418" s="165">
        <v>0.32290000000000002</v>
      </c>
    </row>
    <row r="419" spans="3:5" ht="12.75" thickBot="1" x14ac:dyDescent="0.25">
      <c r="C419" s="178" t="s">
        <v>576</v>
      </c>
      <c r="D419" s="165">
        <v>0.16220000000000001</v>
      </c>
      <c r="E419" s="165">
        <v>0.32290000000000002</v>
      </c>
    </row>
    <row r="420" spans="3:5" ht="12.75" thickBot="1" x14ac:dyDescent="0.25">
      <c r="C420" s="178" t="s">
        <v>577</v>
      </c>
      <c r="D420" s="165">
        <v>0.16220000000000001</v>
      </c>
      <c r="E420" s="165">
        <v>0.32290000000000002</v>
      </c>
    </row>
    <row r="421" spans="3:5" ht="12.75" thickBot="1" x14ac:dyDescent="0.25">
      <c r="C421" s="178" t="s">
        <v>578</v>
      </c>
      <c r="D421" s="165">
        <v>0.13800000000000001</v>
      </c>
      <c r="E421" s="165">
        <v>0.13800000000000001</v>
      </c>
    </row>
    <row r="422" spans="3:5" ht="12.75" thickBot="1" x14ac:dyDescent="0.25">
      <c r="C422" s="178" t="s">
        <v>580</v>
      </c>
      <c r="D422" s="165">
        <v>0.21</v>
      </c>
      <c r="E422" s="165">
        <v>0.32290000000000002</v>
      </c>
    </row>
    <row r="423" spans="3:5" x14ac:dyDescent="0.2">
      <c r="C423" s="178"/>
      <c r="E423" s="237"/>
    </row>
    <row r="424" spans="3:5" ht="12.75" thickBot="1" x14ac:dyDescent="0.25">
      <c r="C424" s="234" t="s">
        <v>581</v>
      </c>
      <c r="D424" s="235"/>
      <c r="E424" s="236"/>
    </row>
    <row r="425" spans="3:5" ht="12.75" thickBot="1" x14ac:dyDescent="0.25">
      <c r="C425" s="178" t="s">
        <v>582</v>
      </c>
      <c r="D425" s="165">
        <v>0.1124</v>
      </c>
      <c r="E425" s="165">
        <v>0.14630000000000001</v>
      </c>
    </row>
    <row r="426" spans="3:5" ht="12.75" thickBot="1" x14ac:dyDescent="0.25">
      <c r="C426" s="178" t="s">
        <v>583</v>
      </c>
      <c r="D426" s="165">
        <v>0.1124</v>
      </c>
      <c r="E426" s="165">
        <v>0.14630000000000001</v>
      </c>
    </row>
    <row r="427" spans="3:5" ht="12.75" thickBot="1" x14ac:dyDescent="0.25">
      <c r="C427" s="178" t="s">
        <v>584</v>
      </c>
      <c r="D427" s="165">
        <v>0.1124</v>
      </c>
      <c r="E427" s="165">
        <v>0.14630000000000001</v>
      </c>
    </row>
    <row r="428" spans="3:5" ht="12.75" thickBot="1" x14ac:dyDescent="0.25">
      <c r="C428" s="178" t="s">
        <v>585</v>
      </c>
      <c r="D428" s="165">
        <v>0.1124</v>
      </c>
      <c r="E428" s="165">
        <v>0.14630000000000001</v>
      </c>
    </row>
    <row r="429" spans="3:5" ht="12.75" thickBot="1" x14ac:dyDescent="0.25">
      <c r="C429" s="178" t="s">
        <v>578</v>
      </c>
      <c r="D429" s="165">
        <v>0.08</v>
      </c>
      <c r="E429" s="165">
        <v>0.08</v>
      </c>
    </row>
    <row r="430" spans="3:5" ht="12.75" thickBot="1" x14ac:dyDescent="0.25">
      <c r="C430" s="178" t="s">
        <v>580</v>
      </c>
      <c r="D430" s="238">
        <v>0.1124</v>
      </c>
      <c r="E430" s="238">
        <v>0.14630000000000001</v>
      </c>
    </row>
    <row r="431" spans="3:5" ht="12.75" thickBot="1" x14ac:dyDescent="0.25">
      <c r="C431" s="180" t="s">
        <v>587</v>
      </c>
      <c r="D431" s="238">
        <v>0.12</v>
      </c>
      <c r="E431" s="238">
        <v>0.14449999999999999</v>
      </c>
    </row>
    <row r="432" spans="3:5" x14ac:dyDescent="0.2">
      <c r="C432" s="242"/>
      <c r="D432" s="243"/>
      <c r="E432" s="243"/>
    </row>
    <row r="433" spans="1:9" s="133" customFormat="1" ht="12.75" customHeight="1" x14ac:dyDescent="0.25">
      <c r="A433" s="161"/>
      <c r="B433" s="133" t="s">
        <v>589</v>
      </c>
      <c r="C433" s="133" t="s">
        <v>590</v>
      </c>
      <c r="D433" s="347"/>
      <c r="E433" s="347"/>
      <c r="F433" s="347"/>
      <c r="G433" s="347"/>
      <c r="H433" s="347"/>
      <c r="I433" s="347"/>
    </row>
    <row r="434" spans="1:9" x14ac:dyDescent="0.2">
      <c r="C434" s="134"/>
      <c r="D434" s="382"/>
      <c r="E434" s="382"/>
      <c r="F434" s="382"/>
      <c r="G434" s="382"/>
      <c r="H434" s="382"/>
      <c r="I434" s="382"/>
    </row>
    <row r="435" spans="1:9" x14ac:dyDescent="0.2">
      <c r="C435" s="136" t="s">
        <v>199</v>
      </c>
    </row>
    <row r="436" spans="1:9" ht="12.75" thickBot="1" x14ac:dyDescent="0.25">
      <c r="C436" s="134"/>
    </row>
    <row r="437" spans="1:9" x14ac:dyDescent="0.2">
      <c r="C437" s="350" t="s">
        <v>432</v>
      </c>
      <c r="D437" s="139" t="s">
        <v>433</v>
      </c>
      <c r="E437" s="139" t="s">
        <v>434</v>
      </c>
      <c r="F437" s="372" t="s">
        <v>435</v>
      </c>
      <c r="G437" s="373"/>
      <c r="H437" s="139" t="s">
        <v>433</v>
      </c>
    </row>
    <row r="438" spans="1:9" ht="12.75" thickBot="1" x14ac:dyDescent="0.25">
      <c r="C438" s="355"/>
      <c r="D438" s="244" t="s">
        <v>591</v>
      </c>
      <c r="E438" s="244" t="s">
        <v>437</v>
      </c>
      <c r="F438" s="365"/>
      <c r="G438" s="366"/>
      <c r="H438" s="244" t="s">
        <v>438</v>
      </c>
    </row>
    <row r="439" spans="1:9" x14ac:dyDescent="0.2">
      <c r="C439" s="355"/>
      <c r="D439" s="244" t="s">
        <v>443</v>
      </c>
      <c r="E439" s="244" t="s">
        <v>440</v>
      </c>
      <c r="F439" s="244" t="s">
        <v>513</v>
      </c>
      <c r="G439" s="244" t="s">
        <v>442</v>
      </c>
      <c r="H439" s="244" t="s">
        <v>443</v>
      </c>
    </row>
    <row r="440" spans="1:9" ht="12.75" thickBot="1" x14ac:dyDescent="0.25">
      <c r="C440" s="351"/>
      <c r="D440" s="142" t="s">
        <v>64</v>
      </c>
      <c r="E440" s="142" t="s">
        <v>64</v>
      </c>
      <c r="F440" s="142" t="s">
        <v>514</v>
      </c>
      <c r="G440" s="142" t="s">
        <v>64</v>
      </c>
      <c r="H440" s="142" t="s">
        <v>64</v>
      </c>
    </row>
    <row r="441" spans="1:9" ht="12.75" thickBot="1" x14ac:dyDescent="0.25">
      <c r="C441" s="185" t="s">
        <v>592</v>
      </c>
      <c r="D441" s="245" t="s">
        <v>247</v>
      </c>
      <c r="E441" s="245" t="s">
        <v>247</v>
      </c>
      <c r="F441" s="246" t="s">
        <v>247</v>
      </c>
      <c r="G441" s="245" t="s">
        <v>247</v>
      </c>
      <c r="H441" s="245" t="s">
        <v>247</v>
      </c>
    </row>
    <row r="442" spans="1:9" ht="12.75" thickBot="1" x14ac:dyDescent="0.25">
      <c r="C442" s="188" t="s">
        <v>448</v>
      </c>
      <c r="D442" s="224" t="s">
        <v>593</v>
      </c>
      <c r="E442" s="224" t="s">
        <v>247</v>
      </c>
      <c r="F442" s="150">
        <v>0.5</v>
      </c>
      <c r="G442" s="224">
        <v>55.854999999999997</v>
      </c>
      <c r="H442" s="224" t="s">
        <v>594</v>
      </c>
    </row>
    <row r="443" spans="1:9" ht="12.75" thickBot="1" x14ac:dyDescent="0.25">
      <c r="C443" s="188" t="s">
        <v>450</v>
      </c>
      <c r="D443" s="224" t="s">
        <v>595</v>
      </c>
      <c r="E443" s="224" t="s">
        <v>596</v>
      </c>
      <c r="F443" s="150">
        <v>1.5</v>
      </c>
      <c r="G443" s="224" t="s">
        <v>597</v>
      </c>
      <c r="H443" s="224" t="s">
        <v>598</v>
      </c>
    </row>
    <row r="444" spans="1:9" ht="12.75" thickBot="1" x14ac:dyDescent="0.25">
      <c r="C444" s="188" t="s">
        <v>529</v>
      </c>
      <c r="D444" s="224" t="s">
        <v>599</v>
      </c>
      <c r="E444" s="224" t="s">
        <v>600</v>
      </c>
      <c r="F444" s="150">
        <v>5</v>
      </c>
      <c r="G444" s="224" t="s">
        <v>601</v>
      </c>
      <c r="H444" s="224" t="s">
        <v>602</v>
      </c>
    </row>
    <row r="445" spans="1:9" ht="12.75" thickBot="1" x14ac:dyDescent="0.25">
      <c r="C445" s="188" t="s">
        <v>534</v>
      </c>
      <c r="D445" s="224" t="s">
        <v>603</v>
      </c>
      <c r="E445" s="224" t="s">
        <v>604</v>
      </c>
      <c r="F445" s="150">
        <v>25</v>
      </c>
      <c r="G445" s="224" t="s">
        <v>605</v>
      </c>
      <c r="H445" s="224" t="s">
        <v>606</v>
      </c>
    </row>
    <row r="446" spans="1:9" ht="12.75" thickBot="1" x14ac:dyDescent="0.25">
      <c r="C446" s="188" t="s">
        <v>539</v>
      </c>
      <c r="D446" s="224" t="s">
        <v>607</v>
      </c>
      <c r="E446" s="224" t="s">
        <v>608</v>
      </c>
      <c r="F446" s="150">
        <v>50</v>
      </c>
      <c r="G446" s="224" t="s">
        <v>609</v>
      </c>
      <c r="H446" s="224" t="s">
        <v>610</v>
      </c>
    </row>
    <row r="447" spans="1:9" ht="12.75" thickBot="1" x14ac:dyDescent="0.25">
      <c r="C447" s="188" t="s">
        <v>611</v>
      </c>
      <c r="D447" s="224" t="s">
        <v>612</v>
      </c>
      <c r="E447" s="224" t="s">
        <v>613</v>
      </c>
      <c r="F447" s="150">
        <v>75</v>
      </c>
      <c r="G447" s="224" t="s">
        <v>614</v>
      </c>
      <c r="H447" s="224" t="s">
        <v>615</v>
      </c>
    </row>
    <row r="448" spans="1:9" ht="12.75" thickBot="1" x14ac:dyDescent="0.25">
      <c r="C448" s="188" t="s">
        <v>616</v>
      </c>
      <c r="D448" s="224" t="s">
        <v>617</v>
      </c>
      <c r="E448" s="224" t="s">
        <v>618</v>
      </c>
      <c r="F448" s="150">
        <v>100</v>
      </c>
      <c r="G448" s="224" t="s">
        <v>619</v>
      </c>
      <c r="H448" s="224" t="s">
        <v>620</v>
      </c>
    </row>
    <row r="449" spans="3:8" ht="12.75" thickBot="1" x14ac:dyDescent="0.25">
      <c r="C449" s="190" t="s">
        <v>553</v>
      </c>
      <c r="D449" s="192" t="s">
        <v>621</v>
      </c>
      <c r="E449" s="192" t="s">
        <v>622</v>
      </c>
      <c r="F449" s="247"/>
      <c r="G449" s="192" t="s">
        <v>623</v>
      </c>
      <c r="H449" s="192" t="s">
        <v>624</v>
      </c>
    </row>
    <row r="450" spans="3:8" ht="12.75" thickBot="1" x14ac:dyDescent="0.25">
      <c r="C450" s="379" t="s">
        <v>456</v>
      </c>
      <c r="D450" s="380"/>
      <c r="E450" s="380"/>
      <c r="F450" s="380"/>
      <c r="G450" s="381"/>
      <c r="H450" s="192" t="s">
        <v>624</v>
      </c>
    </row>
    <row r="451" spans="3:8" x14ac:dyDescent="0.2">
      <c r="C451" s="134"/>
    </row>
    <row r="452" spans="3:8" x14ac:dyDescent="0.2">
      <c r="C452" s="136" t="s">
        <v>227</v>
      </c>
    </row>
    <row r="453" spans="3:8" ht="12.75" thickBot="1" x14ac:dyDescent="0.25">
      <c r="C453" s="134"/>
    </row>
    <row r="454" spans="3:8" x14ac:dyDescent="0.2">
      <c r="C454" s="350" t="s">
        <v>432</v>
      </c>
      <c r="D454" s="139" t="s">
        <v>433</v>
      </c>
      <c r="E454" s="139" t="s">
        <v>434</v>
      </c>
      <c r="F454" s="372" t="s">
        <v>435</v>
      </c>
      <c r="G454" s="373"/>
      <c r="H454" s="139" t="s">
        <v>433</v>
      </c>
    </row>
    <row r="455" spans="3:8" ht="12.75" thickBot="1" x14ac:dyDescent="0.25">
      <c r="C455" s="355"/>
      <c r="D455" s="244" t="s">
        <v>591</v>
      </c>
      <c r="E455" s="244" t="s">
        <v>437</v>
      </c>
      <c r="F455" s="365"/>
      <c r="G455" s="366"/>
      <c r="H455" s="244" t="s">
        <v>438</v>
      </c>
    </row>
    <row r="456" spans="3:8" x14ac:dyDescent="0.2">
      <c r="C456" s="355"/>
      <c r="D456" s="244" t="s">
        <v>443</v>
      </c>
      <c r="E456" s="244" t="s">
        <v>440</v>
      </c>
      <c r="F456" s="244" t="s">
        <v>513</v>
      </c>
      <c r="G456" s="244" t="s">
        <v>442</v>
      </c>
      <c r="H456" s="244" t="s">
        <v>443</v>
      </c>
    </row>
    <row r="457" spans="3:8" ht="12.75" thickBot="1" x14ac:dyDescent="0.25">
      <c r="C457" s="351"/>
      <c r="D457" s="142" t="s">
        <v>64</v>
      </c>
      <c r="E457" s="142" t="s">
        <v>64</v>
      </c>
      <c r="F457" s="142" t="s">
        <v>514</v>
      </c>
      <c r="G457" s="142" t="s">
        <v>64</v>
      </c>
      <c r="H457" s="142" t="s">
        <v>64</v>
      </c>
    </row>
    <row r="458" spans="3:8" ht="12.75" thickBot="1" x14ac:dyDescent="0.25">
      <c r="C458" s="185" t="s">
        <v>592</v>
      </c>
      <c r="D458" s="245" t="s">
        <v>247</v>
      </c>
      <c r="E458" s="245" t="s">
        <v>247</v>
      </c>
      <c r="F458" s="246" t="s">
        <v>247</v>
      </c>
      <c r="G458" s="245" t="s">
        <v>247</v>
      </c>
      <c r="H458" s="245" t="s">
        <v>247</v>
      </c>
    </row>
    <row r="459" spans="3:8" ht="12.75" thickBot="1" x14ac:dyDescent="0.25">
      <c r="C459" s="188" t="s">
        <v>448</v>
      </c>
      <c r="D459" s="224" t="s">
        <v>247</v>
      </c>
      <c r="E459" s="224" t="s">
        <v>247</v>
      </c>
      <c r="F459" s="150">
        <v>0.5</v>
      </c>
      <c r="G459" s="224" t="s">
        <v>247</v>
      </c>
      <c r="H459" s="224" t="s">
        <v>247</v>
      </c>
    </row>
    <row r="460" spans="3:8" ht="12.75" thickBot="1" x14ac:dyDescent="0.25">
      <c r="C460" s="188" t="s">
        <v>450</v>
      </c>
      <c r="D460" s="224" t="s">
        <v>625</v>
      </c>
      <c r="E460" s="224" t="s">
        <v>626</v>
      </c>
      <c r="F460" s="150">
        <v>1.5</v>
      </c>
      <c r="G460" s="224" t="s">
        <v>627</v>
      </c>
      <c r="H460" s="224" t="s">
        <v>628</v>
      </c>
    </row>
    <row r="461" spans="3:8" ht="12.75" thickBot="1" x14ac:dyDescent="0.25">
      <c r="C461" s="188" t="s">
        <v>529</v>
      </c>
      <c r="D461" s="224" t="s">
        <v>629</v>
      </c>
      <c r="E461" s="224" t="s">
        <v>630</v>
      </c>
      <c r="F461" s="150">
        <v>5</v>
      </c>
      <c r="G461" s="224" t="s">
        <v>631</v>
      </c>
      <c r="H461" s="224" t="s">
        <v>632</v>
      </c>
    </row>
    <row r="462" spans="3:8" ht="12.75" thickBot="1" x14ac:dyDescent="0.25">
      <c r="C462" s="188" t="s">
        <v>534</v>
      </c>
      <c r="D462" s="224" t="s">
        <v>633</v>
      </c>
      <c r="E462" s="224" t="s">
        <v>634</v>
      </c>
      <c r="F462" s="150">
        <v>25</v>
      </c>
      <c r="G462" s="224" t="s">
        <v>635</v>
      </c>
      <c r="H462" s="224" t="s">
        <v>636</v>
      </c>
    </row>
    <row r="463" spans="3:8" ht="12.75" thickBot="1" x14ac:dyDescent="0.25">
      <c r="C463" s="188" t="s">
        <v>539</v>
      </c>
      <c r="D463" s="224" t="s">
        <v>637</v>
      </c>
      <c r="E463" s="224" t="s">
        <v>247</v>
      </c>
      <c r="F463" s="150">
        <v>50</v>
      </c>
      <c r="G463" s="224" t="s">
        <v>638</v>
      </c>
      <c r="H463" s="224" t="s">
        <v>639</v>
      </c>
    </row>
    <row r="464" spans="3:8" ht="12.75" thickBot="1" x14ac:dyDescent="0.25">
      <c r="C464" s="188" t="s">
        <v>611</v>
      </c>
      <c r="D464" s="224" t="s">
        <v>640</v>
      </c>
      <c r="E464" s="224" t="s">
        <v>641</v>
      </c>
      <c r="F464" s="150">
        <v>75</v>
      </c>
      <c r="G464" s="224" t="s">
        <v>642</v>
      </c>
      <c r="H464" s="224" t="s">
        <v>643</v>
      </c>
    </row>
    <row r="465" spans="1:9" ht="12.75" thickBot="1" x14ac:dyDescent="0.25">
      <c r="C465" s="188" t="s">
        <v>616</v>
      </c>
      <c r="D465" s="224" t="s">
        <v>644</v>
      </c>
      <c r="E465" s="224" t="s">
        <v>645</v>
      </c>
      <c r="F465" s="150">
        <v>100</v>
      </c>
      <c r="G465" s="224" t="s">
        <v>646</v>
      </c>
      <c r="H465" s="224" t="s">
        <v>647</v>
      </c>
    </row>
    <row r="466" spans="1:9" ht="12.75" thickBot="1" x14ac:dyDescent="0.25">
      <c r="C466" s="190" t="s">
        <v>553</v>
      </c>
      <c r="D466" s="192" t="s">
        <v>648</v>
      </c>
      <c r="E466" s="192" t="s">
        <v>649</v>
      </c>
      <c r="F466" s="247"/>
      <c r="G466" s="192" t="s">
        <v>650</v>
      </c>
      <c r="H466" s="192" t="s">
        <v>651</v>
      </c>
    </row>
    <row r="467" spans="1:9" ht="12.75" thickBot="1" x14ac:dyDescent="0.25">
      <c r="C467" s="379" t="s">
        <v>456</v>
      </c>
      <c r="D467" s="380"/>
      <c r="E467" s="380"/>
      <c r="F467" s="380"/>
      <c r="G467" s="381"/>
      <c r="H467" s="192" t="s">
        <v>651</v>
      </c>
    </row>
    <row r="468" spans="1:9" x14ac:dyDescent="0.2">
      <c r="C468" s="136"/>
    </row>
    <row r="469" spans="1:9" ht="36.75" customHeight="1" x14ac:dyDescent="0.2">
      <c r="C469" s="348" t="s">
        <v>652</v>
      </c>
      <c r="D469" s="348"/>
      <c r="E469" s="348"/>
      <c r="F469" s="348"/>
      <c r="G469" s="348"/>
      <c r="H469" s="348"/>
      <c r="I469" s="348"/>
    </row>
    <row r="470" spans="1:9" x14ac:dyDescent="0.2">
      <c r="C470" s="134"/>
    </row>
    <row r="471" spans="1:9" ht="27.75" customHeight="1" x14ac:dyDescent="0.2">
      <c r="C471" s="348" t="s">
        <v>653</v>
      </c>
      <c r="D471" s="348"/>
      <c r="E471" s="348"/>
      <c r="F471" s="348"/>
      <c r="G471" s="348"/>
      <c r="H471" s="348"/>
      <c r="I471" s="348"/>
    </row>
    <row r="472" spans="1:9" x14ac:dyDescent="0.2">
      <c r="C472" s="134"/>
    </row>
    <row r="473" spans="1:9" s="133" customFormat="1" ht="12.75" customHeight="1" x14ac:dyDescent="0.25">
      <c r="A473" s="161"/>
      <c r="B473" s="133" t="s">
        <v>654</v>
      </c>
      <c r="C473" s="133" t="s">
        <v>655</v>
      </c>
      <c r="D473" s="347"/>
      <c r="E473" s="347"/>
      <c r="F473" s="347"/>
      <c r="G473" s="347"/>
      <c r="H473" s="347"/>
      <c r="I473" s="347"/>
    </row>
    <row r="474" spans="1:9" x14ac:dyDescent="0.2">
      <c r="C474" s="134"/>
    </row>
    <row r="475" spans="1:9" ht="39" customHeight="1" x14ac:dyDescent="0.2">
      <c r="C475" s="348" t="s">
        <v>656</v>
      </c>
      <c r="D475" s="348"/>
      <c r="E475" s="348"/>
      <c r="F475" s="348"/>
      <c r="G475" s="348"/>
      <c r="H475" s="348"/>
      <c r="I475" s="348"/>
    </row>
    <row r="476" spans="1:9" x14ac:dyDescent="0.2">
      <c r="C476" s="133"/>
    </row>
    <row r="477" spans="1:9" x14ac:dyDescent="0.2">
      <c r="C477" s="136" t="s">
        <v>199</v>
      </c>
    </row>
    <row r="478" spans="1:9" ht="12.75" thickBot="1" x14ac:dyDescent="0.25">
      <c r="C478" s="134"/>
    </row>
    <row r="479" spans="1:9" ht="36" x14ac:dyDescent="0.2">
      <c r="C479" s="350" t="s">
        <v>236</v>
      </c>
      <c r="D479" s="139" t="s">
        <v>657</v>
      </c>
      <c r="E479" s="139" t="s">
        <v>658</v>
      </c>
      <c r="F479" s="139" t="s">
        <v>659</v>
      </c>
      <c r="G479" s="139" t="s">
        <v>660</v>
      </c>
      <c r="H479" s="182" t="s">
        <v>661</v>
      </c>
      <c r="I479" s="139" t="s">
        <v>662</v>
      </c>
    </row>
    <row r="480" spans="1:9" ht="12.75" thickBot="1" x14ac:dyDescent="0.25">
      <c r="C480" s="351"/>
      <c r="D480" s="142" t="s">
        <v>64</v>
      </c>
      <c r="E480" s="142" t="s">
        <v>64</v>
      </c>
      <c r="F480" s="142" t="s">
        <v>64</v>
      </c>
      <c r="G480" s="142" t="s">
        <v>64</v>
      </c>
      <c r="H480" s="142" t="s">
        <v>64</v>
      </c>
      <c r="I480" s="142" t="s">
        <v>64</v>
      </c>
    </row>
    <row r="481" spans="3:9" x14ac:dyDescent="0.2">
      <c r="C481" s="248" t="s">
        <v>663</v>
      </c>
      <c r="D481" s="249" t="s">
        <v>247</v>
      </c>
      <c r="E481" s="249" t="s">
        <v>664</v>
      </c>
      <c r="F481" s="249">
        <v>650000</v>
      </c>
      <c r="G481" s="249" t="s">
        <v>665</v>
      </c>
      <c r="H481" s="249">
        <v>15.879</v>
      </c>
      <c r="I481" s="249" t="s">
        <v>666</v>
      </c>
    </row>
    <row r="482" spans="3:9" x14ac:dyDescent="0.2">
      <c r="C482" s="248" t="s">
        <v>667</v>
      </c>
      <c r="D482" s="249" t="s">
        <v>247</v>
      </c>
      <c r="E482" s="249" t="s">
        <v>668</v>
      </c>
      <c r="F482" s="249" t="s">
        <v>247</v>
      </c>
      <c r="G482" s="249" t="s">
        <v>669</v>
      </c>
      <c r="H482" s="249">
        <v>-611.77200000000005</v>
      </c>
      <c r="I482" s="249" t="s">
        <v>247</v>
      </c>
    </row>
    <row r="483" spans="3:9" x14ac:dyDescent="0.2">
      <c r="C483" s="248" t="s">
        <v>670</v>
      </c>
      <c r="D483" s="249" t="s">
        <v>671</v>
      </c>
      <c r="E483" s="249" t="s">
        <v>672</v>
      </c>
      <c r="F483" s="249" t="s">
        <v>673</v>
      </c>
      <c r="G483" s="249" t="s">
        <v>674</v>
      </c>
      <c r="H483" s="249" t="s">
        <v>675</v>
      </c>
      <c r="I483" s="249" t="s">
        <v>676</v>
      </c>
    </row>
    <row r="484" spans="3:9" x14ac:dyDescent="0.2">
      <c r="C484" s="248" t="s">
        <v>677</v>
      </c>
      <c r="D484" s="249" t="s">
        <v>678</v>
      </c>
      <c r="E484" s="249" t="s">
        <v>679</v>
      </c>
      <c r="F484" s="249" t="s">
        <v>680</v>
      </c>
      <c r="G484" s="249" t="s">
        <v>681</v>
      </c>
      <c r="H484" s="249" t="s">
        <v>682</v>
      </c>
      <c r="I484" s="249" t="s">
        <v>683</v>
      </c>
    </row>
    <row r="485" spans="3:9" x14ac:dyDescent="0.2">
      <c r="C485" s="248" t="s">
        <v>684</v>
      </c>
      <c r="D485" s="249" t="s">
        <v>650</v>
      </c>
      <c r="E485" s="249" t="s">
        <v>685</v>
      </c>
      <c r="F485" s="249" t="s">
        <v>686</v>
      </c>
      <c r="G485" s="249" t="s">
        <v>687</v>
      </c>
      <c r="H485" s="249" t="s">
        <v>688</v>
      </c>
      <c r="I485" s="249" t="s">
        <v>623</v>
      </c>
    </row>
    <row r="486" spans="3:9" ht="12.75" thickBot="1" x14ac:dyDescent="0.25">
      <c r="C486" s="188" t="s">
        <v>689</v>
      </c>
      <c r="D486" s="224" t="s">
        <v>690</v>
      </c>
      <c r="E486" s="224" t="s">
        <v>691</v>
      </c>
      <c r="F486" s="224" t="s">
        <v>692</v>
      </c>
      <c r="G486" s="224" t="s">
        <v>693</v>
      </c>
      <c r="H486" s="224" t="s">
        <v>247</v>
      </c>
      <c r="I486" s="224" t="s">
        <v>694</v>
      </c>
    </row>
    <row r="487" spans="3:9" ht="12.75" thickBot="1" x14ac:dyDescent="0.25">
      <c r="C487" s="190" t="s">
        <v>553</v>
      </c>
      <c r="D487" s="192" t="s">
        <v>695</v>
      </c>
      <c r="E487" s="192" t="s">
        <v>696</v>
      </c>
      <c r="F487" s="192" t="s">
        <v>697</v>
      </c>
      <c r="G487" s="192" t="s">
        <v>698</v>
      </c>
      <c r="H487" s="192" t="s">
        <v>699</v>
      </c>
      <c r="I487" s="192" t="s">
        <v>700</v>
      </c>
    </row>
    <row r="488" spans="3:9" x14ac:dyDescent="0.2">
      <c r="C488" s="134"/>
    </row>
    <row r="489" spans="3:9" ht="12.75" customHeight="1" x14ac:dyDescent="0.2">
      <c r="C489" s="348" t="s">
        <v>701</v>
      </c>
      <c r="D489" s="348"/>
      <c r="E489" s="348"/>
      <c r="F489" s="348"/>
      <c r="G489" s="348"/>
      <c r="H489" s="348"/>
      <c r="I489" s="348"/>
    </row>
    <row r="490" spans="3:9" x14ac:dyDescent="0.2">
      <c r="C490" s="134"/>
    </row>
    <row r="491" spans="3:9" x14ac:dyDescent="0.2">
      <c r="C491" s="136" t="s">
        <v>227</v>
      </c>
    </row>
    <row r="492" spans="3:9" ht="12.75" thickBot="1" x14ac:dyDescent="0.25">
      <c r="C492" s="134"/>
    </row>
    <row r="493" spans="3:9" ht="36" x14ac:dyDescent="0.2">
      <c r="C493" s="350" t="s">
        <v>236</v>
      </c>
      <c r="D493" s="139" t="s">
        <v>657</v>
      </c>
      <c r="E493" s="139" t="s">
        <v>658</v>
      </c>
      <c r="F493" s="139" t="s">
        <v>659</v>
      </c>
      <c r="G493" s="139" t="s">
        <v>660</v>
      </c>
      <c r="H493" s="182" t="s">
        <v>661</v>
      </c>
      <c r="I493" s="139" t="s">
        <v>662</v>
      </c>
    </row>
    <row r="494" spans="3:9" ht="12.75" thickBot="1" x14ac:dyDescent="0.25">
      <c r="C494" s="351"/>
      <c r="D494" s="142" t="s">
        <v>64</v>
      </c>
      <c r="E494" s="142" t="s">
        <v>64</v>
      </c>
      <c r="F494" s="142" t="s">
        <v>64</v>
      </c>
      <c r="G494" s="142" t="s">
        <v>64</v>
      </c>
      <c r="H494" s="142" t="s">
        <v>64</v>
      </c>
      <c r="I494" s="142" t="s">
        <v>64</v>
      </c>
    </row>
    <row r="495" spans="3:9" x14ac:dyDescent="0.2">
      <c r="C495" s="248" t="s">
        <v>663</v>
      </c>
      <c r="D495" s="249" t="s">
        <v>247</v>
      </c>
      <c r="E495" s="249" t="s">
        <v>702</v>
      </c>
      <c r="F495" s="249" t="s">
        <v>703</v>
      </c>
      <c r="G495" s="249" t="s">
        <v>704</v>
      </c>
      <c r="H495" s="249" t="s">
        <v>247</v>
      </c>
      <c r="I495" s="249" t="s">
        <v>247</v>
      </c>
    </row>
    <row r="496" spans="3:9" x14ac:dyDescent="0.2">
      <c r="C496" s="248" t="s">
        <v>667</v>
      </c>
      <c r="D496" s="249" t="s">
        <v>247</v>
      </c>
      <c r="E496" s="249" t="s">
        <v>705</v>
      </c>
      <c r="F496" s="249" t="s">
        <v>247</v>
      </c>
      <c r="G496" s="249" t="s">
        <v>706</v>
      </c>
      <c r="H496" s="249" t="s">
        <v>707</v>
      </c>
      <c r="I496" s="249" t="s">
        <v>247</v>
      </c>
    </row>
    <row r="497" spans="1:9" x14ac:dyDescent="0.2">
      <c r="C497" s="248" t="s">
        <v>670</v>
      </c>
      <c r="D497" s="249" t="s">
        <v>708</v>
      </c>
      <c r="E497" s="249" t="s">
        <v>709</v>
      </c>
      <c r="F497" s="249" t="s">
        <v>710</v>
      </c>
      <c r="G497" s="249" t="s">
        <v>711</v>
      </c>
      <c r="H497" s="249" t="s">
        <v>712</v>
      </c>
      <c r="I497" s="249" t="s">
        <v>713</v>
      </c>
    </row>
    <row r="498" spans="1:9" x14ac:dyDescent="0.2">
      <c r="C498" s="248" t="s">
        <v>677</v>
      </c>
      <c r="D498" s="249" t="s">
        <v>714</v>
      </c>
      <c r="E498" s="249" t="s">
        <v>715</v>
      </c>
      <c r="F498" s="249" t="s">
        <v>716</v>
      </c>
      <c r="G498" s="249" t="s">
        <v>717</v>
      </c>
      <c r="H498" s="249" t="s">
        <v>718</v>
      </c>
      <c r="I498" s="249" t="s">
        <v>678</v>
      </c>
    </row>
    <row r="499" spans="1:9" x14ac:dyDescent="0.2">
      <c r="C499" s="248" t="s">
        <v>684</v>
      </c>
      <c r="D499" s="249" t="s">
        <v>719</v>
      </c>
      <c r="E499" s="249" t="s">
        <v>720</v>
      </c>
      <c r="F499" s="249" t="s">
        <v>721</v>
      </c>
      <c r="G499" s="249" t="s">
        <v>722</v>
      </c>
      <c r="H499" s="249" t="s">
        <v>723</v>
      </c>
      <c r="I499" s="249" t="s">
        <v>650</v>
      </c>
    </row>
    <row r="500" spans="1:9" ht="12.75" thickBot="1" x14ac:dyDescent="0.25">
      <c r="C500" s="188" t="s">
        <v>689</v>
      </c>
      <c r="D500" s="224" t="s">
        <v>724</v>
      </c>
      <c r="E500" s="224" t="s">
        <v>725</v>
      </c>
      <c r="F500" s="224" t="s">
        <v>247</v>
      </c>
      <c r="G500" s="224" t="s">
        <v>726</v>
      </c>
      <c r="H500" s="224" t="s">
        <v>727</v>
      </c>
      <c r="I500" s="224" t="s">
        <v>690</v>
      </c>
    </row>
    <row r="501" spans="1:9" ht="12.75" thickBot="1" x14ac:dyDescent="0.25">
      <c r="C501" s="190" t="s">
        <v>553</v>
      </c>
      <c r="D501" s="192" t="s">
        <v>728</v>
      </c>
      <c r="E501" s="192" t="s">
        <v>729</v>
      </c>
      <c r="F501" s="192" t="s">
        <v>730</v>
      </c>
      <c r="G501" s="192" t="s">
        <v>731</v>
      </c>
      <c r="H501" s="192" t="s">
        <v>732</v>
      </c>
      <c r="I501" s="192" t="s">
        <v>695</v>
      </c>
    </row>
    <row r="502" spans="1:9" x14ac:dyDescent="0.2">
      <c r="C502" s="134"/>
    </row>
    <row r="503" spans="1:9" ht="12.75" customHeight="1" x14ac:dyDescent="0.2">
      <c r="C503" s="348" t="s">
        <v>733</v>
      </c>
      <c r="D503" s="348"/>
      <c r="E503" s="348"/>
      <c r="F503" s="348"/>
      <c r="G503" s="348"/>
      <c r="H503" s="348"/>
      <c r="I503" s="348"/>
    </row>
    <row r="504" spans="1:9" x14ac:dyDescent="0.2">
      <c r="C504" s="134"/>
    </row>
    <row r="505" spans="1:9" s="133" customFormat="1" ht="12.75" customHeight="1" x14ac:dyDescent="0.25">
      <c r="A505" s="161"/>
      <c r="B505" s="133" t="s">
        <v>734</v>
      </c>
      <c r="C505" s="133" t="s">
        <v>735</v>
      </c>
      <c r="D505" s="347"/>
      <c r="E505" s="347"/>
      <c r="F505" s="347"/>
      <c r="G505" s="347"/>
      <c r="H505" s="347"/>
      <c r="I505" s="347"/>
    </row>
    <row r="506" spans="1:9" x14ac:dyDescent="0.2">
      <c r="C506" s="134"/>
    </row>
    <row r="507" spans="1:9" ht="18" customHeight="1" x14ac:dyDescent="0.2">
      <c r="C507" s="348" t="s">
        <v>736</v>
      </c>
      <c r="D507" s="348"/>
      <c r="E507" s="348"/>
      <c r="F507" s="348"/>
      <c r="G507" s="348"/>
      <c r="H507" s="348"/>
      <c r="I507" s="348"/>
    </row>
    <row r="508" spans="1:9" x14ac:dyDescent="0.2">
      <c r="C508" s="134"/>
    </row>
    <row r="509" spans="1:9" ht="18" customHeight="1" x14ac:dyDescent="0.2">
      <c r="C509" s="348" t="s">
        <v>737</v>
      </c>
      <c r="D509" s="348"/>
      <c r="E509" s="348"/>
      <c r="F509" s="348"/>
      <c r="G509" s="348"/>
      <c r="H509" s="348"/>
      <c r="I509" s="348"/>
    </row>
    <row r="510" spans="1:9" x14ac:dyDescent="0.2">
      <c r="C510" s="134"/>
    </row>
    <row r="511" spans="1:9" ht="42" customHeight="1" x14ac:dyDescent="0.2">
      <c r="C511" s="348" t="s">
        <v>738</v>
      </c>
      <c r="D511" s="348"/>
      <c r="E511" s="348"/>
      <c r="F511" s="348"/>
      <c r="G511" s="348"/>
      <c r="H511" s="348"/>
      <c r="I511" s="348"/>
    </row>
    <row r="512" spans="1:9" x14ac:dyDescent="0.2">
      <c r="C512" s="250"/>
    </row>
    <row r="513" spans="3:9" ht="12.75" customHeight="1" x14ac:dyDescent="0.2">
      <c r="C513" s="348" t="s">
        <v>739</v>
      </c>
      <c r="D513" s="348"/>
      <c r="E513" s="348"/>
      <c r="F513" s="348"/>
      <c r="G513" s="348"/>
      <c r="H513" s="348"/>
      <c r="I513" s="348"/>
    </row>
    <row r="514" spans="3:9" x14ac:dyDescent="0.2">
      <c r="C514" s="133"/>
    </row>
    <row r="515" spans="3:9" x14ac:dyDescent="0.2">
      <c r="C515" s="136" t="s">
        <v>199</v>
      </c>
    </row>
    <row r="516" spans="3:9" ht="12.75" thickBot="1" x14ac:dyDescent="0.25">
      <c r="C516" s="134"/>
    </row>
    <row r="517" spans="3:9" ht="36" x14ac:dyDescent="0.2">
      <c r="C517" s="350" t="s">
        <v>236</v>
      </c>
      <c r="D517" s="139" t="s">
        <v>510</v>
      </c>
      <c r="E517" s="182" t="s">
        <v>435</v>
      </c>
      <c r="F517" s="139" t="s">
        <v>512</v>
      </c>
    </row>
    <row r="518" spans="3:9" ht="12.75" thickBot="1" x14ac:dyDescent="0.25">
      <c r="C518" s="351"/>
      <c r="D518" s="142" t="s">
        <v>64</v>
      </c>
      <c r="E518" s="142" t="s">
        <v>64</v>
      </c>
      <c r="F518" s="142" t="s">
        <v>64</v>
      </c>
    </row>
    <row r="519" spans="3:9" ht="12.75" thickBot="1" x14ac:dyDescent="0.25">
      <c r="C519" s="185" t="s">
        <v>740</v>
      </c>
      <c r="D519" s="245" t="s">
        <v>741</v>
      </c>
      <c r="E519" s="245" t="s">
        <v>247</v>
      </c>
      <c r="F519" s="245" t="s">
        <v>218</v>
      </c>
    </row>
    <row r="520" spans="3:9" ht="12.75" thickBot="1" x14ac:dyDescent="0.25">
      <c r="C520" s="188" t="s">
        <v>742</v>
      </c>
      <c r="D520" s="224" t="s">
        <v>223</v>
      </c>
      <c r="E520" s="224" t="s">
        <v>247</v>
      </c>
      <c r="F520" s="224" t="s">
        <v>223</v>
      </c>
    </row>
    <row r="521" spans="3:9" ht="12.75" thickBot="1" x14ac:dyDescent="0.25">
      <c r="C521" s="188" t="s">
        <v>743</v>
      </c>
      <c r="D521" s="224" t="s">
        <v>225</v>
      </c>
      <c r="E521" s="224"/>
      <c r="F521" s="224" t="s">
        <v>225</v>
      </c>
    </row>
    <row r="522" spans="3:9" ht="12.75" thickBot="1" x14ac:dyDescent="0.25">
      <c r="C522" s="188" t="s">
        <v>735</v>
      </c>
      <c r="D522" s="224" t="s">
        <v>744</v>
      </c>
      <c r="E522" s="224" t="s">
        <v>247</v>
      </c>
      <c r="F522" s="224" t="s">
        <v>744</v>
      </c>
    </row>
    <row r="523" spans="3:9" ht="12.75" thickBot="1" x14ac:dyDescent="0.25">
      <c r="C523" s="188" t="s">
        <v>745</v>
      </c>
      <c r="D523" s="224" t="s">
        <v>746</v>
      </c>
      <c r="E523" s="224" t="s">
        <v>694</v>
      </c>
      <c r="F523" s="224" t="s">
        <v>747</v>
      </c>
    </row>
    <row r="524" spans="3:9" ht="12.75" thickBot="1" x14ac:dyDescent="0.25">
      <c r="C524" s="188" t="s">
        <v>748</v>
      </c>
      <c r="D524" s="224" t="s">
        <v>749</v>
      </c>
      <c r="E524" s="224" t="s">
        <v>247</v>
      </c>
      <c r="F524" s="224" t="s">
        <v>749</v>
      </c>
    </row>
    <row r="525" spans="3:9" ht="12.75" thickBot="1" x14ac:dyDescent="0.25">
      <c r="C525" s="190" t="s">
        <v>104</v>
      </c>
      <c r="D525" s="192" t="s">
        <v>750</v>
      </c>
      <c r="E525" s="192" t="s">
        <v>694</v>
      </c>
      <c r="F525" s="192" t="s">
        <v>751</v>
      </c>
    </row>
    <row r="526" spans="3:9" x14ac:dyDescent="0.2">
      <c r="C526" s="134"/>
    </row>
    <row r="527" spans="3:9" x14ac:dyDescent="0.2">
      <c r="C527" s="136" t="s">
        <v>227</v>
      </c>
    </row>
    <row r="528" spans="3:9" ht="12.75" thickBot="1" x14ac:dyDescent="0.25">
      <c r="C528" s="134"/>
    </row>
    <row r="529" spans="2:9" ht="36" x14ac:dyDescent="0.2">
      <c r="C529" s="350" t="s">
        <v>236</v>
      </c>
      <c r="D529" s="139" t="s">
        <v>510</v>
      </c>
      <c r="E529" s="182" t="s">
        <v>435</v>
      </c>
      <c r="F529" s="139" t="s">
        <v>512</v>
      </c>
    </row>
    <row r="530" spans="2:9" ht="12.75" thickBot="1" x14ac:dyDescent="0.25">
      <c r="C530" s="351"/>
      <c r="D530" s="142" t="s">
        <v>64</v>
      </c>
      <c r="E530" s="142" t="s">
        <v>64</v>
      </c>
      <c r="F530" s="142" t="s">
        <v>64</v>
      </c>
    </row>
    <row r="531" spans="2:9" ht="12.75" thickBot="1" x14ac:dyDescent="0.25">
      <c r="C531" s="185" t="s">
        <v>740</v>
      </c>
      <c r="D531" s="245" t="s">
        <v>230</v>
      </c>
      <c r="E531" s="245" t="s">
        <v>247</v>
      </c>
      <c r="F531" s="245" t="s">
        <v>752</v>
      </c>
    </row>
    <row r="532" spans="2:9" ht="12.75" thickBot="1" x14ac:dyDescent="0.25">
      <c r="C532" s="188" t="s">
        <v>742</v>
      </c>
      <c r="D532" s="224" t="s">
        <v>223</v>
      </c>
      <c r="E532" s="224" t="s">
        <v>247</v>
      </c>
      <c r="F532" s="224" t="s">
        <v>223</v>
      </c>
    </row>
    <row r="533" spans="2:9" ht="12.75" thickBot="1" x14ac:dyDescent="0.25">
      <c r="C533" s="188" t="s">
        <v>735</v>
      </c>
      <c r="D533" s="224" t="s">
        <v>753</v>
      </c>
      <c r="E533" s="224" t="s">
        <v>247</v>
      </c>
      <c r="F533" s="224" t="s">
        <v>753</v>
      </c>
    </row>
    <row r="534" spans="2:9" ht="12.75" thickBot="1" x14ac:dyDescent="0.25">
      <c r="C534" s="188" t="s">
        <v>745</v>
      </c>
      <c r="D534" s="224" t="s">
        <v>754</v>
      </c>
      <c r="E534" s="224" t="s">
        <v>690</v>
      </c>
      <c r="F534" s="224" t="s">
        <v>755</v>
      </c>
    </row>
    <row r="535" spans="2:9" ht="12.75" thickBot="1" x14ac:dyDescent="0.25">
      <c r="C535" s="188" t="s">
        <v>756</v>
      </c>
      <c r="D535" s="224" t="s">
        <v>757</v>
      </c>
      <c r="E535" s="224" t="s">
        <v>247</v>
      </c>
      <c r="F535" s="224" t="s">
        <v>757</v>
      </c>
    </row>
    <row r="536" spans="2:9" ht="12.75" thickBot="1" x14ac:dyDescent="0.25">
      <c r="C536" s="188" t="s">
        <v>748</v>
      </c>
      <c r="D536" s="224" t="s">
        <v>758</v>
      </c>
      <c r="E536" s="224" t="s">
        <v>247</v>
      </c>
      <c r="F536" s="224" t="s">
        <v>758</v>
      </c>
    </row>
    <row r="537" spans="2:9" ht="12.75" thickBot="1" x14ac:dyDescent="0.25">
      <c r="C537" s="190" t="s">
        <v>104</v>
      </c>
      <c r="D537" s="192" t="s">
        <v>759</v>
      </c>
      <c r="E537" s="192" t="s">
        <v>690</v>
      </c>
      <c r="F537" s="192" t="s">
        <v>760</v>
      </c>
    </row>
    <row r="538" spans="2:9" x14ac:dyDescent="0.2">
      <c r="C538" s="134"/>
    </row>
    <row r="539" spans="2:9" x14ac:dyDescent="0.2">
      <c r="B539" s="177"/>
      <c r="C539" s="348" t="s">
        <v>761</v>
      </c>
      <c r="D539" s="348"/>
      <c r="E539" s="348"/>
      <c r="F539" s="348"/>
      <c r="G539" s="348"/>
      <c r="H539" s="348"/>
      <c r="I539" s="348"/>
    </row>
    <row r="540" spans="2:9" x14ac:dyDescent="0.2">
      <c r="C540" s="177"/>
    </row>
    <row r="541" spans="2:9" ht="39.75" customHeight="1" x14ac:dyDescent="0.2">
      <c r="C541" s="348" t="s">
        <v>762</v>
      </c>
      <c r="D541" s="348"/>
      <c r="E541" s="348"/>
      <c r="F541" s="348"/>
      <c r="G541" s="348"/>
      <c r="H541" s="348"/>
      <c r="I541" s="348"/>
    </row>
    <row r="542" spans="2:9" x14ac:dyDescent="0.2">
      <c r="C542" s="177"/>
    </row>
    <row r="543" spans="2:9" ht="31.5" customHeight="1" x14ac:dyDescent="0.2">
      <c r="C543" s="348" t="s">
        <v>763</v>
      </c>
      <c r="D543" s="348"/>
      <c r="E543" s="348"/>
      <c r="F543" s="348"/>
      <c r="G543" s="348"/>
      <c r="H543" s="348"/>
      <c r="I543" s="348"/>
    </row>
    <row r="544" spans="2:9" x14ac:dyDescent="0.2">
      <c r="C544" s="177"/>
    </row>
    <row r="545" spans="1:9" s="133" customFormat="1" ht="12.75" customHeight="1" x14ac:dyDescent="0.25">
      <c r="A545" s="161"/>
      <c r="B545" s="133" t="s">
        <v>764</v>
      </c>
      <c r="C545" s="133" t="s">
        <v>765</v>
      </c>
      <c r="D545" s="347"/>
      <c r="E545" s="347"/>
      <c r="F545" s="347"/>
      <c r="G545" s="347"/>
      <c r="H545" s="347"/>
      <c r="I545" s="347"/>
    </row>
    <row r="546" spans="1:9" x14ac:dyDescent="0.2">
      <c r="C546" s="134"/>
    </row>
    <row r="547" spans="1:9" ht="20.25" customHeight="1" x14ac:dyDescent="0.2">
      <c r="C547" s="348" t="s">
        <v>766</v>
      </c>
      <c r="D547" s="348"/>
      <c r="E547" s="348"/>
      <c r="F547" s="348"/>
      <c r="G547" s="348"/>
      <c r="H547" s="348"/>
      <c r="I547" s="348"/>
    </row>
    <row r="548" spans="1:9" x14ac:dyDescent="0.2">
      <c r="C548" s="134"/>
    </row>
    <row r="549" spans="1:9" ht="53.25" customHeight="1" x14ac:dyDescent="0.2">
      <c r="C549" s="348" t="s">
        <v>767</v>
      </c>
      <c r="D549" s="348"/>
      <c r="E549" s="348"/>
      <c r="F549" s="348"/>
      <c r="G549" s="348"/>
      <c r="H549" s="348"/>
      <c r="I549" s="348"/>
    </row>
    <row r="550" spans="1:9" x14ac:dyDescent="0.2">
      <c r="C550" s="134"/>
    </row>
    <row r="551" spans="1:9" ht="30" customHeight="1" x14ac:dyDescent="0.2">
      <c r="C551" s="348" t="s">
        <v>768</v>
      </c>
      <c r="D551" s="348"/>
      <c r="E551" s="348"/>
      <c r="F551" s="348"/>
      <c r="G551" s="348"/>
      <c r="H551" s="348"/>
      <c r="I551" s="348"/>
    </row>
    <row r="552" spans="1:9" x14ac:dyDescent="0.2">
      <c r="C552" s="134"/>
    </row>
    <row r="553" spans="1:9" ht="30" customHeight="1" x14ac:dyDescent="0.2">
      <c r="C553" s="348" t="s">
        <v>769</v>
      </c>
      <c r="D553" s="348"/>
      <c r="E553" s="348"/>
      <c r="F553" s="348"/>
      <c r="G553" s="348"/>
      <c r="H553" s="348"/>
      <c r="I553" s="348"/>
    </row>
    <row r="554" spans="1:9" x14ac:dyDescent="0.2">
      <c r="C554" s="134"/>
    </row>
    <row r="555" spans="1:9" ht="37.5" customHeight="1" x14ac:dyDescent="0.2">
      <c r="C555" s="348" t="s">
        <v>770</v>
      </c>
      <c r="D555" s="348"/>
      <c r="E555" s="348"/>
      <c r="F555" s="348"/>
      <c r="G555" s="348"/>
      <c r="H555" s="348"/>
      <c r="I555" s="348"/>
    </row>
    <row r="556" spans="1:9" x14ac:dyDescent="0.2">
      <c r="C556" s="134"/>
    </row>
    <row r="557" spans="1:9" x14ac:dyDescent="0.2">
      <c r="C557" s="348" t="s">
        <v>771</v>
      </c>
      <c r="D557" s="348"/>
      <c r="E557" s="348"/>
      <c r="F557" s="348"/>
      <c r="G557" s="348"/>
      <c r="H557" s="348"/>
      <c r="I557" s="348"/>
    </row>
    <row r="558" spans="1:9" x14ac:dyDescent="0.2">
      <c r="C558" s="134"/>
    </row>
    <row r="559" spans="1:9" ht="12.75" customHeight="1" x14ac:dyDescent="0.2">
      <c r="C559" s="348" t="s">
        <v>772</v>
      </c>
      <c r="D559" s="348"/>
      <c r="E559" s="348"/>
      <c r="F559" s="348"/>
      <c r="G559" s="348"/>
      <c r="H559" s="348"/>
      <c r="I559" s="348"/>
    </row>
    <row r="560" spans="1:9" x14ac:dyDescent="0.2">
      <c r="C560" s="251"/>
    </row>
    <row r="561" spans="3:7" x14ac:dyDescent="0.2">
      <c r="C561" s="251" t="s">
        <v>199</v>
      </c>
    </row>
    <row r="562" spans="3:7" ht="12.75" thickBot="1" x14ac:dyDescent="0.25">
      <c r="C562" s="134"/>
    </row>
    <row r="563" spans="3:7" ht="12" customHeight="1" x14ac:dyDescent="0.2">
      <c r="C563" s="350" t="s">
        <v>236</v>
      </c>
      <c r="D563" s="350" t="s">
        <v>773</v>
      </c>
      <c r="E563" s="350" t="s">
        <v>774</v>
      </c>
      <c r="F563" s="350" t="s">
        <v>775</v>
      </c>
      <c r="G563" s="350" t="s">
        <v>776</v>
      </c>
    </row>
    <row r="564" spans="3:7" x14ac:dyDescent="0.2">
      <c r="C564" s="355"/>
      <c r="D564" s="355"/>
      <c r="E564" s="355"/>
      <c r="F564" s="355"/>
      <c r="G564" s="355"/>
    </row>
    <row r="565" spans="3:7" x14ac:dyDescent="0.2">
      <c r="C565" s="355"/>
      <c r="D565" s="355"/>
      <c r="E565" s="355"/>
      <c r="F565" s="355"/>
      <c r="G565" s="355"/>
    </row>
    <row r="566" spans="3:7" ht="12.75" thickBot="1" x14ac:dyDescent="0.25">
      <c r="C566" s="351"/>
      <c r="D566" s="252"/>
      <c r="E566" s="184" t="s">
        <v>64</v>
      </c>
      <c r="F566" s="184" t="s">
        <v>64</v>
      </c>
      <c r="G566" s="184" t="s">
        <v>64</v>
      </c>
    </row>
    <row r="567" spans="3:7" ht="12.75" thickBot="1" x14ac:dyDescent="0.25">
      <c r="C567" s="253" t="s">
        <v>10</v>
      </c>
      <c r="D567" s="245"/>
      <c r="E567" s="254" t="s">
        <v>777</v>
      </c>
      <c r="F567" s="254" t="s">
        <v>778</v>
      </c>
      <c r="G567" s="254" t="s">
        <v>779</v>
      </c>
    </row>
    <row r="568" spans="3:7" ht="12.75" thickBot="1" x14ac:dyDescent="0.25">
      <c r="C568" s="188" t="s">
        <v>780</v>
      </c>
      <c r="D568" s="150">
        <v>10</v>
      </c>
      <c r="E568" s="189" t="s">
        <v>781</v>
      </c>
      <c r="F568" s="189" t="s">
        <v>782</v>
      </c>
      <c r="G568" s="189" t="s">
        <v>783</v>
      </c>
    </row>
    <row r="569" spans="3:7" ht="12.75" thickBot="1" x14ac:dyDescent="0.25">
      <c r="C569" s="188" t="s">
        <v>784</v>
      </c>
      <c r="D569" s="150">
        <v>10</v>
      </c>
      <c r="E569" s="189" t="s">
        <v>785</v>
      </c>
      <c r="F569" s="189" t="s">
        <v>786</v>
      </c>
      <c r="G569" s="189" t="s">
        <v>787</v>
      </c>
    </row>
    <row r="570" spans="3:7" ht="12.75" thickBot="1" x14ac:dyDescent="0.25">
      <c r="C570" s="188" t="s">
        <v>788</v>
      </c>
      <c r="D570" s="150">
        <v>20</v>
      </c>
      <c r="E570" s="189" t="s">
        <v>789</v>
      </c>
      <c r="F570" s="189" t="s">
        <v>790</v>
      </c>
      <c r="G570" s="189" t="s">
        <v>791</v>
      </c>
    </row>
    <row r="571" spans="3:7" ht="12.75" thickBot="1" x14ac:dyDescent="0.25">
      <c r="C571" s="188" t="s">
        <v>792</v>
      </c>
      <c r="D571" s="150">
        <v>25</v>
      </c>
      <c r="E571" s="189" t="s">
        <v>793</v>
      </c>
      <c r="F571" s="189" t="s">
        <v>794</v>
      </c>
      <c r="G571" s="189" t="s">
        <v>795</v>
      </c>
    </row>
    <row r="572" spans="3:7" ht="12.75" thickBot="1" x14ac:dyDescent="0.25">
      <c r="C572" s="188" t="s">
        <v>796</v>
      </c>
      <c r="D572" s="150">
        <v>10</v>
      </c>
      <c r="E572" s="189" t="s">
        <v>797</v>
      </c>
      <c r="F572" s="189" t="s">
        <v>798</v>
      </c>
      <c r="G572" s="189" t="s">
        <v>799</v>
      </c>
    </row>
    <row r="573" spans="3:7" ht="12.75" thickBot="1" x14ac:dyDescent="0.25">
      <c r="C573" s="188" t="s">
        <v>800</v>
      </c>
      <c r="D573" s="150">
        <v>20</v>
      </c>
      <c r="E573" s="189" t="s">
        <v>801</v>
      </c>
      <c r="F573" s="189" t="s">
        <v>802</v>
      </c>
      <c r="G573" s="189" t="s">
        <v>803</v>
      </c>
    </row>
    <row r="574" spans="3:7" ht="12.75" thickBot="1" x14ac:dyDescent="0.25">
      <c r="C574" s="190" t="s">
        <v>104</v>
      </c>
      <c r="D574" s="247"/>
      <c r="E574" s="221" t="s">
        <v>777</v>
      </c>
      <c r="F574" s="221" t="s">
        <v>778</v>
      </c>
      <c r="G574" s="221" t="s">
        <v>779</v>
      </c>
    </row>
    <row r="575" spans="3:7" x14ac:dyDescent="0.2">
      <c r="C575" s="134"/>
    </row>
    <row r="576" spans="3:7" x14ac:dyDescent="0.2">
      <c r="C576" s="133"/>
    </row>
    <row r="577" spans="3:7" x14ac:dyDescent="0.2">
      <c r="C577" s="251" t="s">
        <v>227</v>
      </c>
    </row>
    <row r="578" spans="3:7" ht="12.75" thickBot="1" x14ac:dyDescent="0.25">
      <c r="C578" s="134"/>
    </row>
    <row r="579" spans="3:7" ht="12" customHeight="1" x14ac:dyDescent="0.2">
      <c r="C579" s="350" t="s">
        <v>236</v>
      </c>
      <c r="D579" s="350" t="s">
        <v>773</v>
      </c>
      <c r="E579" s="350" t="s">
        <v>774</v>
      </c>
      <c r="F579" s="350" t="s">
        <v>775</v>
      </c>
      <c r="G579" s="350" t="s">
        <v>776</v>
      </c>
    </row>
    <row r="580" spans="3:7" x14ac:dyDescent="0.2">
      <c r="C580" s="355"/>
      <c r="D580" s="355"/>
      <c r="E580" s="355"/>
      <c r="F580" s="355"/>
      <c r="G580" s="355"/>
    </row>
    <row r="581" spans="3:7" x14ac:dyDescent="0.2">
      <c r="C581" s="355"/>
      <c r="D581" s="355"/>
      <c r="E581" s="355"/>
      <c r="F581" s="355"/>
      <c r="G581" s="355"/>
    </row>
    <row r="582" spans="3:7" ht="12.75" thickBot="1" x14ac:dyDescent="0.25">
      <c r="C582" s="351"/>
      <c r="D582" s="252"/>
      <c r="E582" s="184" t="s">
        <v>64</v>
      </c>
      <c r="F582" s="184" t="s">
        <v>64</v>
      </c>
      <c r="G582" s="184" t="s">
        <v>64</v>
      </c>
    </row>
    <row r="583" spans="3:7" ht="12.75" thickBot="1" x14ac:dyDescent="0.25">
      <c r="C583" s="253" t="s">
        <v>10</v>
      </c>
      <c r="D583" s="245"/>
      <c r="E583" s="254" t="s">
        <v>804</v>
      </c>
      <c r="F583" s="254" t="s">
        <v>805</v>
      </c>
      <c r="G583" s="254" t="s">
        <v>806</v>
      </c>
    </row>
    <row r="584" spans="3:7" ht="12.75" thickBot="1" x14ac:dyDescent="0.25">
      <c r="C584" s="188" t="s">
        <v>780</v>
      </c>
      <c r="D584" s="150">
        <v>10</v>
      </c>
      <c r="E584" s="189" t="s">
        <v>807</v>
      </c>
      <c r="F584" s="189" t="s">
        <v>808</v>
      </c>
      <c r="G584" s="189" t="s">
        <v>809</v>
      </c>
    </row>
    <row r="585" spans="3:7" ht="12.75" thickBot="1" x14ac:dyDescent="0.25">
      <c r="C585" s="188" t="s">
        <v>784</v>
      </c>
      <c r="D585" s="150">
        <v>10</v>
      </c>
      <c r="E585" s="189" t="s">
        <v>810</v>
      </c>
      <c r="F585" s="189" t="s">
        <v>811</v>
      </c>
      <c r="G585" s="189" t="s">
        <v>812</v>
      </c>
    </row>
    <row r="586" spans="3:7" ht="12.75" thickBot="1" x14ac:dyDescent="0.25">
      <c r="C586" s="188" t="s">
        <v>788</v>
      </c>
      <c r="D586" s="150">
        <v>20</v>
      </c>
      <c r="E586" s="189" t="s">
        <v>813</v>
      </c>
      <c r="F586" s="189" t="s">
        <v>814</v>
      </c>
      <c r="G586" s="189" t="s">
        <v>815</v>
      </c>
    </row>
    <row r="587" spans="3:7" ht="12.75" thickBot="1" x14ac:dyDescent="0.25">
      <c r="C587" s="188" t="s">
        <v>792</v>
      </c>
      <c r="D587" s="150">
        <v>25</v>
      </c>
      <c r="E587" s="189" t="s">
        <v>816</v>
      </c>
      <c r="F587" s="189" t="s">
        <v>817</v>
      </c>
      <c r="G587" s="189" t="s">
        <v>818</v>
      </c>
    </row>
    <row r="588" spans="3:7" ht="12.75" thickBot="1" x14ac:dyDescent="0.25">
      <c r="C588" s="188" t="s">
        <v>796</v>
      </c>
      <c r="D588" s="150">
        <v>10</v>
      </c>
      <c r="E588" s="189" t="s">
        <v>819</v>
      </c>
      <c r="F588" s="189" t="s">
        <v>820</v>
      </c>
      <c r="G588" s="189" t="s">
        <v>821</v>
      </c>
    </row>
    <row r="589" spans="3:7" ht="12.75" thickBot="1" x14ac:dyDescent="0.25">
      <c r="C589" s="188" t="s">
        <v>800</v>
      </c>
      <c r="D589" s="150">
        <v>20</v>
      </c>
      <c r="E589" s="189" t="s">
        <v>822</v>
      </c>
      <c r="F589" s="189" t="s">
        <v>823</v>
      </c>
      <c r="G589" s="189" t="s">
        <v>824</v>
      </c>
    </row>
    <row r="590" spans="3:7" ht="12.75" thickBot="1" x14ac:dyDescent="0.25">
      <c r="C590" s="190" t="s">
        <v>104</v>
      </c>
      <c r="D590" s="247"/>
      <c r="E590" s="221" t="s">
        <v>804</v>
      </c>
      <c r="F590" s="221" t="s">
        <v>805</v>
      </c>
      <c r="G590" s="221" t="s">
        <v>806</v>
      </c>
    </row>
    <row r="591" spans="3:7" x14ac:dyDescent="0.2">
      <c r="C591" s="134"/>
    </row>
    <row r="592" spans="3:7" x14ac:dyDescent="0.2">
      <c r="C592" s="134"/>
    </row>
    <row r="593" spans="1:9" ht="40.5" customHeight="1" x14ac:dyDescent="0.2">
      <c r="C593" s="348" t="s">
        <v>825</v>
      </c>
      <c r="D593" s="348"/>
      <c r="E593" s="348"/>
      <c r="F593" s="348"/>
      <c r="G593" s="348"/>
      <c r="H593" s="348"/>
      <c r="I593" s="348"/>
    </row>
    <row r="594" spans="1:9" x14ac:dyDescent="0.2">
      <c r="C594" s="133"/>
    </row>
    <row r="595" spans="1:9" s="133" customFormat="1" ht="12.75" customHeight="1" x14ac:dyDescent="0.25">
      <c r="A595" s="161"/>
      <c r="B595" s="133" t="s">
        <v>826</v>
      </c>
      <c r="C595" s="133" t="s">
        <v>827</v>
      </c>
      <c r="D595" s="347"/>
      <c r="E595" s="347"/>
      <c r="F595" s="347"/>
      <c r="G595" s="347"/>
      <c r="H595" s="347"/>
      <c r="I595" s="347"/>
    </row>
    <row r="596" spans="1:9" x14ac:dyDescent="0.2">
      <c r="C596" s="134"/>
    </row>
    <row r="597" spans="1:9" x14ac:dyDescent="0.2">
      <c r="C597" s="136" t="s">
        <v>199</v>
      </c>
    </row>
    <row r="598" spans="1:9" ht="12.75" thickBot="1" x14ac:dyDescent="0.25">
      <c r="C598" s="134"/>
    </row>
    <row r="599" spans="1:9" x14ac:dyDescent="0.2">
      <c r="C599" s="350" t="s">
        <v>236</v>
      </c>
      <c r="D599" s="139" t="s">
        <v>828</v>
      </c>
      <c r="E599" s="350" t="s">
        <v>829</v>
      </c>
      <c r="F599" s="350" t="s">
        <v>830</v>
      </c>
      <c r="G599" s="139" t="s">
        <v>831</v>
      </c>
    </row>
    <row r="600" spans="1:9" ht="12.75" thickBot="1" x14ac:dyDescent="0.25">
      <c r="C600" s="351"/>
      <c r="D600" s="142" t="s">
        <v>832</v>
      </c>
      <c r="E600" s="351"/>
      <c r="F600" s="351"/>
      <c r="G600" s="142" t="s">
        <v>833</v>
      </c>
    </row>
    <row r="601" spans="1:9" ht="12.75" thickBot="1" x14ac:dyDescent="0.25">
      <c r="C601" s="188" t="s">
        <v>834</v>
      </c>
      <c r="D601" s="223" t="s">
        <v>835</v>
      </c>
      <c r="E601" s="223" t="s">
        <v>836</v>
      </c>
      <c r="F601" s="223" t="s">
        <v>837</v>
      </c>
      <c r="G601" s="223" t="s">
        <v>838</v>
      </c>
    </row>
    <row r="602" spans="1:9" ht="12.75" thickBot="1" x14ac:dyDescent="0.25">
      <c r="C602" s="188" t="s">
        <v>839</v>
      </c>
      <c r="D602" s="223" t="s">
        <v>840</v>
      </c>
      <c r="E602" s="223" t="s">
        <v>841</v>
      </c>
      <c r="F602" s="223" t="s">
        <v>842</v>
      </c>
      <c r="G602" s="223" t="s">
        <v>843</v>
      </c>
    </row>
    <row r="603" spans="1:9" ht="12.75" thickBot="1" x14ac:dyDescent="0.25">
      <c r="C603" s="188" t="s">
        <v>844</v>
      </c>
      <c r="D603" s="223" t="s">
        <v>845</v>
      </c>
      <c r="E603" s="223" t="s">
        <v>846</v>
      </c>
      <c r="F603" s="223" t="s">
        <v>847</v>
      </c>
      <c r="G603" s="223" t="s">
        <v>848</v>
      </c>
    </row>
    <row r="604" spans="1:9" ht="12.75" thickBot="1" x14ac:dyDescent="0.25">
      <c r="C604" s="190" t="s">
        <v>104</v>
      </c>
      <c r="D604" s="227" t="s">
        <v>849</v>
      </c>
      <c r="E604" s="227" t="s">
        <v>850</v>
      </c>
      <c r="F604" s="227" t="s">
        <v>851</v>
      </c>
      <c r="G604" s="227" t="s">
        <v>852</v>
      </c>
    </row>
    <row r="605" spans="1:9" x14ac:dyDescent="0.2">
      <c r="C605" s="134"/>
    </row>
    <row r="606" spans="1:9" x14ac:dyDescent="0.2">
      <c r="C606" s="136" t="s">
        <v>227</v>
      </c>
    </row>
    <row r="607" spans="1:9" ht="12.75" thickBot="1" x14ac:dyDescent="0.25">
      <c r="C607" s="134"/>
    </row>
    <row r="608" spans="1:9" x14ac:dyDescent="0.2">
      <c r="C608" s="350" t="s">
        <v>236</v>
      </c>
      <c r="D608" s="139" t="s">
        <v>828</v>
      </c>
      <c r="E608" s="350" t="s">
        <v>829</v>
      </c>
      <c r="F608" s="350" t="s">
        <v>830</v>
      </c>
      <c r="G608" s="139" t="s">
        <v>831</v>
      </c>
    </row>
    <row r="609" spans="1:9" ht="12.75" thickBot="1" x14ac:dyDescent="0.25">
      <c r="C609" s="351"/>
      <c r="D609" s="142" t="s">
        <v>832</v>
      </c>
      <c r="E609" s="351"/>
      <c r="F609" s="351"/>
      <c r="G609" s="142" t="s">
        <v>833</v>
      </c>
    </row>
    <row r="610" spans="1:9" ht="12.75" thickBot="1" x14ac:dyDescent="0.25">
      <c r="C610" s="188" t="s">
        <v>834</v>
      </c>
      <c r="D610" s="223" t="s">
        <v>853</v>
      </c>
      <c r="E610" s="223" t="s">
        <v>854</v>
      </c>
      <c r="F610" s="223" t="s">
        <v>855</v>
      </c>
      <c r="G610" s="223" t="s">
        <v>835</v>
      </c>
    </row>
    <row r="611" spans="1:9" ht="12.75" thickBot="1" x14ac:dyDescent="0.25">
      <c r="C611" s="188" t="s">
        <v>839</v>
      </c>
      <c r="D611" s="223" t="s">
        <v>856</v>
      </c>
      <c r="E611" s="223" t="s">
        <v>857</v>
      </c>
      <c r="F611" s="223" t="s">
        <v>858</v>
      </c>
      <c r="G611" s="223" t="s">
        <v>840</v>
      </c>
    </row>
    <row r="612" spans="1:9" ht="12.75" thickBot="1" x14ac:dyDescent="0.25">
      <c r="C612" s="188" t="s">
        <v>844</v>
      </c>
      <c r="D612" s="223" t="s">
        <v>859</v>
      </c>
      <c r="E612" s="223" t="s">
        <v>860</v>
      </c>
      <c r="F612" s="223" t="s">
        <v>861</v>
      </c>
      <c r="G612" s="223" t="s">
        <v>845</v>
      </c>
    </row>
    <row r="613" spans="1:9" ht="12.75" thickBot="1" x14ac:dyDescent="0.25">
      <c r="C613" s="190" t="s">
        <v>104</v>
      </c>
      <c r="D613" s="227" t="s">
        <v>862</v>
      </c>
      <c r="E613" s="227" t="s">
        <v>863</v>
      </c>
      <c r="F613" s="227" t="s">
        <v>864</v>
      </c>
      <c r="G613" s="227" t="s">
        <v>849</v>
      </c>
    </row>
    <row r="614" spans="1:9" x14ac:dyDescent="0.2">
      <c r="C614" s="134"/>
    </row>
    <row r="615" spans="1:9" s="133" customFormat="1" ht="12.75" customHeight="1" x14ac:dyDescent="0.25">
      <c r="A615" s="161"/>
      <c r="B615" s="133" t="s">
        <v>865</v>
      </c>
      <c r="C615" s="133" t="s">
        <v>866</v>
      </c>
      <c r="D615" s="347"/>
      <c r="E615" s="347"/>
      <c r="F615" s="347"/>
      <c r="G615" s="347"/>
      <c r="H615" s="347"/>
      <c r="I615" s="347"/>
    </row>
    <row r="616" spans="1:9" x14ac:dyDescent="0.2">
      <c r="C616" s="134"/>
    </row>
    <row r="617" spans="1:9" ht="12.75" customHeight="1" x14ac:dyDescent="0.2">
      <c r="C617" s="348" t="s">
        <v>867</v>
      </c>
      <c r="D617" s="348"/>
      <c r="E617" s="348"/>
      <c r="F617" s="348"/>
      <c r="G617" s="348"/>
      <c r="H617" s="348"/>
      <c r="I617" s="348"/>
    </row>
    <row r="618" spans="1:9" x14ac:dyDescent="0.2">
      <c r="C618" s="134"/>
    </row>
    <row r="619" spans="1:9" s="133" customFormat="1" ht="12.75" customHeight="1" x14ac:dyDescent="0.25">
      <c r="A619" s="161"/>
      <c r="B619" s="133" t="s">
        <v>868</v>
      </c>
      <c r="C619" s="133" t="s">
        <v>869</v>
      </c>
      <c r="D619" s="347"/>
      <c r="E619" s="347"/>
      <c r="F619" s="347"/>
      <c r="G619" s="347"/>
      <c r="H619" s="347"/>
      <c r="I619" s="347"/>
    </row>
    <row r="620" spans="1:9" x14ac:dyDescent="0.2">
      <c r="C620" s="134"/>
    </row>
    <row r="621" spans="1:9" ht="77.25" customHeight="1" x14ac:dyDescent="0.2">
      <c r="C621" s="348" t="s">
        <v>870</v>
      </c>
      <c r="D621" s="348"/>
      <c r="E621" s="348"/>
      <c r="F621" s="348"/>
      <c r="G621" s="348"/>
      <c r="H621" s="348"/>
      <c r="I621" s="348"/>
    </row>
    <row r="622" spans="1:9" x14ac:dyDescent="0.2">
      <c r="C622" s="134"/>
    </row>
    <row r="623" spans="1:9" ht="12.75" customHeight="1" x14ac:dyDescent="0.2">
      <c r="C623" s="348" t="s">
        <v>871</v>
      </c>
      <c r="D623" s="348"/>
      <c r="E623" s="348"/>
      <c r="F623" s="348"/>
      <c r="G623" s="348"/>
      <c r="H623" s="348"/>
      <c r="I623" s="348"/>
    </row>
    <row r="624" spans="1:9" x14ac:dyDescent="0.2">
      <c r="C624" s="133"/>
    </row>
    <row r="625" spans="1:9" s="133" customFormat="1" ht="12.75" customHeight="1" x14ac:dyDescent="0.25">
      <c r="A625" s="161"/>
      <c r="B625" s="133" t="s">
        <v>872</v>
      </c>
      <c r="C625" s="133" t="s">
        <v>873</v>
      </c>
      <c r="D625" s="347"/>
      <c r="E625" s="347"/>
      <c r="F625" s="347"/>
      <c r="G625" s="347"/>
      <c r="H625" s="347"/>
      <c r="I625" s="347"/>
    </row>
    <row r="626" spans="1:9" x14ac:dyDescent="0.2">
      <c r="C626" s="134"/>
    </row>
    <row r="627" spans="1:9" ht="44.25" customHeight="1" x14ac:dyDescent="0.2">
      <c r="C627" s="348" t="s">
        <v>874</v>
      </c>
      <c r="D627" s="348"/>
      <c r="E627" s="348"/>
      <c r="F627" s="348"/>
      <c r="G627" s="348"/>
      <c r="H627" s="348"/>
      <c r="I627" s="348"/>
    </row>
    <row r="628" spans="1:9" x14ac:dyDescent="0.2">
      <c r="C628" s="136"/>
    </row>
    <row r="629" spans="1:9" s="133" customFormat="1" ht="12.75" customHeight="1" x14ac:dyDescent="0.25">
      <c r="A629" s="161"/>
      <c r="B629" s="133" t="s">
        <v>875</v>
      </c>
      <c r="C629" s="133" t="s">
        <v>876</v>
      </c>
      <c r="D629" s="347"/>
      <c r="E629" s="347"/>
      <c r="F629" s="347"/>
      <c r="G629" s="347"/>
      <c r="H629" s="347"/>
      <c r="I629" s="347"/>
    </row>
    <row r="630" spans="1:9" x14ac:dyDescent="0.2">
      <c r="C630" s="134"/>
    </row>
    <row r="631" spans="1:9" x14ac:dyDescent="0.2">
      <c r="C631" s="136" t="s">
        <v>199</v>
      </c>
    </row>
    <row r="632" spans="1:9" x14ac:dyDescent="0.2">
      <c r="C632" s="136" t="s">
        <v>877</v>
      </c>
    </row>
    <row r="633" spans="1:9" ht="12.75" thickBot="1" x14ac:dyDescent="0.25">
      <c r="C633" s="134"/>
    </row>
    <row r="634" spans="1:9" ht="12.75" customHeight="1" thickBot="1" x14ac:dyDescent="0.25">
      <c r="C634" s="388" t="s">
        <v>878</v>
      </c>
      <c r="D634" s="389"/>
      <c r="E634" s="389"/>
      <c r="F634" s="389"/>
      <c r="G634" s="389"/>
      <c r="H634" s="389"/>
      <c r="I634" s="390"/>
    </row>
    <row r="635" spans="1:9" x14ac:dyDescent="0.2">
      <c r="C635" s="183" t="s">
        <v>236</v>
      </c>
      <c r="D635" s="350" t="s">
        <v>879</v>
      </c>
      <c r="E635" s="244" t="s">
        <v>880</v>
      </c>
      <c r="F635" s="244" t="s">
        <v>881</v>
      </c>
      <c r="G635" s="244" t="s">
        <v>882</v>
      </c>
      <c r="H635" s="350" t="s">
        <v>883</v>
      </c>
      <c r="I635" s="244" t="s">
        <v>104</v>
      </c>
    </row>
    <row r="636" spans="1:9" x14ac:dyDescent="0.2">
      <c r="C636" s="183"/>
      <c r="D636" s="355"/>
      <c r="E636" s="244" t="s">
        <v>884</v>
      </c>
      <c r="F636" s="244" t="s">
        <v>885</v>
      </c>
      <c r="G636" s="244" t="s">
        <v>886</v>
      </c>
      <c r="H636" s="355"/>
      <c r="I636" s="244" t="s">
        <v>887</v>
      </c>
    </row>
    <row r="637" spans="1:9" ht="12.75" thickBot="1" x14ac:dyDescent="0.25">
      <c r="C637" s="184"/>
      <c r="D637" s="351"/>
      <c r="E637" s="210"/>
      <c r="F637" s="210"/>
      <c r="G637" s="142" t="s">
        <v>888</v>
      </c>
      <c r="H637" s="351"/>
      <c r="I637" s="210"/>
    </row>
    <row r="638" spans="1:9" ht="12.75" thickBot="1" x14ac:dyDescent="0.25">
      <c r="C638" s="188" t="s">
        <v>889</v>
      </c>
      <c r="D638" s="223" t="s">
        <v>890</v>
      </c>
      <c r="E638" s="223" t="s">
        <v>891</v>
      </c>
      <c r="F638" s="223" t="s">
        <v>892</v>
      </c>
      <c r="G638" s="223" t="s">
        <v>893</v>
      </c>
      <c r="H638" s="223" t="s">
        <v>894</v>
      </c>
      <c r="I638" s="223" t="s">
        <v>457</v>
      </c>
    </row>
    <row r="639" spans="1:9" ht="12.75" thickBot="1" x14ac:dyDescent="0.25">
      <c r="C639" s="188" t="s">
        <v>895</v>
      </c>
      <c r="D639" s="223" t="s">
        <v>896</v>
      </c>
      <c r="E639" s="223" t="s">
        <v>897</v>
      </c>
      <c r="F639" s="223" t="s">
        <v>898</v>
      </c>
      <c r="G639" s="223" t="s">
        <v>899</v>
      </c>
      <c r="H639" s="223" t="s">
        <v>900</v>
      </c>
      <c r="I639" s="223" t="s">
        <v>505</v>
      </c>
    </row>
    <row r="640" spans="1:9" ht="12.75" thickBot="1" x14ac:dyDescent="0.25">
      <c r="C640" s="190" t="s">
        <v>901</v>
      </c>
      <c r="D640" s="227" t="s">
        <v>902</v>
      </c>
      <c r="E640" s="227" t="s">
        <v>903</v>
      </c>
      <c r="F640" s="227" t="s">
        <v>904</v>
      </c>
      <c r="G640" s="227" t="s">
        <v>905</v>
      </c>
      <c r="H640" s="227" t="s">
        <v>906</v>
      </c>
      <c r="I640" s="227" t="s">
        <v>907</v>
      </c>
    </row>
    <row r="641" spans="3:9" ht="12.75" thickBot="1" x14ac:dyDescent="0.25">
      <c r="C641" s="188" t="s">
        <v>908</v>
      </c>
      <c r="D641" s="223" t="s">
        <v>909</v>
      </c>
      <c r="E641" s="223" t="s">
        <v>910</v>
      </c>
      <c r="F641" s="223" t="s">
        <v>911</v>
      </c>
      <c r="G641" s="223" t="s">
        <v>912</v>
      </c>
      <c r="H641" s="223" t="s">
        <v>913</v>
      </c>
      <c r="I641" s="223" t="s">
        <v>914</v>
      </c>
    </row>
    <row r="642" spans="3:9" ht="12.75" thickBot="1" x14ac:dyDescent="0.25">
      <c r="C642" s="188" t="s">
        <v>915</v>
      </c>
      <c r="D642" s="223" t="s">
        <v>916</v>
      </c>
      <c r="E642" s="223" t="s">
        <v>917</v>
      </c>
      <c r="F642" s="223" t="s">
        <v>918</v>
      </c>
      <c r="G642" s="223" t="s">
        <v>919</v>
      </c>
      <c r="H642" s="223" t="s">
        <v>920</v>
      </c>
      <c r="I642" s="223" t="s">
        <v>921</v>
      </c>
    </row>
    <row r="643" spans="3:9" ht="12.75" thickBot="1" x14ac:dyDescent="0.25">
      <c r="C643" s="190" t="s">
        <v>922</v>
      </c>
      <c r="D643" s="227" t="s">
        <v>923</v>
      </c>
      <c r="E643" s="227" t="s">
        <v>924</v>
      </c>
      <c r="F643" s="227" t="s">
        <v>925</v>
      </c>
      <c r="G643" s="227" t="s">
        <v>926</v>
      </c>
      <c r="H643" s="227" t="s">
        <v>927</v>
      </c>
      <c r="I643" s="227" t="s">
        <v>928</v>
      </c>
    </row>
    <row r="644" spans="3:9" x14ac:dyDescent="0.2">
      <c r="C644" s="177"/>
    </row>
    <row r="645" spans="3:9" x14ac:dyDescent="0.2">
      <c r="C645" s="136" t="s">
        <v>227</v>
      </c>
    </row>
    <row r="646" spans="3:9" x14ac:dyDescent="0.2">
      <c r="C646" s="136" t="s">
        <v>877</v>
      </c>
    </row>
    <row r="647" spans="3:9" ht="12.75" thickBot="1" x14ac:dyDescent="0.25">
      <c r="C647" s="134"/>
    </row>
    <row r="648" spans="3:9" ht="12.75" customHeight="1" thickBot="1" x14ac:dyDescent="0.25">
      <c r="C648" s="388" t="s">
        <v>929</v>
      </c>
      <c r="D648" s="389"/>
      <c r="E648" s="389"/>
      <c r="F648" s="389"/>
      <c r="G648" s="389"/>
      <c r="H648" s="389"/>
      <c r="I648" s="390"/>
    </row>
    <row r="649" spans="3:9" x14ac:dyDescent="0.2">
      <c r="C649" s="183" t="s">
        <v>236</v>
      </c>
      <c r="D649" s="350" t="s">
        <v>879</v>
      </c>
      <c r="E649" s="244" t="s">
        <v>880</v>
      </c>
      <c r="F649" s="244" t="s">
        <v>881</v>
      </c>
      <c r="G649" s="244" t="s">
        <v>882</v>
      </c>
      <c r="H649" s="350" t="s">
        <v>883</v>
      </c>
      <c r="I649" s="244" t="s">
        <v>104</v>
      </c>
    </row>
    <row r="650" spans="3:9" x14ac:dyDescent="0.2">
      <c r="C650" s="183"/>
      <c r="D650" s="355"/>
      <c r="E650" s="244" t="s">
        <v>884</v>
      </c>
      <c r="F650" s="244" t="s">
        <v>885</v>
      </c>
      <c r="G650" s="244" t="s">
        <v>886</v>
      </c>
      <c r="H650" s="355"/>
      <c r="I650" s="244" t="s">
        <v>887</v>
      </c>
    </row>
    <row r="651" spans="3:9" ht="12.75" thickBot="1" x14ac:dyDescent="0.25">
      <c r="C651" s="184"/>
      <c r="D651" s="351"/>
      <c r="E651" s="210"/>
      <c r="F651" s="210"/>
      <c r="G651" s="142" t="s">
        <v>888</v>
      </c>
      <c r="H651" s="351"/>
      <c r="I651" s="210"/>
    </row>
    <row r="652" spans="3:9" ht="12.75" thickBot="1" x14ac:dyDescent="0.25">
      <c r="C652" s="188" t="s">
        <v>889</v>
      </c>
      <c r="D652" s="223" t="s">
        <v>930</v>
      </c>
      <c r="E652" s="223" t="s">
        <v>931</v>
      </c>
      <c r="F652" s="223" t="s">
        <v>932</v>
      </c>
      <c r="G652" s="223" t="s">
        <v>933</v>
      </c>
      <c r="H652" s="223" t="s">
        <v>934</v>
      </c>
      <c r="I652" s="223" t="s">
        <v>462</v>
      </c>
    </row>
    <row r="653" spans="3:9" ht="12.75" thickBot="1" x14ac:dyDescent="0.25">
      <c r="C653" s="188" t="s">
        <v>895</v>
      </c>
      <c r="D653" s="223" t="s">
        <v>935</v>
      </c>
      <c r="E653" s="223" t="s">
        <v>936</v>
      </c>
      <c r="F653" s="223" t="s">
        <v>937</v>
      </c>
      <c r="G653" s="223" t="s">
        <v>938</v>
      </c>
      <c r="H653" s="223" t="s">
        <v>939</v>
      </c>
      <c r="I653" s="223" t="s">
        <v>506</v>
      </c>
    </row>
    <row r="654" spans="3:9" ht="12.75" thickBot="1" x14ac:dyDescent="0.25">
      <c r="C654" s="190" t="s">
        <v>901</v>
      </c>
      <c r="D654" s="227" t="s">
        <v>940</v>
      </c>
      <c r="E654" s="227" t="s">
        <v>941</v>
      </c>
      <c r="F654" s="227" t="s">
        <v>942</v>
      </c>
      <c r="G654" s="227" t="s">
        <v>943</v>
      </c>
      <c r="H654" s="227" t="s">
        <v>944</v>
      </c>
      <c r="I654" s="227" t="s">
        <v>945</v>
      </c>
    </row>
    <row r="655" spans="3:9" ht="12.75" thickBot="1" x14ac:dyDescent="0.25">
      <c r="C655" s="188" t="s">
        <v>908</v>
      </c>
      <c r="D655" s="223" t="s">
        <v>946</v>
      </c>
      <c r="E655" s="223" t="s">
        <v>947</v>
      </c>
      <c r="F655" s="223" t="s">
        <v>948</v>
      </c>
      <c r="G655" s="223" t="s">
        <v>949</v>
      </c>
      <c r="H655" s="223" t="s">
        <v>950</v>
      </c>
      <c r="I655" s="223" t="s">
        <v>951</v>
      </c>
    </row>
    <row r="656" spans="3:9" ht="12.75" thickBot="1" x14ac:dyDescent="0.25">
      <c r="C656" s="188" t="s">
        <v>915</v>
      </c>
      <c r="D656" s="223" t="s">
        <v>952</v>
      </c>
      <c r="E656" s="223" t="s">
        <v>953</v>
      </c>
      <c r="F656" s="223" t="s">
        <v>954</v>
      </c>
      <c r="G656" s="223" t="s">
        <v>955</v>
      </c>
      <c r="H656" s="223" t="s">
        <v>956</v>
      </c>
      <c r="I656" s="223" t="s">
        <v>957</v>
      </c>
    </row>
    <row r="657" spans="1:9" ht="12.75" thickBot="1" x14ac:dyDescent="0.25">
      <c r="C657" s="190" t="s">
        <v>922</v>
      </c>
      <c r="D657" s="227" t="s">
        <v>958</v>
      </c>
      <c r="E657" s="227" t="s">
        <v>959</v>
      </c>
      <c r="F657" s="227" t="s">
        <v>960</v>
      </c>
      <c r="G657" s="227" t="s">
        <v>961</v>
      </c>
      <c r="H657" s="227" t="s">
        <v>962</v>
      </c>
      <c r="I657" s="227" t="s">
        <v>963</v>
      </c>
    </row>
    <row r="658" spans="1:9" x14ac:dyDescent="0.2">
      <c r="C658" s="134"/>
    </row>
    <row r="659" spans="1:9" ht="30" customHeight="1" x14ac:dyDescent="0.2">
      <c r="C659" s="383" t="s">
        <v>964</v>
      </c>
      <c r="D659" s="383"/>
      <c r="E659" s="383"/>
      <c r="F659" s="383"/>
      <c r="G659" s="383"/>
      <c r="H659" s="383"/>
      <c r="I659" s="383"/>
    </row>
    <row r="660" spans="1:9" s="156" customFormat="1" x14ac:dyDescent="0.2">
      <c r="C660" s="173"/>
    </row>
    <row r="661" spans="1:9" s="133" customFormat="1" ht="12.75" customHeight="1" x14ac:dyDescent="0.25">
      <c r="A661" s="161"/>
      <c r="B661" s="133" t="s">
        <v>965</v>
      </c>
      <c r="C661" s="133" t="s">
        <v>966</v>
      </c>
      <c r="D661" s="347"/>
      <c r="E661" s="347"/>
      <c r="F661" s="347"/>
      <c r="G661" s="347"/>
      <c r="H661" s="347"/>
      <c r="I661" s="347"/>
    </row>
    <row r="662" spans="1:9" x14ac:dyDescent="0.2">
      <c r="C662" s="177"/>
    </row>
    <row r="663" spans="1:9" x14ac:dyDescent="0.2">
      <c r="C663" s="255" t="s">
        <v>199</v>
      </c>
    </row>
    <row r="664" spans="1:9" ht="12.75" thickBot="1" x14ac:dyDescent="0.25">
      <c r="C664" s="177"/>
    </row>
    <row r="665" spans="1:9" ht="12.75" thickBot="1" x14ac:dyDescent="0.25">
      <c r="C665" s="356" t="s">
        <v>967</v>
      </c>
      <c r="D665" s="385" t="s">
        <v>968</v>
      </c>
      <c r="E665" s="386"/>
      <c r="F665" s="386"/>
      <c r="G665" s="387"/>
    </row>
    <row r="666" spans="1:9" x14ac:dyDescent="0.2">
      <c r="C666" s="384"/>
      <c r="D666" s="138" t="s">
        <v>969</v>
      </c>
      <c r="E666" s="138" t="s">
        <v>970</v>
      </c>
      <c r="F666" s="138" t="s">
        <v>971</v>
      </c>
      <c r="G666" s="138" t="s">
        <v>970</v>
      </c>
    </row>
    <row r="667" spans="1:9" ht="12.75" thickBot="1" x14ac:dyDescent="0.25">
      <c r="C667" s="141"/>
      <c r="D667" s="141" t="s">
        <v>64</v>
      </c>
      <c r="E667" s="141"/>
      <c r="F667" s="141" t="s">
        <v>64</v>
      </c>
      <c r="G667" s="141"/>
    </row>
    <row r="668" spans="1:9" ht="12.75" thickBot="1" x14ac:dyDescent="0.25">
      <c r="C668" s="149" t="s">
        <v>972</v>
      </c>
      <c r="D668" s="256" t="s">
        <v>973</v>
      </c>
      <c r="E668" s="257">
        <v>12</v>
      </c>
      <c r="F668" s="258" t="s">
        <v>974</v>
      </c>
      <c r="G668" s="257">
        <v>29</v>
      </c>
    </row>
    <row r="669" spans="1:9" ht="12.75" thickBot="1" x14ac:dyDescent="0.25">
      <c r="C669" s="149" t="s">
        <v>975</v>
      </c>
      <c r="D669" s="259" t="s">
        <v>976</v>
      </c>
      <c r="E669" s="151">
        <v>20</v>
      </c>
      <c r="F669" s="152" t="s">
        <v>977</v>
      </c>
      <c r="G669" s="151">
        <v>11</v>
      </c>
    </row>
    <row r="670" spans="1:9" ht="12.75" thickBot="1" x14ac:dyDescent="0.25">
      <c r="C670" s="149" t="s">
        <v>978</v>
      </c>
      <c r="D670" s="259" t="s">
        <v>979</v>
      </c>
      <c r="E670" s="151">
        <v>13</v>
      </c>
      <c r="F670" s="152" t="s">
        <v>980</v>
      </c>
      <c r="G670" s="151">
        <v>5</v>
      </c>
    </row>
    <row r="671" spans="1:9" ht="12.75" thickBot="1" x14ac:dyDescent="0.25">
      <c r="C671" s="149" t="s">
        <v>981</v>
      </c>
      <c r="D671" s="259" t="s">
        <v>982</v>
      </c>
      <c r="E671" s="151">
        <v>55</v>
      </c>
      <c r="F671" s="152" t="s">
        <v>983</v>
      </c>
      <c r="G671" s="151">
        <v>55</v>
      </c>
    </row>
    <row r="672" spans="1:9" ht="12.75" thickBot="1" x14ac:dyDescent="0.25">
      <c r="C672" s="260" t="s">
        <v>553</v>
      </c>
      <c r="D672" s="261" t="s">
        <v>984</v>
      </c>
      <c r="E672" s="262">
        <v>100</v>
      </c>
      <c r="F672" s="263" t="s">
        <v>624</v>
      </c>
      <c r="G672" s="262">
        <v>100</v>
      </c>
    </row>
    <row r="673" spans="3:7" ht="12.75" thickBot="1" x14ac:dyDescent="0.25">
      <c r="C673" s="260" t="s">
        <v>985</v>
      </c>
      <c r="D673" s="191" t="s">
        <v>489</v>
      </c>
      <c r="E673" s="247"/>
      <c r="F673" s="192" t="s">
        <v>247</v>
      </c>
      <c r="G673" s="247"/>
    </row>
    <row r="674" spans="3:7" ht="12.75" thickBot="1" x14ac:dyDescent="0.25">
      <c r="C674" s="260" t="s">
        <v>986</v>
      </c>
      <c r="D674" s="264" t="s">
        <v>559</v>
      </c>
      <c r="E674" s="247"/>
      <c r="F674" s="192" t="s">
        <v>247</v>
      </c>
      <c r="G674" s="247"/>
    </row>
    <row r="675" spans="3:7" ht="12.75" thickBot="1" x14ac:dyDescent="0.25">
      <c r="C675" s="260" t="s">
        <v>987</v>
      </c>
      <c r="D675" s="261" t="s">
        <v>505</v>
      </c>
      <c r="E675" s="262"/>
      <c r="F675" s="263" t="s">
        <v>624</v>
      </c>
      <c r="G675" s="262"/>
    </row>
    <row r="676" spans="3:7" x14ac:dyDescent="0.2">
      <c r="C676" s="177"/>
    </row>
    <row r="677" spans="3:7" x14ac:dyDescent="0.2">
      <c r="C677" s="255" t="s">
        <v>227</v>
      </c>
    </row>
    <row r="678" spans="3:7" ht="12.75" thickBot="1" x14ac:dyDescent="0.25">
      <c r="C678" s="177"/>
    </row>
    <row r="679" spans="3:7" ht="12.75" thickBot="1" x14ac:dyDescent="0.25">
      <c r="C679" s="356" t="s">
        <v>967</v>
      </c>
      <c r="D679" s="385" t="s">
        <v>968</v>
      </c>
      <c r="E679" s="386"/>
      <c r="F679" s="386"/>
      <c r="G679" s="387"/>
    </row>
    <row r="680" spans="3:7" x14ac:dyDescent="0.2">
      <c r="C680" s="384"/>
      <c r="D680" s="138" t="s">
        <v>969</v>
      </c>
      <c r="E680" s="138" t="s">
        <v>970</v>
      </c>
      <c r="F680" s="138" t="s">
        <v>971</v>
      </c>
      <c r="G680" s="138" t="s">
        <v>970</v>
      </c>
    </row>
    <row r="681" spans="3:7" ht="12.75" thickBot="1" x14ac:dyDescent="0.25">
      <c r="C681" s="141"/>
      <c r="D681" s="141" t="s">
        <v>64</v>
      </c>
      <c r="E681" s="141"/>
      <c r="F681" s="141" t="s">
        <v>64</v>
      </c>
      <c r="G681" s="141"/>
    </row>
    <row r="682" spans="3:7" ht="12.75" thickBot="1" x14ac:dyDescent="0.25">
      <c r="C682" s="149" t="s">
        <v>972</v>
      </c>
      <c r="D682" s="256" t="s">
        <v>988</v>
      </c>
      <c r="E682" s="257">
        <v>11</v>
      </c>
      <c r="F682" s="258" t="s">
        <v>989</v>
      </c>
      <c r="G682" s="257">
        <v>36</v>
      </c>
    </row>
    <row r="683" spans="3:7" ht="12.75" thickBot="1" x14ac:dyDescent="0.25">
      <c r="C683" s="149" t="s">
        <v>975</v>
      </c>
      <c r="D683" s="259" t="s">
        <v>990</v>
      </c>
      <c r="E683" s="151">
        <v>19</v>
      </c>
      <c r="F683" s="152" t="s">
        <v>991</v>
      </c>
      <c r="G683" s="151">
        <v>15</v>
      </c>
    </row>
    <row r="684" spans="3:7" ht="12.75" thickBot="1" x14ac:dyDescent="0.25">
      <c r="C684" s="149" t="s">
        <v>978</v>
      </c>
      <c r="D684" s="259" t="s">
        <v>992</v>
      </c>
      <c r="E684" s="151">
        <v>13</v>
      </c>
      <c r="F684" s="152" t="s">
        <v>993</v>
      </c>
      <c r="G684" s="151">
        <v>5</v>
      </c>
    </row>
    <row r="685" spans="3:7" ht="12.75" thickBot="1" x14ac:dyDescent="0.25">
      <c r="C685" s="149" t="s">
        <v>981</v>
      </c>
      <c r="D685" s="259" t="s">
        <v>994</v>
      </c>
      <c r="E685" s="151">
        <v>57</v>
      </c>
      <c r="F685" s="152" t="s">
        <v>995</v>
      </c>
      <c r="G685" s="151">
        <v>44</v>
      </c>
    </row>
    <row r="686" spans="3:7" ht="12.75" thickBot="1" x14ac:dyDescent="0.25">
      <c r="C686" s="260" t="s">
        <v>553</v>
      </c>
      <c r="D686" s="261" t="s">
        <v>996</v>
      </c>
      <c r="E686" s="262">
        <v>100</v>
      </c>
      <c r="F686" s="263" t="s">
        <v>651</v>
      </c>
      <c r="G686" s="262">
        <v>100</v>
      </c>
    </row>
    <row r="687" spans="3:7" ht="12.75" thickBot="1" x14ac:dyDescent="0.25">
      <c r="C687" s="260" t="s">
        <v>985</v>
      </c>
      <c r="D687" s="191" t="s">
        <v>490</v>
      </c>
      <c r="E687" s="247"/>
      <c r="F687" s="192" t="s">
        <v>247</v>
      </c>
      <c r="G687" s="247"/>
    </row>
    <row r="688" spans="3:7" ht="12.75" thickBot="1" x14ac:dyDescent="0.25">
      <c r="C688" s="260" t="s">
        <v>986</v>
      </c>
      <c r="D688" s="264" t="s">
        <v>997</v>
      </c>
      <c r="E688" s="247"/>
      <c r="F688" s="192" t="s">
        <v>247</v>
      </c>
      <c r="G688" s="247"/>
    </row>
    <row r="689" spans="1:9" ht="12.75" thickBot="1" x14ac:dyDescent="0.25">
      <c r="C689" s="260" t="s">
        <v>987</v>
      </c>
      <c r="D689" s="261" t="s">
        <v>506</v>
      </c>
      <c r="E689" s="262"/>
      <c r="F689" s="263" t="s">
        <v>651</v>
      </c>
      <c r="G689" s="262"/>
    </row>
    <row r="690" spans="1:9" x14ac:dyDescent="0.2">
      <c r="C690" s="177"/>
    </row>
    <row r="691" spans="1:9" s="133" customFormat="1" ht="12.75" customHeight="1" x14ac:dyDescent="0.25">
      <c r="A691" s="161"/>
      <c r="B691" s="133" t="s">
        <v>998</v>
      </c>
      <c r="C691" s="133" t="s">
        <v>999</v>
      </c>
      <c r="D691" s="347"/>
      <c r="E691" s="347"/>
      <c r="F691" s="347"/>
      <c r="G691" s="347"/>
      <c r="H691" s="347"/>
      <c r="I691" s="347"/>
    </row>
    <row r="692" spans="1:9" x14ac:dyDescent="0.2">
      <c r="C692" s="177"/>
    </row>
    <row r="693" spans="1:9" x14ac:dyDescent="0.2">
      <c r="C693" s="136" t="s">
        <v>199</v>
      </c>
    </row>
    <row r="694" spans="1:9" x14ac:dyDescent="0.2">
      <c r="C694" s="177"/>
    </row>
    <row r="695" spans="1:9" x14ac:dyDescent="0.2">
      <c r="C695" s="255" t="s">
        <v>1000</v>
      </c>
    </row>
    <row r="696" spans="1:9" ht="12.75" thickBot="1" x14ac:dyDescent="0.25">
      <c r="C696" s="136"/>
    </row>
    <row r="697" spans="1:9" x14ac:dyDescent="0.2">
      <c r="C697" s="391" t="s">
        <v>236</v>
      </c>
      <c r="D697" s="182" t="s">
        <v>433</v>
      </c>
      <c r="E697" s="350" t="s">
        <v>435</v>
      </c>
      <c r="F697" s="182" t="s">
        <v>433</v>
      </c>
    </row>
    <row r="698" spans="1:9" ht="24" x14ac:dyDescent="0.2">
      <c r="C698" s="392"/>
      <c r="D698" s="183" t="s">
        <v>1001</v>
      </c>
      <c r="E698" s="355"/>
      <c r="F698" s="183" t="s">
        <v>1002</v>
      </c>
    </row>
    <row r="699" spans="1:9" ht="12.75" thickBot="1" x14ac:dyDescent="0.25">
      <c r="C699" s="265"/>
      <c r="D699" s="141" t="s">
        <v>64</v>
      </c>
      <c r="E699" s="141" t="s">
        <v>64</v>
      </c>
      <c r="F699" s="141" t="s">
        <v>64</v>
      </c>
    </row>
    <row r="700" spans="1:9" ht="12.75" thickBot="1" x14ac:dyDescent="0.25">
      <c r="C700" s="188" t="s">
        <v>895</v>
      </c>
      <c r="D700" s="266" t="s">
        <v>1003</v>
      </c>
      <c r="E700" s="245" t="s">
        <v>247</v>
      </c>
      <c r="F700" s="245" t="s">
        <v>1003</v>
      </c>
    </row>
    <row r="701" spans="1:9" ht="12.75" thickBot="1" x14ac:dyDescent="0.25">
      <c r="C701" s="188" t="s">
        <v>1004</v>
      </c>
      <c r="D701" s="267" t="s">
        <v>1005</v>
      </c>
      <c r="E701" s="224" t="s">
        <v>247</v>
      </c>
      <c r="F701" s="224" t="s">
        <v>1005</v>
      </c>
    </row>
    <row r="702" spans="1:9" ht="12.75" thickBot="1" x14ac:dyDescent="0.25">
      <c r="C702" s="190" t="s">
        <v>104</v>
      </c>
      <c r="D702" s="191" t="s">
        <v>1006</v>
      </c>
      <c r="E702" s="192" t="s">
        <v>247</v>
      </c>
      <c r="F702" s="192" t="s">
        <v>1006</v>
      </c>
    </row>
    <row r="703" spans="1:9" x14ac:dyDescent="0.2">
      <c r="C703" s="177"/>
    </row>
    <row r="704" spans="1:9" x14ac:dyDescent="0.2">
      <c r="C704" s="255" t="s">
        <v>1007</v>
      </c>
    </row>
    <row r="705" spans="3:6" ht="12.75" thickBot="1" x14ac:dyDescent="0.25">
      <c r="C705" s="177"/>
    </row>
    <row r="706" spans="3:6" x14ac:dyDescent="0.2">
      <c r="C706" s="182" t="s">
        <v>236</v>
      </c>
      <c r="D706" s="182" t="s">
        <v>433</v>
      </c>
    </row>
    <row r="707" spans="3:6" ht="12.75" thickBot="1" x14ac:dyDescent="0.25">
      <c r="C707" s="184"/>
      <c r="D707" s="141" t="s">
        <v>64</v>
      </c>
    </row>
    <row r="708" spans="3:6" ht="12.75" thickBot="1" x14ac:dyDescent="0.25">
      <c r="C708" s="188" t="s">
        <v>1008</v>
      </c>
      <c r="D708" s="266" t="s">
        <v>1009</v>
      </c>
    </row>
    <row r="709" spans="3:6" ht="12.75" thickBot="1" x14ac:dyDescent="0.25">
      <c r="C709" s="190" t="s">
        <v>104</v>
      </c>
      <c r="D709" s="191" t="s">
        <v>1009</v>
      </c>
    </row>
    <row r="710" spans="3:6" x14ac:dyDescent="0.2">
      <c r="C710" s="268"/>
    </row>
    <row r="711" spans="3:6" x14ac:dyDescent="0.2">
      <c r="C711" s="136" t="s">
        <v>227</v>
      </c>
    </row>
    <row r="712" spans="3:6" x14ac:dyDescent="0.2">
      <c r="C712" s="177"/>
    </row>
    <row r="713" spans="3:6" x14ac:dyDescent="0.2">
      <c r="C713" s="255" t="s">
        <v>1000</v>
      </c>
    </row>
    <row r="714" spans="3:6" ht="12.75" thickBot="1" x14ac:dyDescent="0.25">
      <c r="C714" s="136"/>
    </row>
    <row r="715" spans="3:6" x14ac:dyDescent="0.2">
      <c r="C715" s="391" t="s">
        <v>236</v>
      </c>
      <c r="D715" s="182" t="s">
        <v>433</v>
      </c>
      <c r="E715" s="350" t="s">
        <v>435</v>
      </c>
      <c r="F715" s="182" t="s">
        <v>433</v>
      </c>
    </row>
    <row r="716" spans="3:6" ht="24" x14ac:dyDescent="0.2">
      <c r="C716" s="392"/>
      <c r="D716" s="183" t="s">
        <v>1010</v>
      </c>
      <c r="E716" s="355"/>
      <c r="F716" s="183" t="s">
        <v>1011</v>
      </c>
    </row>
    <row r="717" spans="3:6" ht="12.75" thickBot="1" x14ac:dyDescent="0.25">
      <c r="C717" s="265"/>
      <c r="D717" s="141" t="s">
        <v>64</v>
      </c>
      <c r="E717" s="141" t="s">
        <v>64</v>
      </c>
      <c r="F717" s="141" t="s">
        <v>64</v>
      </c>
    </row>
    <row r="718" spans="3:6" ht="12.75" thickBot="1" x14ac:dyDescent="0.25">
      <c r="C718" s="188" t="s">
        <v>895</v>
      </c>
      <c r="D718" s="266" t="s">
        <v>1012</v>
      </c>
      <c r="E718" s="245" t="s">
        <v>247</v>
      </c>
      <c r="F718" s="245" t="s">
        <v>1012</v>
      </c>
    </row>
    <row r="719" spans="3:6" ht="12.75" thickBot="1" x14ac:dyDescent="0.25">
      <c r="C719" s="188" t="s">
        <v>1004</v>
      </c>
      <c r="D719" s="267" t="s">
        <v>1013</v>
      </c>
      <c r="E719" s="224" t="s">
        <v>247</v>
      </c>
      <c r="F719" s="224" t="s">
        <v>1013</v>
      </c>
    </row>
    <row r="720" spans="3:6" ht="12.75" thickBot="1" x14ac:dyDescent="0.25">
      <c r="C720" s="190" t="s">
        <v>104</v>
      </c>
      <c r="D720" s="191" t="s">
        <v>1014</v>
      </c>
      <c r="E720" s="192" t="s">
        <v>247</v>
      </c>
      <c r="F720" s="192" t="s">
        <v>1014</v>
      </c>
    </row>
    <row r="721" spans="1:9" x14ac:dyDescent="0.2">
      <c r="C721" s="177"/>
    </row>
    <row r="722" spans="1:9" x14ac:dyDescent="0.2">
      <c r="C722" s="255" t="s">
        <v>1007</v>
      </c>
    </row>
    <row r="723" spans="1:9" ht="12.75" thickBot="1" x14ac:dyDescent="0.25">
      <c r="C723" s="177"/>
    </row>
    <row r="724" spans="1:9" x14ac:dyDescent="0.2">
      <c r="C724" s="182" t="s">
        <v>236</v>
      </c>
      <c r="D724" s="182" t="s">
        <v>433</v>
      </c>
    </row>
    <row r="725" spans="1:9" ht="12.75" thickBot="1" x14ac:dyDescent="0.25">
      <c r="C725" s="184"/>
      <c r="D725" s="141" t="s">
        <v>64</v>
      </c>
    </row>
    <row r="726" spans="1:9" ht="12.75" thickBot="1" x14ac:dyDescent="0.25">
      <c r="C726" s="188" t="s">
        <v>1008</v>
      </c>
      <c r="D726" s="266" t="s">
        <v>1015</v>
      </c>
    </row>
    <row r="727" spans="1:9" ht="12.75" thickBot="1" x14ac:dyDescent="0.25">
      <c r="C727" s="190" t="s">
        <v>104</v>
      </c>
      <c r="D727" s="191" t="s">
        <v>1015</v>
      </c>
    </row>
    <row r="728" spans="1:9" s="156" customFormat="1" x14ac:dyDescent="0.2">
      <c r="C728" s="269"/>
    </row>
    <row r="729" spans="1:9" s="133" customFormat="1" ht="12.75" customHeight="1" x14ac:dyDescent="0.25">
      <c r="A729" s="161"/>
      <c r="B729" s="133" t="s">
        <v>1016</v>
      </c>
      <c r="C729" s="133" t="s">
        <v>1017</v>
      </c>
      <c r="D729" s="347"/>
      <c r="E729" s="347"/>
      <c r="F729" s="347"/>
      <c r="G729" s="347"/>
      <c r="H729" s="347"/>
      <c r="I729" s="347"/>
    </row>
    <row r="730" spans="1:9" x14ac:dyDescent="0.2">
      <c r="C730" s="177"/>
    </row>
    <row r="731" spans="1:9" x14ac:dyDescent="0.2">
      <c r="C731" s="348" t="s">
        <v>1018</v>
      </c>
      <c r="D731" s="348"/>
      <c r="E731" s="348"/>
      <c r="F731" s="348"/>
      <c r="G731" s="348"/>
      <c r="H731" s="348"/>
      <c r="I731" s="348"/>
    </row>
    <row r="732" spans="1:9" ht="12.75" thickBot="1" x14ac:dyDescent="0.25">
      <c r="C732" s="177"/>
    </row>
    <row r="733" spans="1:9" x14ac:dyDescent="0.2">
      <c r="C733" s="350" t="s">
        <v>236</v>
      </c>
      <c r="D733" s="208" t="s">
        <v>1019</v>
      </c>
      <c r="E733" s="208" t="s">
        <v>1020</v>
      </c>
    </row>
    <row r="734" spans="1:9" ht="12.75" thickBot="1" x14ac:dyDescent="0.25">
      <c r="C734" s="351"/>
      <c r="D734" s="211" t="s">
        <v>64</v>
      </c>
      <c r="E734" s="211" t="s">
        <v>64</v>
      </c>
    </row>
    <row r="735" spans="1:9" ht="12.75" thickBot="1" x14ac:dyDescent="0.25">
      <c r="C735" s="188" t="s">
        <v>1021</v>
      </c>
      <c r="D735" s="224" t="s">
        <v>1022</v>
      </c>
      <c r="E735" s="224" t="s">
        <v>1023</v>
      </c>
    </row>
    <row r="736" spans="1:9" ht="12.75" thickBot="1" x14ac:dyDescent="0.25">
      <c r="C736" s="188" t="s">
        <v>1024</v>
      </c>
      <c r="D736" s="224" t="s">
        <v>1025</v>
      </c>
      <c r="E736" s="224" t="s">
        <v>1026</v>
      </c>
    </row>
    <row r="737" spans="1:9" ht="12.75" thickBot="1" x14ac:dyDescent="0.25">
      <c r="C737" s="188" t="s">
        <v>1027</v>
      </c>
      <c r="D737" s="224" t="s">
        <v>1028</v>
      </c>
      <c r="E737" s="224" t="s">
        <v>1029</v>
      </c>
    </row>
    <row r="738" spans="1:9" ht="12.75" thickBot="1" x14ac:dyDescent="0.25">
      <c r="C738" s="188" t="s">
        <v>1030</v>
      </c>
      <c r="D738" s="224" t="s">
        <v>1031</v>
      </c>
      <c r="E738" s="224" t="s">
        <v>1032</v>
      </c>
    </row>
    <row r="739" spans="1:9" ht="12.75" thickBot="1" x14ac:dyDescent="0.25">
      <c r="C739" s="188" t="s">
        <v>1033</v>
      </c>
      <c r="D739" s="224" t="s">
        <v>1034</v>
      </c>
      <c r="E739" s="224" t="s">
        <v>1035</v>
      </c>
    </row>
    <row r="740" spans="1:9" ht="12.75" thickBot="1" x14ac:dyDescent="0.25">
      <c r="C740" s="188" t="s">
        <v>981</v>
      </c>
      <c r="D740" s="224" t="s">
        <v>1036</v>
      </c>
      <c r="E740" s="224" t="s">
        <v>1037</v>
      </c>
    </row>
    <row r="741" spans="1:9" ht="12.75" thickBot="1" x14ac:dyDescent="0.25">
      <c r="C741" s="188" t="s">
        <v>435</v>
      </c>
      <c r="D741" s="224" t="s">
        <v>1038</v>
      </c>
      <c r="E741" s="224" t="s">
        <v>1039</v>
      </c>
    </row>
    <row r="742" spans="1:9" ht="12.75" thickBot="1" x14ac:dyDescent="0.25">
      <c r="C742" s="190" t="s">
        <v>104</v>
      </c>
      <c r="D742" s="192" t="s">
        <v>1040</v>
      </c>
      <c r="E742" s="192" t="s">
        <v>1041</v>
      </c>
    </row>
    <row r="743" spans="1:9" s="326" customFormat="1" x14ac:dyDescent="0.2"/>
    <row r="744" spans="1:9" s="270" customFormat="1" ht="16.5" customHeight="1" x14ac:dyDescent="0.2">
      <c r="C744" s="383" t="s">
        <v>1042</v>
      </c>
      <c r="D744" s="383"/>
      <c r="E744" s="383"/>
      <c r="F744" s="383"/>
      <c r="G744" s="383"/>
      <c r="H744" s="383"/>
      <c r="I744" s="383"/>
    </row>
    <row r="745" spans="1:9" s="271" customFormat="1" x14ac:dyDescent="0.2"/>
    <row r="746" spans="1:9" s="133" customFormat="1" ht="12.75" customHeight="1" x14ac:dyDescent="0.25">
      <c r="A746" s="161"/>
      <c r="B746" s="133" t="s">
        <v>1043</v>
      </c>
      <c r="C746" s="133" t="s">
        <v>1044</v>
      </c>
      <c r="D746" s="347"/>
      <c r="E746" s="347"/>
      <c r="F746" s="347"/>
      <c r="G746" s="347"/>
      <c r="H746" s="347"/>
      <c r="I746" s="347"/>
    </row>
    <row r="747" spans="1:9" x14ac:dyDescent="0.2">
      <c r="C747" s="272"/>
    </row>
    <row r="748" spans="1:9" x14ac:dyDescent="0.2">
      <c r="C748" s="348" t="s">
        <v>1045</v>
      </c>
      <c r="D748" s="348"/>
      <c r="E748" s="348"/>
      <c r="F748" s="348"/>
      <c r="G748" s="348"/>
      <c r="H748" s="348"/>
      <c r="I748" s="348"/>
    </row>
    <row r="749" spans="1:9" x14ac:dyDescent="0.2">
      <c r="C749" s="133"/>
    </row>
    <row r="750" spans="1:9" x14ac:dyDescent="0.2">
      <c r="C750" s="348" t="s">
        <v>1046</v>
      </c>
      <c r="D750" s="348"/>
      <c r="E750" s="348"/>
      <c r="F750" s="348"/>
      <c r="G750" s="348"/>
      <c r="H750" s="348"/>
      <c r="I750" s="348"/>
    </row>
    <row r="751" spans="1:9" x14ac:dyDescent="0.2">
      <c r="C751" s="133"/>
    </row>
    <row r="752" spans="1:9" ht="25.5" customHeight="1" x14ac:dyDescent="0.2">
      <c r="C752" s="348" t="s">
        <v>1047</v>
      </c>
      <c r="D752" s="348"/>
      <c r="E752" s="348"/>
      <c r="F752" s="348"/>
      <c r="G752" s="348"/>
      <c r="H752" s="348"/>
      <c r="I752" s="348"/>
    </row>
    <row r="753" spans="3:9" x14ac:dyDescent="0.2">
      <c r="C753" s="133"/>
    </row>
    <row r="754" spans="3:9" ht="26.25" customHeight="1" x14ac:dyDescent="0.2">
      <c r="C754" s="348" t="s">
        <v>1048</v>
      </c>
      <c r="D754" s="348"/>
      <c r="E754" s="348"/>
      <c r="F754" s="348"/>
      <c r="G754" s="348"/>
      <c r="H754" s="348"/>
      <c r="I754" s="348"/>
    </row>
    <row r="755" spans="3:9" x14ac:dyDescent="0.2">
      <c r="C755" s="133"/>
    </row>
    <row r="756" spans="3:9" ht="57" customHeight="1" x14ac:dyDescent="0.2">
      <c r="C756" s="348" t="s">
        <v>1049</v>
      </c>
      <c r="D756" s="348"/>
      <c r="E756" s="348"/>
      <c r="F756" s="348"/>
      <c r="G756" s="348"/>
      <c r="H756" s="348"/>
      <c r="I756" s="348"/>
    </row>
    <row r="757" spans="3:9" x14ac:dyDescent="0.2">
      <c r="C757" s="133"/>
    </row>
    <row r="758" spans="3:9" ht="26.25" customHeight="1" x14ac:dyDescent="0.2">
      <c r="C758" s="348" t="s">
        <v>1050</v>
      </c>
      <c r="D758" s="348"/>
      <c r="E758" s="348"/>
      <c r="F758" s="348"/>
      <c r="G758" s="348"/>
      <c r="H758" s="348"/>
      <c r="I758" s="348"/>
    </row>
    <row r="759" spans="3:9" x14ac:dyDescent="0.2">
      <c r="C759" s="133"/>
    </row>
    <row r="760" spans="3:9" x14ac:dyDescent="0.2">
      <c r="C760" s="348" t="s">
        <v>1051</v>
      </c>
      <c r="D760" s="348"/>
      <c r="E760" s="348"/>
      <c r="F760" s="348"/>
      <c r="G760" s="348"/>
      <c r="H760" s="348"/>
      <c r="I760" s="348"/>
    </row>
    <row r="761" spans="3:9" x14ac:dyDescent="0.2">
      <c r="C761" s="133"/>
    </row>
    <row r="762" spans="3:9" x14ac:dyDescent="0.2">
      <c r="C762" s="348" t="s">
        <v>1052</v>
      </c>
      <c r="D762" s="348"/>
      <c r="E762" s="348"/>
      <c r="F762" s="348"/>
      <c r="G762" s="348"/>
      <c r="H762" s="348"/>
      <c r="I762" s="348"/>
    </row>
    <row r="763" spans="3:9" x14ac:dyDescent="0.2">
      <c r="C763" s="133"/>
    </row>
    <row r="764" spans="3:9" x14ac:dyDescent="0.2">
      <c r="C764" s="348" t="s">
        <v>1053</v>
      </c>
      <c r="D764" s="348"/>
      <c r="E764" s="348"/>
      <c r="F764" s="348"/>
      <c r="G764" s="348"/>
      <c r="H764" s="348"/>
      <c r="I764" s="348"/>
    </row>
    <row r="765" spans="3:9" x14ac:dyDescent="0.2">
      <c r="C765" s="133"/>
    </row>
    <row r="766" spans="3:9" ht="63.75" customHeight="1" x14ac:dyDescent="0.2">
      <c r="C766" s="348" t="s">
        <v>1054</v>
      </c>
      <c r="D766" s="348"/>
      <c r="E766" s="348"/>
      <c r="F766" s="348"/>
      <c r="G766" s="348"/>
      <c r="H766" s="348"/>
      <c r="I766" s="348"/>
    </row>
    <row r="767" spans="3:9" x14ac:dyDescent="0.2">
      <c r="C767" s="133"/>
    </row>
    <row r="768" spans="3:9" x14ac:dyDescent="0.2">
      <c r="C768" s="348" t="s">
        <v>1055</v>
      </c>
      <c r="D768" s="348"/>
      <c r="E768" s="348"/>
      <c r="F768" s="348"/>
      <c r="G768" s="348"/>
      <c r="H768" s="348"/>
      <c r="I768" s="348"/>
    </row>
    <row r="769" spans="1:9" x14ac:dyDescent="0.2">
      <c r="C769" s="133"/>
    </row>
    <row r="770" spans="1:9" ht="30.75" customHeight="1" x14ac:dyDescent="0.2">
      <c r="C770" s="348" t="s">
        <v>1056</v>
      </c>
      <c r="D770" s="348"/>
      <c r="E770" s="348"/>
      <c r="F770" s="348"/>
      <c r="G770" s="348"/>
      <c r="H770" s="348"/>
      <c r="I770" s="348"/>
    </row>
    <row r="771" spans="1:9" x14ac:dyDescent="0.2">
      <c r="C771" s="133"/>
    </row>
    <row r="772" spans="1:9" ht="25.5" customHeight="1" x14ac:dyDescent="0.2">
      <c r="C772" s="348" t="s">
        <v>1057</v>
      </c>
      <c r="D772" s="348"/>
      <c r="E772" s="348"/>
      <c r="F772" s="348"/>
      <c r="G772" s="348"/>
      <c r="H772" s="348"/>
      <c r="I772" s="348"/>
    </row>
    <row r="773" spans="1:9" x14ac:dyDescent="0.2">
      <c r="C773" s="133"/>
    </row>
    <row r="774" spans="1:9" x14ac:dyDescent="0.2">
      <c r="C774" s="133"/>
    </row>
    <row r="775" spans="1:9" s="133" customFormat="1" ht="12.75" customHeight="1" x14ac:dyDescent="0.25">
      <c r="A775" s="161"/>
      <c r="C775" s="133" t="s">
        <v>1058</v>
      </c>
      <c r="D775" s="347" t="s">
        <v>1059</v>
      </c>
      <c r="E775" s="347"/>
      <c r="F775" s="347"/>
      <c r="G775" s="347"/>
      <c r="H775" s="347"/>
      <c r="I775" s="347"/>
    </row>
    <row r="776" spans="1:9" x14ac:dyDescent="0.2">
      <c r="C776" s="134"/>
    </row>
    <row r="777" spans="1:9" s="133" customFormat="1" ht="12.75" customHeight="1" x14ac:dyDescent="0.25">
      <c r="A777" s="161"/>
      <c r="B777" s="133" t="s">
        <v>1060</v>
      </c>
      <c r="C777" s="133" t="s">
        <v>1061</v>
      </c>
      <c r="D777" s="347"/>
      <c r="E777" s="347"/>
      <c r="F777" s="347"/>
      <c r="G777" s="347"/>
      <c r="H777" s="347"/>
      <c r="I777" s="347"/>
    </row>
    <row r="778" spans="1:9" x14ac:dyDescent="0.2">
      <c r="C778" s="134"/>
    </row>
    <row r="779" spans="1:9" ht="12.75" customHeight="1" x14ac:dyDescent="0.2">
      <c r="C779" s="348" t="s">
        <v>1062</v>
      </c>
      <c r="D779" s="348"/>
      <c r="E779" s="348"/>
      <c r="F779" s="348"/>
      <c r="G779" s="348"/>
      <c r="H779" s="348"/>
      <c r="I779" s="348"/>
    </row>
    <row r="780" spans="1:9" x14ac:dyDescent="0.2">
      <c r="C780" s="134"/>
    </row>
    <row r="781" spans="1:9" ht="66" customHeight="1" x14ac:dyDescent="0.2">
      <c r="C781" s="348" t="s">
        <v>1063</v>
      </c>
      <c r="D781" s="348"/>
      <c r="E781" s="348"/>
      <c r="F781" s="348"/>
      <c r="G781" s="348"/>
      <c r="H781" s="348"/>
      <c r="I781" s="348"/>
    </row>
    <row r="782" spans="1:9" x14ac:dyDescent="0.2">
      <c r="C782" s="134"/>
    </row>
    <row r="783" spans="1:9" ht="31.5" customHeight="1" x14ac:dyDescent="0.2">
      <c r="C783" s="348" t="s">
        <v>1064</v>
      </c>
      <c r="D783" s="348"/>
      <c r="E783" s="348"/>
      <c r="F783" s="348"/>
      <c r="G783" s="348"/>
      <c r="H783" s="348"/>
      <c r="I783" s="348"/>
    </row>
    <row r="784" spans="1:9" x14ac:dyDescent="0.2">
      <c r="C784" s="134"/>
    </row>
    <row r="785" spans="1:9" s="133" customFormat="1" ht="12.75" customHeight="1" x14ac:dyDescent="0.25">
      <c r="A785" s="161"/>
      <c r="B785" s="133" t="s">
        <v>1065</v>
      </c>
      <c r="C785" s="133" t="s">
        <v>1066</v>
      </c>
      <c r="D785" s="347"/>
      <c r="E785" s="347"/>
      <c r="F785" s="347"/>
      <c r="G785" s="347"/>
      <c r="H785" s="347"/>
      <c r="I785" s="347"/>
    </row>
    <row r="786" spans="1:9" x14ac:dyDescent="0.2">
      <c r="C786" s="134"/>
    </row>
    <row r="787" spans="1:9" ht="48.75" customHeight="1" x14ac:dyDescent="0.2">
      <c r="C787" s="348" t="s">
        <v>1067</v>
      </c>
      <c r="D787" s="348"/>
      <c r="E787" s="348"/>
      <c r="F787" s="348"/>
      <c r="G787" s="348"/>
      <c r="H787" s="348"/>
      <c r="I787" s="348"/>
    </row>
    <row r="788" spans="1:9" x14ac:dyDescent="0.2">
      <c r="C788" s="134"/>
    </row>
    <row r="789" spans="1:9" ht="12.75" customHeight="1" x14ac:dyDescent="0.2">
      <c r="C789" s="348" t="s">
        <v>1068</v>
      </c>
      <c r="D789" s="348"/>
      <c r="E789" s="348"/>
      <c r="F789" s="348"/>
      <c r="G789" s="348"/>
      <c r="H789" s="348"/>
      <c r="I789" s="348"/>
    </row>
    <row r="790" spans="1:9" x14ac:dyDescent="0.2">
      <c r="C790" s="133"/>
    </row>
    <row r="791" spans="1:9" s="133" customFormat="1" ht="12.75" customHeight="1" x14ac:dyDescent="0.25">
      <c r="A791" s="161"/>
      <c r="B791" s="133" t="s">
        <v>1069</v>
      </c>
      <c r="C791" s="133" t="s">
        <v>1070</v>
      </c>
      <c r="D791" s="347"/>
      <c r="E791" s="347"/>
      <c r="F791" s="347"/>
      <c r="G791" s="347"/>
      <c r="H791" s="347"/>
      <c r="I791" s="347"/>
    </row>
    <row r="792" spans="1:9" x14ac:dyDescent="0.2">
      <c r="C792" s="134"/>
    </row>
    <row r="793" spans="1:9" ht="36" customHeight="1" x14ac:dyDescent="0.2">
      <c r="C793" s="348" t="s">
        <v>1071</v>
      </c>
      <c r="D793" s="348"/>
      <c r="E793" s="348"/>
      <c r="F793" s="348"/>
      <c r="G793" s="348"/>
      <c r="H793" s="348"/>
      <c r="I793" s="348"/>
    </row>
    <row r="794" spans="1:9" x14ac:dyDescent="0.2">
      <c r="C794" s="134"/>
    </row>
    <row r="795" spans="1:9" ht="57" customHeight="1" x14ac:dyDescent="0.2">
      <c r="C795" s="348" t="s">
        <v>1072</v>
      </c>
      <c r="D795" s="348"/>
      <c r="E795" s="348"/>
      <c r="F795" s="348"/>
      <c r="G795" s="348"/>
      <c r="H795" s="348"/>
      <c r="I795" s="348"/>
    </row>
    <row r="796" spans="1:9" x14ac:dyDescent="0.2">
      <c r="C796" s="134"/>
    </row>
    <row r="797" spans="1:9" ht="60" customHeight="1" x14ac:dyDescent="0.2">
      <c r="C797" s="348" t="s">
        <v>1073</v>
      </c>
      <c r="D797" s="348"/>
      <c r="E797" s="348"/>
      <c r="F797" s="348"/>
      <c r="G797" s="348"/>
      <c r="H797" s="348"/>
      <c r="I797" s="348"/>
    </row>
    <row r="798" spans="1:9" x14ac:dyDescent="0.2">
      <c r="C798" s="161"/>
    </row>
    <row r="799" spans="1:9" x14ac:dyDescent="0.2">
      <c r="C799" s="161"/>
    </row>
    <row r="800" spans="1:9" s="133" customFormat="1" ht="12.75" customHeight="1" x14ac:dyDescent="0.25">
      <c r="A800" s="161"/>
      <c r="C800" s="133" t="s">
        <v>1074</v>
      </c>
      <c r="D800" s="347" t="s">
        <v>1075</v>
      </c>
      <c r="E800" s="347"/>
      <c r="F800" s="347"/>
      <c r="G800" s="347"/>
      <c r="H800" s="347"/>
      <c r="I800" s="347"/>
    </row>
    <row r="801" spans="1:9" x14ac:dyDescent="0.2">
      <c r="C801" s="134"/>
    </row>
    <row r="802" spans="1:9" ht="12.75" customHeight="1" x14ac:dyDescent="0.2">
      <c r="C802" s="382" t="s">
        <v>1076</v>
      </c>
      <c r="D802" s="382"/>
      <c r="E802" s="382"/>
      <c r="F802" s="382"/>
      <c r="G802" s="382"/>
      <c r="H802" s="382"/>
      <c r="I802" s="382"/>
    </row>
    <row r="803" spans="1:9" ht="12.75" thickBot="1" x14ac:dyDescent="0.25">
      <c r="C803" s="134"/>
    </row>
    <row r="804" spans="1:9" x14ac:dyDescent="0.2">
      <c r="C804" s="350" t="s">
        <v>1077</v>
      </c>
      <c r="D804" s="182">
        <v>2020</v>
      </c>
      <c r="E804" s="182">
        <v>2019</v>
      </c>
    </row>
    <row r="805" spans="1:9" ht="13.5" customHeight="1" thickBot="1" x14ac:dyDescent="0.25">
      <c r="C805" s="351"/>
      <c r="D805" s="273" t="s">
        <v>64</v>
      </c>
      <c r="E805" s="273" t="s">
        <v>64</v>
      </c>
    </row>
    <row r="806" spans="1:9" ht="12.75" thickBot="1" x14ac:dyDescent="0.25">
      <c r="C806" s="188" t="s">
        <v>1078</v>
      </c>
      <c r="D806" s="267" t="s">
        <v>1079</v>
      </c>
      <c r="E806" s="267" t="s">
        <v>1080</v>
      </c>
    </row>
    <row r="807" spans="1:9" ht="12.75" thickBot="1" x14ac:dyDescent="0.25">
      <c r="C807" s="188" t="s">
        <v>1081</v>
      </c>
      <c r="D807" s="267" t="s">
        <v>1082</v>
      </c>
      <c r="E807" s="267" t="s">
        <v>1083</v>
      </c>
    </row>
    <row r="808" spans="1:9" ht="12.75" thickBot="1" x14ac:dyDescent="0.25">
      <c r="C808" s="188" t="s">
        <v>1084</v>
      </c>
      <c r="D808" s="267" t="s">
        <v>1085</v>
      </c>
      <c r="E808" s="267" t="s">
        <v>1086</v>
      </c>
    </row>
    <row r="809" spans="1:9" ht="12.75" thickBot="1" x14ac:dyDescent="0.25">
      <c r="C809" s="190" t="s">
        <v>104</v>
      </c>
      <c r="D809" s="191" t="s">
        <v>1087</v>
      </c>
      <c r="E809" s="191" t="s">
        <v>1088</v>
      </c>
    </row>
    <row r="810" spans="1:9" x14ac:dyDescent="0.2">
      <c r="C810" s="134"/>
    </row>
    <row r="811" spans="1:9" ht="12.75" customHeight="1" x14ac:dyDescent="0.2">
      <c r="C811" s="348" t="s">
        <v>1089</v>
      </c>
      <c r="D811" s="348"/>
      <c r="E811" s="348"/>
      <c r="F811" s="348"/>
      <c r="G811" s="348"/>
      <c r="H811" s="348"/>
      <c r="I811" s="348"/>
    </row>
    <row r="813" spans="1:9" x14ac:dyDescent="0.2">
      <c r="C813" s="133"/>
    </row>
    <row r="814" spans="1:9" s="133" customFormat="1" ht="12.75" customHeight="1" x14ac:dyDescent="0.25">
      <c r="A814" s="161"/>
      <c r="C814" s="133" t="s">
        <v>1090</v>
      </c>
      <c r="D814" s="347" t="s">
        <v>1091</v>
      </c>
      <c r="E814" s="347"/>
      <c r="F814" s="347"/>
      <c r="G814" s="347"/>
      <c r="H814" s="347"/>
      <c r="I814" s="347"/>
    </row>
    <row r="815" spans="1:9" x14ac:dyDescent="0.2">
      <c r="C815" s="136"/>
      <c r="D815" s="382"/>
      <c r="E815" s="382"/>
      <c r="F815" s="382"/>
      <c r="G815" s="382"/>
      <c r="H815" s="382"/>
      <c r="I815" s="382"/>
    </row>
    <row r="816" spans="1:9" s="133" customFormat="1" ht="12.75" customHeight="1" x14ac:dyDescent="0.25">
      <c r="A816" s="161"/>
      <c r="B816" s="133" t="s">
        <v>1092</v>
      </c>
      <c r="C816" s="133" t="s">
        <v>1093</v>
      </c>
      <c r="D816" s="347"/>
      <c r="E816" s="347"/>
      <c r="F816" s="347"/>
      <c r="G816" s="347"/>
      <c r="H816" s="347"/>
      <c r="I816" s="347"/>
    </row>
    <row r="817" spans="1:9" x14ac:dyDescent="0.2">
      <c r="C817" s="134"/>
    </row>
    <row r="818" spans="1:9" ht="29.25" customHeight="1" x14ac:dyDescent="0.2">
      <c r="C818" s="348" t="s">
        <v>1094</v>
      </c>
      <c r="D818" s="348"/>
      <c r="E818" s="348"/>
      <c r="F818" s="348"/>
      <c r="G818" s="348"/>
      <c r="H818" s="348"/>
      <c r="I818" s="348"/>
    </row>
    <row r="819" spans="1:9" x14ac:dyDescent="0.2">
      <c r="C819" s="136"/>
    </row>
    <row r="820" spans="1:9" x14ac:dyDescent="0.2">
      <c r="C820" s="348" t="s">
        <v>1095</v>
      </c>
      <c r="D820" s="348"/>
      <c r="E820" s="348"/>
      <c r="F820" s="348"/>
      <c r="G820" s="348"/>
      <c r="H820" s="348"/>
      <c r="I820" s="348"/>
    </row>
    <row r="821" spans="1:9" x14ac:dyDescent="0.2">
      <c r="C821" s="136"/>
    </row>
    <row r="822" spans="1:9" x14ac:dyDescent="0.2">
      <c r="C822" s="348" t="s">
        <v>1096</v>
      </c>
      <c r="D822" s="348"/>
      <c r="E822" s="348"/>
      <c r="F822" s="348"/>
      <c r="G822" s="348"/>
      <c r="H822" s="348"/>
      <c r="I822" s="348"/>
    </row>
    <row r="823" spans="1:9" x14ac:dyDescent="0.2">
      <c r="C823" s="274"/>
    </row>
    <row r="824" spans="1:9" ht="27.75" customHeight="1" x14ac:dyDescent="0.2">
      <c r="C824" s="348" t="s">
        <v>1097</v>
      </c>
      <c r="D824" s="348"/>
      <c r="E824" s="348"/>
      <c r="F824" s="348"/>
      <c r="G824" s="348"/>
      <c r="H824" s="348"/>
      <c r="I824" s="348"/>
    </row>
    <row r="825" spans="1:9" x14ac:dyDescent="0.2">
      <c r="C825" s="274"/>
    </row>
    <row r="826" spans="1:9" ht="27.75" customHeight="1" x14ac:dyDescent="0.2">
      <c r="C826" s="348" t="s">
        <v>1098</v>
      </c>
      <c r="D826" s="348"/>
      <c r="E826" s="348"/>
      <c r="F826" s="348"/>
      <c r="G826" s="348"/>
      <c r="H826" s="348"/>
      <c r="I826" s="348"/>
    </row>
    <row r="827" spans="1:9" x14ac:dyDescent="0.2">
      <c r="C827" s="274"/>
    </row>
    <row r="828" spans="1:9" ht="12.75" customHeight="1" x14ac:dyDescent="0.2">
      <c r="C828" s="348" t="s">
        <v>1099</v>
      </c>
      <c r="D828" s="348"/>
      <c r="E828" s="348"/>
      <c r="F828" s="348"/>
      <c r="G828" s="348"/>
      <c r="H828" s="348"/>
      <c r="I828" s="348"/>
    </row>
    <row r="829" spans="1:9" x14ac:dyDescent="0.2">
      <c r="C829" s="134"/>
    </row>
    <row r="830" spans="1:9" ht="24.75" customHeight="1" x14ac:dyDescent="0.2">
      <c r="C830" s="348" t="s">
        <v>1100</v>
      </c>
      <c r="D830" s="348"/>
      <c r="E830" s="348"/>
      <c r="F830" s="348"/>
      <c r="G830" s="348"/>
      <c r="H830" s="348"/>
      <c r="I830" s="348"/>
    </row>
    <row r="831" spans="1:9" x14ac:dyDescent="0.2">
      <c r="C831" s="134"/>
    </row>
    <row r="832" spans="1:9" s="133" customFormat="1" ht="12.75" customHeight="1" x14ac:dyDescent="0.25">
      <c r="A832" s="161"/>
      <c r="B832" s="133" t="s">
        <v>1101</v>
      </c>
      <c r="C832" s="133" t="s">
        <v>1102</v>
      </c>
      <c r="D832" s="347"/>
      <c r="E832" s="347"/>
      <c r="F832" s="347"/>
      <c r="G832" s="347"/>
      <c r="H832" s="347"/>
      <c r="I832" s="347"/>
    </row>
    <row r="833" spans="3:9" x14ac:dyDescent="0.2">
      <c r="C833" s="134"/>
    </row>
    <row r="834" spans="3:9" ht="29.25" customHeight="1" x14ac:dyDescent="0.2">
      <c r="C834" s="348" t="s">
        <v>1103</v>
      </c>
      <c r="D834" s="348"/>
      <c r="E834" s="348"/>
      <c r="F834" s="348"/>
      <c r="G834" s="348"/>
      <c r="H834" s="348"/>
      <c r="I834" s="348"/>
    </row>
    <row r="835" spans="3:9" ht="12.75" thickBot="1" x14ac:dyDescent="0.25">
      <c r="C835" s="134"/>
    </row>
    <row r="836" spans="3:9" x14ac:dyDescent="0.2">
      <c r="C836" s="350" t="s">
        <v>236</v>
      </c>
      <c r="D836" s="182">
        <v>2020</v>
      </c>
      <c r="E836" s="182">
        <v>2019</v>
      </c>
    </row>
    <row r="837" spans="3:9" x14ac:dyDescent="0.2">
      <c r="C837" s="355"/>
      <c r="D837" s="275" t="s">
        <v>1104</v>
      </c>
      <c r="E837" s="275" t="s">
        <v>1104</v>
      </c>
    </row>
    <row r="838" spans="3:9" ht="12.75" thickBot="1" x14ac:dyDescent="0.25">
      <c r="C838" s="351"/>
      <c r="D838" s="273" t="s">
        <v>64</v>
      </c>
      <c r="E838" s="273" t="s">
        <v>64</v>
      </c>
    </row>
    <row r="839" spans="3:9" ht="24.75" thickBot="1" x14ac:dyDescent="0.25">
      <c r="C839" s="188" t="s">
        <v>1105</v>
      </c>
      <c r="D839" s="267" t="s">
        <v>1106</v>
      </c>
      <c r="E839" s="267" t="s">
        <v>1107</v>
      </c>
    </row>
    <row r="840" spans="3:9" ht="23.25" customHeight="1" thickBot="1" x14ac:dyDescent="0.25">
      <c r="C840" s="188" t="s">
        <v>1108</v>
      </c>
      <c r="D840" s="267" t="s">
        <v>1109</v>
      </c>
      <c r="E840" s="267" t="s">
        <v>1110</v>
      </c>
    </row>
    <row r="841" spans="3:9" ht="24.75" thickBot="1" x14ac:dyDescent="0.25">
      <c r="C841" s="190" t="s">
        <v>1111</v>
      </c>
      <c r="D841" s="191" t="s">
        <v>1112</v>
      </c>
      <c r="E841" s="191" t="s">
        <v>1113</v>
      </c>
    </row>
    <row r="842" spans="3:9" ht="24.75" thickBot="1" x14ac:dyDescent="0.25">
      <c r="C842" s="188" t="s">
        <v>1114</v>
      </c>
      <c r="D842" s="267" t="s">
        <v>1115</v>
      </c>
      <c r="E842" s="267" t="s">
        <v>1116</v>
      </c>
    </row>
    <row r="843" spans="3:9" ht="24.75" thickBot="1" x14ac:dyDescent="0.25">
      <c r="C843" s="188" t="s">
        <v>1117</v>
      </c>
      <c r="D843" s="267" t="s">
        <v>1118</v>
      </c>
      <c r="E843" s="267" t="s">
        <v>1119</v>
      </c>
    </row>
    <row r="844" spans="3:9" ht="24.75" thickBot="1" x14ac:dyDescent="0.25">
      <c r="C844" s="190" t="s">
        <v>1120</v>
      </c>
      <c r="D844" s="191" t="s">
        <v>1121</v>
      </c>
      <c r="E844" s="191" t="s">
        <v>1122</v>
      </c>
    </row>
    <row r="845" spans="3:9" ht="24.75" thickBot="1" x14ac:dyDescent="0.25">
      <c r="C845" s="190" t="s">
        <v>1123</v>
      </c>
      <c r="D845" s="191" t="s">
        <v>1124</v>
      </c>
      <c r="E845" s="191" t="s">
        <v>1125</v>
      </c>
    </row>
    <row r="846" spans="3:9" x14ac:dyDescent="0.2">
      <c r="C846" s="134"/>
    </row>
    <row r="847" spans="3:9" ht="41.25" customHeight="1" x14ac:dyDescent="0.2">
      <c r="C847" s="348" t="s">
        <v>1126</v>
      </c>
      <c r="D847" s="348"/>
      <c r="E847" s="348"/>
      <c r="F847" s="348"/>
      <c r="G847" s="348"/>
      <c r="H847" s="348"/>
      <c r="I847" s="348"/>
    </row>
    <row r="848" spans="3:9" x14ac:dyDescent="0.2">
      <c r="C848" s="133"/>
    </row>
    <row r="849" spans="1:9" s="133" customFormat="1" ht="12.75" customHeight="1" x14ac:dyDescent="0.25">
      <c r="A849" s="161"/>
      <c r="B849" s="133" t="s">
        <v>1127</v>
      </c>
      <c r="C849" s="133" t="s">
        <v>1128</v>
      </c>
      <c r="D849" s="347"/>
      <c r="E849" s="347"/>
      <c r="F849" s="347"/>
      <c r="G849" s="347"/>
      <c r="H849" s="347"/>
      <c r="I849" s="347"/>
    </row>
    <row r="850" spans="1:9" x14ac:dyDescent="0.2">
      <c r="C850" s="348"/>
      <c r="D850" s="348"/>
      <c r="E850" s="348"/>
      <c r="F850" s="348"/>
      <c r="G850" s="348"/>
      <c r="H850" s="348"/>
      <c r="I850" s="348"/>
    </row>
    <row r="851" spans="1:9" ht="30.75" customHeight="1" x14ac:dyDescent="0.2">
      <c r="C851" s="348" t="s">
        <v>1129</v>
      </c>
      <c r="D851" s="348"/>
      <c r="E851" s="348"/>
      <c r="F851" s="348"/>
      <c r="G851" s="348"/>
      <c r="H851" s="348"/>
      <c r="I851" s="348"/>
    </row>
    <row r="852" spans="1:9" x14ac:dyDescent="0.2">
      <c r="C852" s="134"/>
    </row>
    <row r="853" spans="1:9" x14ac:dyDescent="0.2">
      <c r="C853" s="383" t="s">
        <v>1130</v>
      </c>
      <c r="D853" s="383"/>
      <c r="E853" s="383"/>
      <c r="F853" s="383"/>
      <c r="G853" s="383"/>
      <c r="H853" s="383"/>
      <c r="I853" s="383"/>
    </row>
    <row r="854" spans="1:9" x14ac:dyDescent="0.2">
      <c r="C854" s="276"/>
      <c r="D854" s="276"/>
      <c r="E854" s="276"/>
      <c r="F854" s="276"/>
      <c r="G854" s="276"/>
      <c r="H854" s="276"/>
      <c r="I854" s="276"/>
    </row>
    <row r="855" spans="1:9" s="133" customFormat="1" ht="12.75" customHeight="1" x14ac:dyDescent="0.25">
      <c r="A855" s="161"/>
      <c r="B855" s="133" t="s">
        <v>1131</v>
      </c>
      <c r="C855" s="133" t="s">
        <v>1132</v>
      </c>
      <c r="D855" s="347"/>
      <c r="E855" s="347"/>
      <c r="F855" s="347"/>
      <c r="G855" s="347"/>
      <c r="H855" s="347"/>
      <c r="I855" s="347"/>
    </row>
    <row r="856" spans="1:9" x14ac:dyDescent="0.2">
      <c r="C856" s="134"/>
    </row>
    <row r="857" spans="1:9" ht="69" customHeight="1" x14ac:dyDescent="0.2">
      <c r="C857" s="348" t="s">
        <v>1133</v>
      </c>
      <c r="D857" s="348"/>
      <c r="E857" s="348"/>
      <c r="F857" s="348"/>
      <c r="G857" s="348"/>
      <c r="H857" s="348"/>
      <c r="I857" s="348"/>
    </row>
    <row r="858" spans="1:9" x14ac:dyDescent="0.2">
      <c r="C858" s="134"/>
    </row>
    <row r="859" spans="1:9" x14ac:dyDescent="0.2">
      <c r="C859" s="134"/>
    </row>
    <row r="860" spans="1:9" s="133" customFormat="1" ht="12.75" customHeight="1" x14ac:dyDescent="0.25">
      <c r="A860" s="161"/>
      <c r="C860" s="133" t="s">
        <v>1134</v>
      </c>
      <c r="D860" s="347" t="s">
        <v>1135</v>
      </c>
      <c r="E860" s="347"/>
      <c r="F860" s="347"/>
      <c r="G860" s="347"/>
      <c r="H860" s="347"/>
      <c r="I860" s="347"/>
    </row>
    <row r="861" spans="1:9" x14ac:dyDescent="0.2">
      <c r="C861" s="134"/>
    </row>
    <row r="862" spans="1:9" ht="33" customHeight="1" x14ac:dyDescent="0.2">
      <c r="C862" s="348" t="s">
        <v>1136</v>
      </c>
      <c r="D862" s="348"/>
      <c r="E862" s="348"/>
      <c r="F862" s="348"/>
      <c r="G862" s="348"/>
      <c r="H862" s="348"/>
      <c r="I862" s="348"/>
    </row>
    <row r="863" spans="1:9" x14ac:dyDescent="0.2">
      <c r="C863" s="134"/>
    </row>
    <row r="864" spans="1:9" x14ac:dyDescent="0.2">
      <c r="C864" s="134"/>
    </row>
    <row r="865" spans="1:9" s="133" customFormat="1" ht="12.75" customHeight="1" x14ac:dyDescent="0.25">
      <c r="A865" s="161"/>
      <c r="C865" s="133" t="s">
        <v>1137</v>
      </c>
      <c r="D865" s="347" t="s">
        <v>1138</v>
      </c>
      <c r="E865" s="347"/>
      <c r="F865" s="347"/>
      <c r="G865" s="347"/>
      <c r="H865" s="347"/>
      <c r="I865" s="347"/>
    </row>
    <row r="866" spans="1:9" x14ac:dyDescent="0.2">
      <c r="C866" s="134"/>
    </row>
    <row r="867" spans="1:9" x14ac:dyDescent="0.2">
      <c r="C867" s="383" t="s">
        <v>1139</v>
      </c>
      <c r="D867" s="383"/>
      <c r="E867" s="383"/>
      <c r="F867" s="383"/>
      <c r="G867" s="383"/>
      <c r="H867" s="383"/>
      <c r="I867" s="383"/>
    </row>
    <row r="868" spans="1:9" x14ac:dyDescent="0.2">
      <c r="C868" s="133"/>
    </row>
    <row r="869" spans="1:9" x14ac:dyDescent="0.2">
      <c r="C869" s="383" t="s">
        <v>1140</v>
      </c>
      <c r="D869" s="383"/>
      <c r="E869" s="383"/>
      <c r="F869" s="383"/>
      <c r="G869" s="383"/>
      <c r="H869" s="383"/>
      <c r="I869" s="383"/>
    </row>
    <row r="870" spans="1:9" s="156" customFormat="1" x14ac:dyDescent="0.2">
      <c r="C870" s="175"/>
    </row>
    <row r="871" spans="1:9" s="156" customFormat="1" x14ac:dyDescent="0.2">
      <c r="C871" s="175"/>
    </row>
    <row r="872" spans="1:9" s="133" customFormat="1" ht="12.75" customHeight="1" x14ac:dyDescent="0.25">
      <c r="A872" s="161"/>
      <c r="C872" s="133" t="s">
        <v>1141</v>
      </c>
      <c r="D872" s="347" t="s">
        <v>1142</v>
      </c>
      <c r="E872" s="347"/>
      <c r="F872" s="347"/>
      <c r="G872" s="347"/>
      <c r="H872" s="347"/>
      <c r="I872" s="347"/>
    </row>
    <row r="873" spans="1:9" x14ac:dyDescent="0.2">
      <c r="C873" s="134"/>
    </row>
    <row r="874" spans="1:9" ht="12.75" customHeight="1" x14ac:dyDescent="0.2">
      <c r="C874" s="348" t="s">
        <v>1143</v>
      </c>
      <c r="D874" s="348"/>
      <c r="E874" s="348"/>
      <c r="F874" s="348"/>
      <c r="G874" s="348"/>
      <c r="H874" s="348"/>
      <c r="I874" s="348"/>
    </row>
    <row r="875" spans="1:9" ht="12.75" thickBot="1" x14ac:dyDescent="0.25">
      <c r="C875" s="161"/>
    </row>
    <row r="876" spans="1:9" ht="12.75" thickBot="1" x14ac:dyDescent="0.25">
      <c r="C876" s="356" t="s">
        <v>236</v>
      </c>
      <c r="D876" s="385" t="s">
        <v>466</v>
      </c>
      <c r="E876" s="393"/>
    </row>
    <row r="877" spans="1:9" ht="12.75" customHeight="1" x14ac:dyDescent="0.2">
      <c r="C877" s="384"/>
      <c r="D877" s="277">
        <v>2020</v>
      </c>
      <c r="E877" s="138">
        <v>2019</v>
      </c>
    </row>
    <row r="878" spans="1:9" ht="13.5" customHeight="1" thickBot="1" x14ac:dyDescent="0.25">
      <c r="C878" s="357"/>
      <c r="D878" s="230" t="s">
        <v>64</v>
      </c>
      <c r="E878" s="230" t="s">
        <v>64</v>
      </c>
    </row>
    <row r="879" spans="1:9" x14ac:dyDescent="0.2">
      <c r="C879" s="278" t="s">
        <v>1144</v>
      </c>
      <c r="D879" s="215" t="s">
        <v>1145</v>
      </c>
      <c r="E879" s="215" t="s">
        <v>1146</v>
      </c>
    </row>
    <row r="880" spans="1:9" x14ac:dyDescent="0.2">
      <c r="C880" s="278" t="s">
        <v>1147</v>
      </c>
      <c r="D880" s="215" t="s">
        <v>1148</v>
      </c>
      <c r="E880" s="215" t="s">
        <v>1149</v>
      </c>
    </row>
    <row r="881" spans="1:9" x14ac:dyDescent="0.2">
      <c r="C881" s="278" t="s">
        <v>1150</v>
      </c>
      <c r="D881" s="215" t="s">
        <v>1151</v>
      </c>
      <c r="E881" s="215" t="s">
        <v>1152</v>
      </c>
    </row>
    <row r="882" spans="1:9" x14ac:dyDescent="0.2">
      <c r="C882" s="278" t="s">
        <v>1153</v>
      </c>
      <c r="D882" s="215" t="s">
        <v>1154</v>
      </c>
      <c r="E882" s="215" t="s">
        <v>1155</v>
      </c>
    </row>
    <row r="883" spans="1:9" x14ac:dyDescent="0.2">
      <c r="C883" s="144" t="s">
        <v>1156</v>
      </c>
      <c r="D883" s="199" t="s">
        <v>1157</v>
      </c>
      <c r="E883" s="199" t="s">
        <v>1158</v>
      </c>
    </row>
    <row r="884" spans="1:9" ht="12.75" thickBot="1" x14ac:dyDescent="0.25">
      <c r="C884" s="149" t="s">
        <v>1159</v>
      </c>
      <c r="D884" s="196" t="s">
        <v>247</v>
      </c>
      <c r="E884" s="196" t="s">
        <v>1160</v>
      </c>
    </row>
    <row r="885" spans="1:9" ht="12.75" thickBot="1" x14ac:dyDescent="0.25">
      <c r="C885" s="279" t="s">
        <v>1161</v>
      </c>
      <c r="D885" s="280" t="s">
        <v>1162</v>
      </c>
      <c r="E885" s="280" t="s">
        <v>1163</v>
      </c>
    </row>
    <row r="886" spans="1:9" x14ac:dyDescent="0.2">
      <c r="C886" s="134"/>
    </row>
    <row r="887" spans="1:9" ht="12.75" customHeight="1" x14ac:dyDescent="0.2">
      <c r="C887" s="348" t="s">
        <v>1164</v>
      </c>
      <c r="D887" s="348"/>
      <c r="E887" s="348"/>
      <c r="F887" s="348"/>
      <c r="G887" s="348"/>
      <c r="H887" s="348"/>
      <c r="I887" s="348"/>
    </row>
    <row r="888" spans="1:9" x14ac:dyDescent="0.2">
      <c r="C888" s="134"/>
    </row>
    <row r="889" spans="1:9" s="133" customFormat="1" ht="12.75" customHeight="1" x14ac:dyDescent="0.25">
      <c r="A889" s="161"/>
      <c r="B889" s="133" t="s">
        <v>1165</v>
      </c>
      <c r="C889" s="133" t="s">
        <v>1166</v>
      </c>
      <c r="D889" s="347"/>
      <c r="E889" s="347"/>
      <c r="F889" s="347"/>
      <c r="G889" s="347"/>
      <c r="H889" s="347"/>
      <c r="I889" s="347"/>
    </row>
    <row r="890" spans="1:9" x14ac:dyDescent="0.2">
      <c r="C890" s="134"/>
    </row>
    <row r="891" spans="1:9" ht="30" customHeight="1" x14ac:dyDescent="0.2">
      <c r="C891" s="348" t="s">
        <v>1167</v>
      </c>
      <c r="D891" s="348"/>
      <c r="E891" s="348"/>
      <c r="F891" s="348"/>
      <c r="G891" s="348"/>
      <c r="H891" s="348"/>
      <c r="I891" s="348"/>
    </row>
    <row r="892" spans="1:9" ht="12.75" thickBot="1" x14ac:dyDescent="0.25">
      <c r="C892" s="134"/>
    </row>
    <row r="893" spans="1:9" x14ac:dyDescent="0.2">
      <c r="C893" s="356" t="s">
        <v>236</v>
      </c>
      <c r="D893" s="356" t="s">
        <v>1168</v>
      </c>
      <c r="E893" s="281" t="s">
        <v>1169</v>
      </c>
      <c r="F893" s="138" t="s">
        <v>1170</v>
      </c>
    </row>
    <row r="894" spans="1:9" ht="12.75" thickBot="1" x14ac:dyDescent="0.25">
      <c r="C894" s="357"/>
      <c r="D894" s="357"/>
      <c r="E894" s="282" t="s">
        <v>1171</v>
      </c>
      <c r="F894" s="141" t="s">
        <v>1172</v>
      </c>
    </row>
    <row r="895" spans="1:9" x14ac:dyDescent="0.2">
      <c r="C895" s="283" t="s">
        <v>1173</v>
      </c>
      <c r="D895" s="284">
        <v>0.18</v>
      </c>
      <c r="E895" s="285" t="s">
        <v>247</v>
      </c>
      <c r="F895" s="285" t="s">
        <v>247</v>
      </c>
    </row>
    <row r="896" spans="1:9" x14ac:dyDescent="0.2">
      <c r="C896" s="283" t="s">
        <v>1174</v>
      </c>
      <c r="D896" s="284">
        <v>0.18</v>
      </c>
      <c r="E896" s="285" t="s">
        <v>247</v>
      </c>
      <c r="F896" s="285" t="s">
        <v>247</v>
      </c>
    </row>
    <row r="897" spans="1:9" x14ac:dyDescent="0.2">
      <c r="C897" s="283" t="s">
        <v>1175</v>
      </c>
      <c r="D897" s="284">
        <v>0.18</v>
      </c>
      <c r="E897" s="285" t="s">
        <v>247</v>
      </c>
      <c r="F897" s="285" t="s">
        <v>247</v>
      </c>
    </row>
    <row r="898" spans="1:9" x14ac:dyDescent="0.2">
      <c r="C898" s="283" t="s">
        <v>1176</v>
      </c>
      <c r="D898" s="286" t="s">
        <v>247</v>
      </c>
      <c r="E898" s="287">
        <v>0.18</v>
      </c>
      <c r="F898" s="285" t="s">
        <v>247</v>
      </c>
    </row>
    <row r="899" spans="1:9" x14ac:dyDescent="0.2">
      <c r="C899" s="283" t="s">
        <v>1177</v>
      </c>
      <c r="D899" s="286" t="s">
        <v>247</v>
      </c>
      <c r="E899" s="287">
        <v>0.18</v>
      </c>
      <c r="F899" s="285" t="s">
        <v>247</v>
      </c>
    </row>
    <row r="900" spans="1:9" ht="12.75" thickBot="1" x14ac:dyDescent="0.25">
      <c r="C900" s="288" t="s">
        <v>1178</v>
      </c>
      <c r="D900" s="289" t="s">
        <v>247</v>
      </c>
      <c r="E900" s="290">
        <v>0.18</v>
      </c>
      <c r="F900" s="291" t="s">
        <v>247</v>
      </c>
    </row>
    <row r="901" spans="1:9" x14ac:dyDescent="0.2">
      <c r="C901" s="134"/>
    </row>
    <row r="902" spans="1:9" ht="30.75" customHeight="1" x14ac:dyDescent="0.2">
      <c r="C902" s="348" t="s">
        <v>1179</v>
      </c>
      <c r="D902" s="348"/>
      <c r="E902" s="348"/>
      <c r="F902" s="348"/>
      <c r="G902" s="348"/>
      <c r="H902" s="348"/>
      <c r="I902" s="348"/>
    </row>
    <row r="903" spans="1:9" x14ac:dyDescent="0.2">
      <c r="C903" s="134"/>
    </row>
    <row r="904" spans="1:9" s="133" customFormat="1" ht="12.75" customHeight="1" x14ac:dyDescent="0.25">
      <c r="A904" s="161"/>
      <c r="B904" s="133" t="s">
        <v>1180</v>
      </c>
      <c r="C904" s="133" t="s">
        <v>1181</v>
      </c>
      <c r="D904" s="347"/>
      <c r="E904" s="347"/>
      <c r="F904" s="347"/>
      <c r="G904" s="347"/>
      <c r="H904" s="347"/>
      <c r="I904" s="347"/>
    </row>
    <row r="905" spans="1:9" x14ac:dyDescent="0.2">
      <c r="C905" s="134"/>
    </row>
    <row r="906" spans="1:9" ht="30.75" customHeight="1" x14ac:dyDescent="0.2">
      <c r="C906" s="348" t="s">
        <v>1182</v>
      </c>
      <c r="D906" s="348"/>
      <c r="E906" s="348"/>
      <c r="F906" s="348"/>
      <c r="G906" s="348"/>
      <c r="H906" s="348"/>
      <c r="I906" s="348"/>
    </row>
    <row r="907" spans="1:9" ht="12.75" thickBot="1" x14ac:dyDescent="0.25">
      <c r="C907" s="134"/>
    </row>
    <row r="908" spans="1:9" x14ac:dyDescent="0.2">
      <c r="C908" s="356" t="s">
        <v>236</v>
      </c>
      <c r="D908" s="356" t="s">
        <v>1168</v>
      </c>
      <c r="E908" s="281" t="s">
        <v>1169</v>
      </c>
      <c r="F908" s="138" t="s">
        <v>1170</v>
      </c>
      <c r="G908" s="281" t="s">
        <v>1183</v>
      </c>
      <c r="H908" s="138" t="s">
        <v>1184</v>
      </c>
    </row>
    <row r="909" spans="1:9" ht="12.75" thickBot="1" x14ac:dyDescent="0.25">
      <c r="C909" s="357"/>
      <c r="D909" s="357"/>
      <c r="E909" s="282" t="s">
        <v>1171</v>
      </c>
      <c r="F909" s="141" t="s">
        <v>1185</v>
      </c>
      <c r="G909" s="282" t="s">
        <v>1186</v>
      </c>
      <c r="H909" s="282" t="s">
        <v>1186</v>
      </c>
    </row>
    <row r="910" spans="1:9" x14ac:dyDescent="0.2">
      <c r="C910" s="283" t="s">
        <v>1174</v>
      </c>
      <c r="D910" s="292" t="s">
        <v>1187</v>
      </c>
      <c r="E910" s="293" t="s">
        <v>247</v>
      </c>
      <c r="F910" s="293" t="s">
        <v>247</v>
      </c>
      <c r="G910" s="293" t="s">
        <v>247</v>
      </c>
      <c r="H910" s="293" t="s">
        <v>247</v>
      </c>
    </row>
    <row r="911" spans="1:9" x14ac:dyDescent="0.2">
      <c r="C911" s="283" t="s">
        <v>1188</v>
      </c>
      <c r="D911" s="294" t="s">
        <v>1187</v>
      </c>
      <c r="E911" s="293" t="s">
        <v>247</v>
      </c>
      <c r="F911" s="293" t="s">
        <v>247</v>
      </c>
      <c r="G911" s="293" t="s">
        <v>247</v>
      </c>
      <c r="H911" s="293" t="s">
        <v>247</v>
      </c>
    </row>
    <row r="912" spans="1:9" x14ac:dyDescent="0.2">
      <c r="C912" s="283" t="s">
        <v>1176</v>
      </c>
      <c r="D912" s="294" t="s">
        <v>247</v>
      </c>
      <c r="E912" s="293" t="s">
        <v>1187</v>
      </c>
      <c r="F912" s="293" t="s">
        <v>1189</v>
      </c>
      <c r="G912" s="293" t="s">
        <v>247</v>
      </c>
      <c r="H912" s="293" t="s">
        <v>247</v>
      </c>
    </row>
    <row r="913" spans="1:9" x14ac:dyDescent="0.2">
      <c r="C913" s="283" t="s">
        <v>1190</v>
      </c>
      <c r="D913" s="294" t="s">
        <v>247</v>
      </c>
      <c r="E913" s="293" t="s">
        <v>1187</v>
      </c>
      <c r="F913" s="293" t="s">
        <v>1189</v>
      </c>
      <c r="G913" s="293" t="s">
        <v>247</v>
      </c>
      <c r="H913" s="293" t="s">
        <v>247</v>
      </c>
    </row>
    <row r="914" spans="1:9" ht="12.75" thickBot="1" x14ac:dyDescent="0.25">
      <c r="C914" s="288" t="s">
        <v>1191</v>
      </c>
      <c r="D914" s="295" t="s">
        <v>247</v>
      </c>
      <c r="E914" s="296" t="s">
        <v>247</v>
      </c>
      <c r="F914" s="296" t="s">
        <v>1189</v>
      </c>
      <c r="G914" s="296" t="s">
        <v>247</v>
      </c>
      <c r="H914" s="296" t="s">
        <v>247</v>
      </c>
    </row>
    <row r="915" spans="1:9" x14ac:dyDescent="0.2">
      <c r="C915" s="134"/>
    </row>
    <row r="916" spans="1:9" s="133" customFormat="1" ht="12.75" customHeight="1" x14ac:dyDescent="0.25">
      <c r="A916" s="161"/>
      <c r="B916" s="133" t="s">
        <v>1192</v>
      </c>
      <c r="C916" s="133" t="s">
        <v>1193</v>
      </c>
      <c r="D916" s="347"/>
      <c r="E916" s="347"/>
      <c r="F916" s="347"/>
      <c r="G916" s="347"/>
      <c r="H916" s="347"/>
      <c r="I916" s="347"/>
    </row>
    <row r="917" spans="1:9" x14ac:dyDescent="0.2">
      <c r="C917" s="134"/>
    </row>
    <row r="918" spans="1:9" ht="26.25" customHeight="1" x14ac:dyDescent="0.2">
      <c r="C918" s="348" t="s">
        <v>1194</v>
      </c>
      <c r="D918" s="348"/>
      <c r="E918" s="348"/>
      <c r="F918" s="348"/>
      <c r="G918" s="348"/>
      <c r="H918" s="348"/>
      <c r="I918" s="348"/>
    </row>
    <row r="919" spans="1:9" x14ac:dyDescent="0.2">
      <c r="C919" s="134"/>
    </row>
    <row r="920" spans="1:9" ht="12.75" customHeight="1" x14ac:dyDescent="0.2">
      <c r="C920" s="348" t="s">
        <v>1195</v>
      </c>
      <c r="D920" s="348"/>
      <c r="E920" s="348"/>
      <c r="F920" s="348"/>
      <c r="G920" s="348"/>
      <c r="H920" s="348"/>
      <c r="I920" s="348"/>
    </row>
    <row r="921" spans="1:9" x14ac:dyDescent="0.2">
      <c r="C921" s="134"/>
    </row>
    <row r="922" spans="1:9" ht="12.75" customHeight="1" x14ac:dyDescent="0.2">
      <c r="C922" s="348" t="s">
        <v>1196</v>
      </c>
      <c r="D922" s="348"/>
      <c r="E922" s="348"/>
      <c r="F922" s="348"/>
      <c r="G922" s="348"/>
      <c r="H922" s="348"/>
      <c r="I922" s="348"/>
    </row>
    <row r="923" spans="1:9" x14ac:dyDescent="0.2">
      <c r="C923" s="297"/>
      <c r="D923" s="297"/>
      <c r="E923" s="297"/>
      <c r="F923" s="297"/>
      <c r="G923" s="297"/>
    </row>
    <row r="924" spans="1:9" x14ac:dyDescent="0.2">
      <c r="C924" s="297"/>
      <c r="D924" s="297"/>
      <c r="E924" s="297"/>
      <c r="F924" s="297"/>
      <c r="G924" s="297"/>
    </row>
    <row r="925" spans="1:9" s="133" customFormat="1" ht="12.75" customHeight="1" x14ac:dyDescent="0.25">
      <c r="A925" s="161"/>
      <c r="B925" s="133" t="s">
        <v>1197</v>
      </c>
      <c r="D925" s="347" t="s">
        <v>1198</v>
      </c>
      <c r="E925" s="347"/>
      <c r="F925" s="347"/>
      <c r="G925" s="347"/>
      <c r="H925" s="347"/>
      <c r="I925" s="347"/>
    </row>
    <row r="926" spans="1:9" x14ac:dyDescent="0.2">
      <c r="C926" s="134"/>
    </row>
    <row r="927" spans="1:9" ht="12.75" customHeight="1" x14ac:dyDescent="0.2">
      <c r="C927" s="348" t="s">
        <v>1199</v>
      </c>
      <c r="D927" s="348"/>
      <c r="E927" s="348"/>
      <c r="F927" s="348"/>
      <c r="G927" s="348"/>
      <c r="H927" s="348"/>
      <c r="I927" s="348"/>
    </row>
    <row r="928" spans="1:9" ht="12.75" thickBot="1" x14ac:dyDescent="0.25">
      <c r="C928" s="134"/>
    </row>
    <row r="929" spans="3:5" ht="12.75" thickBot="1" x14ac:dyDescent="0.25">
      <c r="C929" s="298"/>
      <c r="D929" s="358" t="s">
        <v>1200</v>
      </c>
      <c r="E929" s="359"/>
    </row>
    <row r="930" spans="3:5" x14ac:dyDescent="0.2">
      <c r="C930" s="201"/>
      <c r="D930" s="229">
        <v>2020</v>
      </c>
      <c r="E930" s="229">
        <v>2019</v>
      </c>
    </row>
    <row r="931" spans="3:5" ht="12.75" thickBot="1" x14ac:dyDescent="0.25">
      <c r="C931" s="201"/>
      <c r="D931" s="230" t="s">
        <v>64</v>
      </c>
      <c r="E931" s="230" t="s">
        <v>64</v>
      </c>
    </row>
    <row r="932" spans="3:5" x14ac:dyDescent="0.2">
      <c r="C932" s="299" t="s">
        <v>1201</v>
      </c>
      <c r="D932" s="200"/>
      <c r="E932" s="200"/>
    </row>
    <row r="933" spans="3:5" x14ac:dyDescent="0.2">
      <c r="C933" s="201" t="s">
        <v>1202</v>
      </c>
      <c r="D933" s="215" t="s">
        <v>1203</v>
      </c>
      <c r="E933" s="215" t="s">
        <v>1204</v>
      </c>
    </row>
    <row r="934" spans="3:5" x14ac:dyDescent="0.2">
      <c r="C934" s="201" t="s">
        <v>1205</v>
      </c>
      <c r="D934" s="215" t="s">
        <v>477</v>
      </c>
      <c r="E934" s="215" t="s">
        <v>1206</v>
      </c>
    </row>
    <row r="935" spans="3:5" x14ac:dyDescent="0.2">
      <c r="C935" s="201" t="s">
        <v>985</v>
      </c>
      <c r="D935" s="215" t="s">
        <v>1207</v>
      </c>
      <c r="E935" s="215" t="s">
        <v>1208</v>
      </c>
    </row>
    <row r="936" spans="3:5" x14ac:dyDescent="0.2">
      <c r="C936" s="201" t="s">
        <v>1209</v>
      </c>
      <c r="D936" s="215" t="s">
        <v>1210</v>
      </c>
      <c r="E936" s="215" t="s">
        <v>1211</v>
      </c>
    </row>
    <row r="937" spans="3:5" x14ac:dyDescent="0.2">
      <c r="C937" s="201" t="s">
        <v>1212</v>
      </c>
      <c r="D937" s="215" t="s">
        <v>247</v>
      </c>
      <c r="E937" s="215" t="s">
        <v>1213</v>
      </c>
    </row>
    <row r="938" spans="3:5" x14ac:dyDescent="0.2">
      <c r="C938" s="201" t="s">
        <v>1214</v>
      </c>
      <c r="D938" s="215" t="s">
        <v>247</v>
      </c>
      <c r="E938" s="215" t="s">
        <v>1215</v>
      </c>
    </row>
    <row r="939" spans="3:5" x14ac:dyDescent="0.2">
      <c r="C939" s="201" t="s">
        <v>1216</v>
      </c>
      <c r="D939" s="215" t="s">
        <v>1217</v>
      </c>
      <c r="E939" s="215" t="s">
        <v>1218</v>
      </c>
    </row>
    <row r="940" spans="3:5" x14ac:dyDescent="0.2">
      <c r="C940" s="201" t="s">
        <v>1219</v>
      </c>
      <c r="D940" s="215" t="s">
        <v>1220</v>
      </c>
      <c r="E940" s="215" t="s">
        <v>1221</v>
      </c>
    </row>
    <row r="941" spans="3:5" ht="12.75" thickBot="1" x14ac:dyDescent="0.25">
      <c r="C941" s="164" t="s">
        <v>1222</v>
      </c>
      <c r="D941" s="217" t="s">
        <v>1223</v>
      </c>
      <c r="E941" s="217" t="s">
        <v>1224</v>
      </c>
    </row>
    <row r="942" spans="3:5" ht="12.75" thickBot="1" x14ac:dyDescent="0.25">
      <c r="C942" s="300" t="s">
        <v>1225</v>
      </c>
      <c r="D942" s="301" t="s">
        <v>914</v>
      </c>
      <c r="E942" s="301" t="s">
        <v>951</v>
      </c>
    </row>
    <row r="943" spans="3:5" ht="12.75" thickBot="1" x14ac:dyDescent="0.25">
      <c r="C943" s="164"/>
      <c r="D943" s="196"/>
      <c r="E943" s="196"/>
    </row>
    <row r="944" spans="3:5" x14ac:dyDescent="0.2">
      <c r="C944" s="197" t="s">
        <v>8</v>
      </c>
      <c r="D944" s="302"/>
      <c r="E944" s="302"/>
    </row>
    <row r="945" spans="3:5" x14ac:dyDescent="0.2">
      <c r="C945" s="197" t="s">
        <v>1226</v>
      </c>
      <c r="D945" s="302"/>
      <c r="E945" s="302"/>
    </row>
    <row r="946" spans="3:5" x14ac:dyDescent="0.2">
      <c r="C946" s="201" t="s">
        <v>1227</v>
      </c>
      <c r="D946" s="215" t="s">
        <v>1228</v>
      </c>
      <c r="E946" s="215" t="s">
        <v>1229</v>
      </c>
    </row>
    <row r="947" spans="3:5" x14ac:dyDescent="0.2">
      <c r="C947" s="201" t="s">
        <v>1230</v>
      </c>
      <c r="D947" s="215" t="s">
        <v>1231</v>
      </c>
      <c r="E947" s="215" t="s">
        <v>1232</v>
      </c>
    </row>
    <row r="948" spans="3:5" x14ac:dyDescent="0.2">
      <c r="C948" s="201" t="s">
        <v>1233</v>
      </c>
      <c r="D948" s="215" t="s">
        <v>1234</v>
      </c>
      <c r="E948" s="215" t="s">
        <v>1235</v>
      </c>
    </row>
    <row r="949" spans="3:5" x14ac:dyDescent="0.2">
      <c r="C949" s="201" t="s">
        <v>1236</v>
      </c>
      <c r="D949" s="215" t="s">
        <v>1237</v>
      </c>
      <c r="E949" s="215" t="s">
        <v>1238</v>
      </c>
    </row>
    <row r="950" spans="3:5" x14ac:dyDescent="0.2">
      <c r="C950" s="201" t="s">
        <v>1239</v>
      </c>
      <c r="D950" s="215" t="s">
        <v>1240</v>
      </c>
      <c r="E950" s="215" t="s">
        <v>1241</v>
      </c>
    </row>
    <row r="951" spans="3:5" x14ac:dyDescent="0.2">
      <c r="C951" s="201" t="s">
        <v>1242</v>
      </c>
      <c r="D951" s="215" t="s">
        <v>1243</v>
      </c>
      <c r="E951" s="215" t="s">
        <v>1244</v>
      </c>
    </row>
    <row r="952" spans="3:5" x14ac:dyDescent="0.2">
      <c r="C952" s="201" t="s">
        <v>1245</v>
      </c>
      <c r="D952" s="215" t="s">
        <v>1246</v>
      </c>
      <c r="E952" s="215" t="s">
        <v>247</v>
      </c>
    </row>
    <row r="953" spans="3:5" ht="12.75" thickBot="1" x14ac:dyDescent="0.25">
      <c r="C953" s="201" t="s">
        <v>1247</v>
      </c>
      <c r="D953" s="215" t="s">
        <v>247</v>
      </c>
      <c r="E953" s="215" t="s">
        <v>247</v>
      </c>
    </row>
    <row r="954" spans="3:5" ht="12.75" thickBot="1" x14ac:dyDescent="0.25">
      <c r="C954" s="201"/>
      <c r="D954" s="303" t="s">
        <v>1248</v>
      </c>
      <c r="E954" s="303" t="s">
        <v>1249</v>
      </c>
    </row>
    <row r="955" spans="3:5" ht="12.75" thickTop="1" x14ac:dyDescent="0.2">
      <c r="C955" s="201"/>
      <c r="D955" s="302"/>
      <c r="E955" s="302"/>
    </row>
    <row r="956" spans="3:5" x14ac:dyDescent="0.2">
      <c r="C956" s="201" t="s">
        <v>1250</v>
      </c>
      <c r="D956" s="215" t="s">
        <v>1251</v>
      </c>
      <c r="E956" s="215" t="s">
        <v>1252</v>
      </c>
    </row>
    <row r="957" spans="3:5" x14ac:dyDescent="0.2">
      <c r="C957" s="197" t="s">
        <v>15</v>
      </c>
      <c r="D957" s="302"/>
      <c r="E957" s="302"/>
    </row>
    <row r="958" spans="3:5" x14ac:dyDescent="0.2">
      <c r="C958" s="201" t="s">
        <v>1227</v>
      </c>
      <c r="D958" s="215" t="s">
        <v>1253</v>
      </c>
      <c r="E958" s="215" t="s">
        <v>1254</v>
      </c>
    </row>
    <row r="959" spans="3:5" x14ac:dyDescent="0.2">
      <c r="C959" s="201" t="s">
        <v>1255</v>
      </c>
      <c r="D959" s="215" t="s">
        <v>1256</v>
      </c>
      <c r="E959" s="215" t="s">
        <v>1257</v>
      </c>
    </row>
    <row r="960" spans="3:5" x14ac:dyDescent="0.2">
      <c r="C960" s="201" t="s">
        <v>1236</v>
      </c>
      <c r="D960" s="215" t="s">
        <v>1258</v>
      </c>
      <c r="E960" s="215" t="s">
        <v>1259</v>
      </c>
    </row>
    <row r="961" spans="2:9" x14ac:dyDescent="0.2">
      <c r="C961" s="201" t="s">
        <v>1233</v>
      </c>
      <c r="D961" s="215" t="s">
        <v>1260</v>
      </c>
      <c r="E961" s="215" t="s">
        <v>1261</v>
      </c>
    </row>
    <row r="962" spans="2:9" ht="12.75" thickBot="1" x14ac:dyDescent="0.25">
      <c r="C962" s="201" t="s">
        <v>1262</v>
      </c>
      <c r="D962" s="304" t="s">
        <v>1263</v>
      </c>
      <c r="E962" s="304" t="s">
        <v>1264</v>
      </c>
    </row>
    <row r="963" spans="2:9" ht="13.5" thickTop="1" thickBot="1" x14ac:dyDescent="0.25">
      <c r="C963" s="201"/>
      <c r="D963" s="280" t="s">
        <v>1265</v>
      </c>
      <c r="E963" s="280" t="s">
        <v>1266</v>
      </c>
    </row>
    <row r="964" spans="2:9" ht="12.75" thickTop="1" x14ac:dyDescent="0.2">
      <c r="C964" s="201"/>
      <c r="D964" s="302"/>
      <c r="E964" s="302"/>
    </row>
    <row r="965" spans="2:9" x14ac:dyDescent="0.2">
      <c r="C965" s="201" t="s">
        <v>985</v>
      </c>
      <c r="D965" s="215" t="s">
        <v>1267</v>
      </c>
      <c r="E965" s="215" t="s">
        <v>1268</v>
      </c>
    </row>
    <row r="966" spans="2:9" ht="12.75" thickBot="1" x14ac:dyDescent="0.25">
      <c r="C966" s="164" t="s">
        <v>1222</v>
      </c>
      <c r="D966" s="217" t="s">
        <v>1269</v>
      </c>
      <c r="E966" s="217" t="s">
        <v>1270</v>
      </c>
    </row>
    <row r="967" spans="2:9" ht="12.75" thickBot="1" x14ac:dyDescent="0.25">
      <c r="C967" s="300" t="s">
        <v>1271</v>
      </c>
      <c r="D967" s="301" t="s">
        <v>921</v>
      </c>
      <c r="E967" s="301" t="s">
        <v>957</v>
      </c>
    </row>
    <row r="968" spans="2:9" x14ac:dyDescent="0.2">
      <c r="C968" s="134" t="s">
        <v>50</v>
      </c>
    </row>
    <row r="969" spans="2:9" ht="30.75" customHeight="1" x14ac:dyDescent="0.2">
      <c r="B969" s="134"/>
      <c r="C969" s="348" t="s">
        <v>1272</v>
      </c>
      <c r="D969" s="348"/>
      <c r="E969" s="348"/>
      <c r="F969" s="348"/>
      <c r="G969" s="348"/>
      <c r="H969" s="348"/>
      <c r="I969" s="348"/>
    </row>
    <row r="970" spans="2:9" x14ac:dyDescent="0.2">
      <c r="C970" s="134"/>
    </row>
    <row r="971" spans="2:9" ht="27.75" customHeight="1" x14ac:dyDescent="0.2">
      <c r="C971" s="348" t="s">
        <v>1273</v>
      </c>
      <c r="D971" s="348"/>
      <c r="E971" s="348"/>
      <c r="F971" s="348"/>
      <c r="G971" s="348"/>
      <c r="H971" s="348"/>
      <c r="I971" s="348"/>
    </row>
    <row r="972" spans="2:9" ht="12.75" thickBot="1" x14ac:dyDescent="0.25">
      <c r="C972" s="134"/>
    </row>
    <row r="973" spans="2:9" ht="12.75" thickBot="1" x14ac:dyDescent="0.25">
      <c r="C973" s="394" t="s">
        <v>1274</v>
      </c>
      <c r="D973" s="305" t="s">
        <v>571</v>
      </c>
      <c r="E973" s="305" t="s">
        <v>572</v>
      </c>
      <c r="F973" s="305" t="s">
        <v>571</v>
      </c>
      <c r="G973" s="305" t="s">
        <v>572</v>
      </c>
    </row>
    <row r="974" spans="2:9" ht="12.75" thickBot="1" x14ac:dyDescent="0.25">
      <c r="C974" s="395"/>
      <c r="D974" s="142" t="s">
        <v>1275</v>
      </c>
      <c r="E974" s="142" t="s">
        <v>1275</v>
      </c>
      <c r="F974" s="142" t="s">
        <v>1276</v>
      </c>
      <c r="G974" s="142" t="s">
        <v>1276</v>
      </c>
    </row>
    <row r="975" spans="2:9" ht="12.75" thickBot="1" x14ac:dyDescent="0.25">
      <c r="C975" s="306" t="s">
        <v>1277</v>
      </c>
      <c r="D975" s="307" t="s">
        <v>1278</v>
      </c>
      <c r="E975" s="307" t="s">
        <v>1279</v>
      </c>
      <c r="F975" s="307" t="s">
        <v>1280</v>
      </c>
      <c r="G975" s="307" t="s">
        <v>1278</v>
      </c>
    </row>
    <row r="976" spans="2:9" ht="12.75" thickBot="1" x14ac:dyDescent="0.25">
      <c r="C976" s="306" t="s">
        <v>1281</v>
      </c>
      <c r="D976" s="308">
        <v>0.03</v>
      </c>
      <c r="E976" s="308">
        <v>0.04</v>
      </c>
      <c r="F976" s="309" t="s">
        <v>1282</v>
      </c>
      <c r="G976" s="309" t="s">
        <v>1282</v>
      </c>
    </row>
    <row r="977" spans="2:9" ht="12.75" thickBot="1" x14ac:dyDescent="0.25">
      <c r="C977" s="306" t="s">
        <v>1283</v>
      </c>
      <c r="D977" s="308">
        <v>0.04</v>
      </c>
      <c r="E977" s="308">
        <v>0.08</v>
      </c>
      <c r="F977" s="309" t="s">
        <v>1282</v>
      </c>
      <c r="G977" s="308">
        <v>0.03</v>
      </c>
    </row>
    <row r="978" spans="2:9" ht="12.75" thickBot="1" x14ac:dyDescent="0.25">
      <c r="C978" s="306" t="s">
        <v>1284</v>
      </c>
      <c r="D978" s="309" t="s">
        <v>1285</v>
      </c>
      <c r="E978" s="309" t="s">
        <v>1286</v>
      </c>
      <c r="F978" s="309" t="s">
        <v>1282</v>
      </c>
      <c r="G978" s="309" t="s">
        <v>1287</v>
      </c>
    </row>
    <row r="979" spans="2:9" ht="12.75" thickBot="1" x14ac:dyDescent="0.25">
      <c r="C979" s="306" t="s">
        <v>1288</v>
      </c>
      <c r="D979" s="309" t="s">
        <v>1286</v>
      </c>
      <c r="E979" s="309" t="s">
        <v>1289</v>
      </c>
      <c r="F979" s="309" t="s">
        <v>1287</v>
      </c>
      <c r="G979" s="309" t="s">
        <v>1290</v>
      </c>
    </row>
    <row r="980" spans="2:9" ht="12.75" thickBot="1" x14ac:dyDescent="0.25">
      <c r="C980" s="306" t="s">
        <v>1291</v>
      </c>
      <c r="D980" s="309" t="s">
        <v>1289</v>
      </c>
      <c r="E980" s="308">
        <v>0.06</v>
      </c>
      <c r="F980" s="309" t="s">
        <v>1290</v>
      </c>
      <c r="G980" s="309" t="s">
        <v>1292</v>
      </c>
    </row>
    <row r="981" spans="2:9" ht="12.75" thickBot="1" x14ac:dyDescent="0.25">
      <c r="C981" s="310"/>
      <c r="D981" s="150"/>
      <c r="E981" s="311"/>
      <c r="F981" s="150"/>
      <c r="G981" s="150"/>
    </row>
    <row r="982" spans="2:9" ht="12.75" thickBot="1" x14ac:dyDescent="0.25">
      <c r="C982" s="394" t="s">
        <v>1293</v>
      </c>
      <c r="D982" s="312"/>
      <c r="E982" s="312"/>
      <c r="F982" s="312"/>
      <c r="G982" s="312"/>
    </row>
    <row r="983" spans="2:9" ht="12.75" thickBot="1" x14ac:dyDescent="0.25">
      <c r="C983" s="395"/>
      <c r="D983" s="312"/>
      <c r="E983" s="312"/>
      <c r="F983" s="312"/>
      <c r="G983" s="312"/>
    </row>
    <row r="984" spans="2:9" ht="12.75" thickBot="1" x14ac:dyDescent="0.25">
      <c r="C984" s="306" t="s">
        <v>1277</v>
      </c>
      <c r="D984" s="307" t="s">
        <v>1278</v>
      </c>
      <c r="E984" s="307" t="s">
        <v>1279</v>
      </c>
      <c r="F984" s="307" t="s">
        <v>1280</v>
      </c>
      <c r="G984" s="307" t="s">
        <v>1278</v>
      </c>
    </row>
    <row r="985" spans="2:9" ht="12.75" thickBot="1" x14ac:dyDescent="0.25">
      <c r="C985" s="306" t="s">
        <v>1281</v>
      </c>
      <c r="D985" s="308">
        <v>0.03</v>
      </c>
      <c r="E985" s="308">
        <v>0.04</v>
      </c>
      <c r="F985" s="309" t="s">
        <v>1282</v>
      </c>
      <c r="G985" s="309" t="s">
        <v>1282</v>
      </c>
    </row>
    <row r="986" spans="2:9" ht="12.75" thickBot="1" x14ac:dyDescent="0.25">
      <c r="C986" s="306" t="s">
        <v>1283</v>
      </c>
      <c r="D986" s="308">
        <v>0.04</v>
      </c>
      <c r="E986" s="308">
        <v>0.08</v>
      </c>
      <c r="F986" s="309" t="s">
        <v>1282</v>
      </c>
      <c r="G986" s="308">
        <v>0.03</v>
      </c>
    </row>
    <row r="987" spans="2:9" ht="12.75" thickBot="1" x14ac:dyDescent="0.25">
      <c r="C987" s="306" t="s">
        <v>1284</v>
      </c>
      <c r="D987" s="309" t="s">
        <v>1285</v>
      </c>
      <c r="E987" s="309" t="s">
        <v>1286</v>
      </c>
      <c r="F987" s="309" t="s">
        <v>1282</v>
      </c>
      <c r="G987" s="309" t="s">
        <v>1287</v>
      </c>
    </row>
    <row r="988" spans="2:9" ht="12.75" thickBot="1" x14ac:dyDescent="0.25">
      <c r="C988" s="306" t="s">
        <v>1288</v>
      </c>
      <c r="D988" s="309" t="s">
        <v>1286</v>
      </c>
      <c r="E988" s="309" t="s">
        <v>1289</v>
      </c>
      <c r="F988" s="309" t="s">
        <v>1287</v>
      </c>
      <c r="G988" s="309" t="s">
        <v>1290</v>
      </c>
    </row>
    <row r="989" spans="2:9" ht="12.75" thickBot="1" x14ac:dyDescent="0.25">
      <c r="C989" s="306" t="s">
        <v>1291</v>
      </c>
      <c r="D989" s="309" t="s">
        <v>1289</v>
      </c>
      <c r="E989" s="308">
        <v>0.06</v>
      </c>
      <c r="F989" s="309" t="s">
        <v>1290</v>
      </c>
      <c r="G989" s="309" t="s">
        <v>1292</v>
      </c>
    </row>
    <row r="990" spans="2:9" ht="12.75" customHeight="1" x14ac:dyDescent="0.2">
      <c r="C990" s="313"/>
      <c r="D990" s="314"/>
      <c r="E990" s="315"/>
      <c r="F990" s="314"/>
      <c r="G990" s="314"/>
    </row>
    <row r="991" spans="2:9" ht="12.75" customHeight="1" x14ac:dyDescent="0.2">
      <c r="B991" s="134"/>
      <c r="C991" s="348" t="s">
        <v>1294</v>
      </c>
      <c r="D991" s="348"/>
      <c r="E991" s="348"/>
      <c r="F991" s="348"/>
      <c r="G991" s="348"/>
      <c r="H991" s="348"/>
      <c r="I991" s="348"/>
    </row>
    <row r="992" spans="2:9" x14ac:dyDescent="0.2">
      <c r="C992" s="161"/>
    </row>
    <row r="994" spans="1:9" x14ac:dyDescent="0.2">
      <c r="C994" s="133"/>
    </row>
    <row r="995" spans="1:9" s="133" customFormat="1" ht="12.75" customHeight="1" x14ac:dyDescent="0.25">
      <c r="A995" s="161"/>
      <c r="C995" s="133" t="s">
        <v>1295</v>
      </c>
      <c r="D995" s="347" t="s">
        <v>1296</v>
      </c>
      <c r="E995" s="347"/>
      <c r="F995" s="347"/>
      <c r="G995" s="347"/>
      <c r="H995" s="347"/>
      <c r="I995" s="347"/>
    </row>
    <row r="996" spans="1:9" ht="12.75" thickBot="1" x14ac:dyDescent="0.25">
      <c r="C996" s="231"/>
    </row>
    <row r="997" spans="1:9" ht="12.75" thickBot="1" x14ac:dyDescent="0.25">
      <c r="C997" s="374" t="s">
        <v>236</v>
      </c>
      <c r="D997" s="358" t="s">
        <v>466</v>
      </c>
      <c r="E997" s="359"/>
    </row>
    <row r="998" spans="1:9" ht="12.75" customHeight="1" x14ac:dyDescent="0.2">
      <c r="C998" s="375"/>
      <c r="D998" s="229">
        <v>2020</v>
      </c>
      <c r="E998" s="229">
        <v>2019</v>
      </c>
    </row>
    <row r="999" spans="1:9" ht="13.5" customHeight="1" thickBot="1" x14ac:dyDescent="0.25">
      <c r="C999" s="376"/>
      <c r="D999" s="230" t="s">
        <v>64</v>
      </c>
      <c r="E999" s="230" t="s">
        <v>64</v>
      </c>
    </row>
    <row r="1000" spans="1:9" x14ac:dyDescent="0.2">
      <c r="C1000" s="316" t="s">
        <v>1297</v>
      </c>
      <c r="D1000" s="317"/>
      <c r="E1000" s="318"/>
    </row>
    <row r="1001" spans="1:9" x14ac:dyDescent="0.2">
      <c r="C1001" s="201" t="s">
        <v>1298</v>
      </c>
      <c r="D1001" s="215" t="s">
        <v>1299</v>
      </c>
      <c r="E1001" s="215" t="s">
        <v>1300</v>
      </c>
    </row>
    <row r="1002" spans="1:9" x14ac:dyDescent="0.2">
      <c r="C1002" s="201" t="s">
        <v>1301</v>
      </c>
      <c r="D1002" s="215" t="s">
        <v>1302</v>
      </c>
      <c r="E1002" s="215" t="s">
        <v>1303</v>
      </c>
    </row>
    <row r="1003" spans="1:9" x14ac:dyDescent="0.2">
      <c r="C1003" s="197" t="s">
        <v>1304</v>
      </c>
      <c r="D1003" s="215" t="s">
        <v>1305</v>
      </c>
      <c r="E1003" s="215" t="s">
        <v>1306</v>
      </c>
    </row>
    <row r="1004" spans="1:9" x14ac:dyDescent="0.2">
      <c r="C1004" s="197" t="s">
        <v>1307</v>
      </c>
      <c r="D1004" s="319"/>
      <c r="E1004" s="319"/>
    </row>
    <row r="1005" spans="1:9" x14ac:dyDescent="0.2">
      <c r="C1005" s="201" t="s">
        <v>1308</v>
      </c>
      <c r="D1005" s="215" t="s">
        <v>1309</v>
      </c>
      <c r="E1005" s="215" t="s">
        <v>1310</v>
      </c>
    </row>
    <row r="1006" spans="1:9" x14ac:dyDescent="0.2">
      <c r="C1006" s="201" t="s">
        <v>1311</v>
      </c>
      <c r="D1006" s="215" t="s">
        <v>247</v>
      </c>
      <c r="E1006" s="215" t="s">
        <v>1312</v>
      </c>
    </row>
    <row r="1007" spans="1:9" x14ac:dyDescent="0.2">
      <c r="C1007" s="201" t="s">
        <v>1313</v>
      </c>
      <c r="D1007" s="215" t="s">
        <v>247</v>
      </c>
      <c r="E1007" s="215" t="s">
        <v>247</v>
      </c>
    </row>
    <row r="1008" spans="1:9" x14ac:dyDescent="0.2">
      <c r="C1008" s="197" t="s">
        <v>1314</v>
      </c>
      <c r="D1008" s="215"/>
      <c r="E1008" s="215"/>
    </row>
    <row r="1009" spans="3:9" x14ac:dyDescent="0.2">
      <c r="C1009" s="201" t="s">
        <v>1315</v>
      </c>
      <c r="D1009" s="215" t="s">
        <v>1316</v>
      </c>
      <c r="E1009" s="215" t="s">
        <v>1317</v>
      </c>
    </row>
    <row r="1010" spans="3:9" x14ac:dyDescent="0.2">
      <c r="C1010" s="201" t="s">
        <v>1318</v>
      </c>
      <c r="D1010" s="215" t="s">
        <v>1319</v>
      </c>
      <c r="E1010" s="215" t="s">
        <v>1320</v>
      </c>
    </row>
    <row r="1011" spans="3:9" x14ac:dyDescent="0.2">
      <c r="C1011" s="201" t="s">
        <v>1321</v>
      </c>
      <c r="D1011" s="215" t="s">
        <v>247</v>
      </c>
      <c r="E1011" s="215" t="s">
        <v>247</v>
      </c>
    </row>
    <row r="1012" spans="3:9" x14ac:dyDescent="0.2">
      <c r="C1012" s="201" t="s">
        <v>1322</v>
      </c>
      <c r="D1012" s="215" t="s">
        <v>1323</v>
      </c>
      <c r="E1012" s="215" t="s">
        <v>1324</v>
      </c>
    </row>
    <row r="1013" spans="3:9" x14ac:dyDescent="0.2">
      <c r="C1013" s="201" t="s">
        <v>1325</v>
      </c>
      <c r="D1013" s="215" t="s">
        <v>1326</v>
      </c>
      <c r="E1013" s="215" t="s">
        <v>1327</v>
      </c>
    </row>
    <row r="1014" spans="3:9" x14ac:dyDescent="0.2">
      <c r="C1014" s="201" t="s">
        <v>1328</v>
      </c>
      <c r="D1014" s="215" t="s">
        <v>348</v>
      </c>
      <c r="E1014" s="215" t="s">
        <v>354</v>
      </c>
    </row>
    <row r="1015" spans="3:9" x14ac:dyDescent="0.2">
      <c r="C1015" s="201" t="s">
        <v>1329</v>
      </c>
      <c r="D1015" s="215" t="s">
        <v>1330</v>
      </c>
      <c r="E1015" s="215" t="s">
        <v>1331</v>
      </c>
    </row>
    <row r="1016" spans="3:9" ht="12.75" thickBot="1" x14ac:dyDescent="0.25">
      <c r="C1016" s="201" t="s">
        <v>1332</v>
      </c>
      <c r="D1016" s="217" t="s">
        <v>1333</v>
      </c>
      <c r="E1016" s="217" t="s">
        <v>1334</v>
      </c>
    </row>
    <row r="1017" spans="3:9" ht="12.75" thickBot="1" x14ac:dyDescent="0.25">
      <c r="C1017" s="194" t="s">
        <v>1335</v>
      </c>
      <c r="D1017" s="320" t="s">
        <v>1336</v>
      </c>
      <c r="E1017" s="320" t="s">
        <v>1337</v>
      </c>
    </row>
    <row r="1018" spans="3:9" x14ac:dyDescent="0.2">
      <c r="C1018" s="161"/>
    </row>
    <row r="1019" spans="3:9" ht="29.25" customHeight="1" x14ac:dyDescent="0.2">
      <c r="C1019" s="348" t="s">
        <v>1338</v>
      </c>
      <c r="D1019" s="348"/>
      <c r="E1019" s="348"/>
      <c r="F1019" s="348"/>
      <c r="G1019" s="348"/>
      <c r="H1019" s="348"/>
      <c r="I1019" s="348"/>
    </row>
    <row r="1020" spans="3:9" x14ac:dyDescent="0.2">
      <c r="C1020" s="231" t="s">
        <v>50</v>
      </c>
    </row>
    <row r="1021" spans="3:9" ht="43.5" customHeight="1" x14ac:dyDescent="0.2">
      <c r="C1021" s="348" t="s">
        <v>1339</v>
      </c>
      <c r="D1021" s="348"/>
      <c r="E1021" s="348"/>
      <c r="F1021" s="348"/>
      <c r="G1021" s="348"/>
      <c r="H1021" s="348"/>
      <c r="I1021" s="348"/>
    </row>
    <row r="1022" spans="3:9" x14ac:dyDescent="0.2">
      <c r="C1022" s="321"/>
    </row>
    <row r="1023" spans="3:9" x14ac:dyDescent="0.2">
      <c r="C1023" s="348" t="s">
        <v>1340</v>
      </c>
      <c r="D1023" s="348"/>
      <c r="E1023" s="348"/>
      <c r="F1023" s="348"/>
      <c r="G1023" s="348"/>
      <c r="H1023" s="348"/>
      <c r="I1023" s="348"/>
    </row>
    <row r="1024" spans="3:9" ht="12.75" thickBot="1" x14ac:dyDescent="0.25">
      <c r="C1024" s="321"/>
    </row>
    <row r="1025" spans="3:6" ht="36.75" thickBot="1" x14ac:dyDescent="0.25">
      <c r="C1025" s="322" t="s">
        <v>1341</v>
      </c>
      <c r="D1025" s="163" t="s">
        <v>1342</v>
      </c>
      <c r="E1025" s="163" t="s">
        <v>1343</v>
      </c>
      <c r="F1025" s="163" t="s">
        <v>1344</v>
      </c>
    </row>
    <row r="1026" spans="3:6" ht="12.75" thickBot="1" x14ac:dyDescent="0.25">
      <c r="C1026" s="323" t="s">
        <v>1019</v>
      </c>
      <c r="D1026" s="150">
        <v>82</v>
      </c>
      <c r="E1026" s="224" t="s">
        <v>1345</v>
      </c>
      <c r="F1026" s="224" t="s">
        <v>1316</v>
      </c>
    </row>
    <row r="1027" spans="3:6" ht="12.75" thickBot="1" x14ac:dyDescent="0.25">
      <c r="C1027" s="323" t="s">
        <v>1020</v>
      </c>
      <c r="D1027" s="150">
        <v>87</v>
      </c>
      <c r="E1027" s="224" t="s">
        <v>1346</v>
      </c>
      <c r="F1027" s="224" t="s">
        <v>1317</v>
      </c>
    </row>
    <row r="1028" spans="3:6" x14ac:dyDescent="0.2">
      <c r="C1028" s="321"/>
    </row>
    <row r="1029" spans="3:6" x14ac:dyDescent="0.2">
      <c r="D1029" s="297" t="s">
        <v>1347</v>
      </c>
    </row>
    <row r="1030" spans="3:6" x14ac:dyDescent="0.2">
      <c r="C1030" s="321"/>
    </row>
    <row r="1031" spans="3:6" ht="26.45" customHeight="1" x14ac:dyDescent="0.2">
      <c r="C1031" s="344" t="s">
        <v>1349</v>
      </c>
      <c r="D1031" s="345"/>
      <c r="E1031" s="346"/>
    </row>
    <row r="1032" spans="3:6" x14ac:dyDescent="0.2">
      <c r="C1032" s="321"/>
    </row>
    <row r="1033" spans="3:6" x14ac:dyDescent="0.2">
      <c r="C1033" s="321"/>
    </row>
    <row r="1034" spans="3:6" x14ac:dyDescent="0.2">
      <c r="C1034" s="321"/>
    </row>
    <row r="1037" spans="3:6" x14ac:dyDescent="0.2">
      <c r="C1037" s="321"/>
    </row>
    <row r="1038" spans="3:6" x14ac:dyDescent="0.2">
      <c r="C1038" s="321"/>
    </row>
    <row r="1039" spans="3:6" x14ac:dyDescent="0.2">
      <c r="C1039" s="321"/>
    </row>
    <row r="1041" spans="3:3" x14ac:dyDescent="0.2">
      <c r="C1041" s="321"/>
    </row>
    <row r="1042" spans="3:3" x14ac:dyDescent="0.2">
      <c r="C1042" s="321"/>
    </row>
    <row r="1043" spans="3:3" x14ac:dyDescent="0.2">
      <c r="C1043" s="321"/>
    </row>
    <row r="1050" spans="3:3" x14ac:dyDescent="0.2">
      <c r="C1050" s="321"/>
    </row>
    <row r="1051" spans="3:3" x14ac:dyDescent="0.2">
      <c r="C1051" s="321"/>
    </row>
    <row r="1052" spans="3:3" x14ac:dyDescent="0.2">
      <c r="C1052" s="321"/>
    </row>
    <row r="1053" spans="3:3" x14ac:dyDescent="0.2">
      <c r="C1053" s="321"/>
    </row>
    <row r="1055" spans="3:3" x14ac:dyDescent="0.2">
      <c r="C1055" s="321"/>
    </row>
    <row r="1056" spans="3:3" x14ac:dyDescent="0.2">
      <c r="C1056" s="321"/>
    </row>
    <row r="1057" spans="3:3" x14ac:dyDescent="0.2">
      <c r="C1057" s="321"/>
    </row>
    <row r="1058" spans="3:3" x14ac:dyDescent="0.2">
      <c r="C1058" s="321"/>
    </row>
    <row r="1060" spans="3:3" x14ac:dyDescent="0.2">
      <c r="C1060" s="321"/>
    </row>
    <row r="1061" spans="3:3" x14ac:dyDescent="0.2">
      <c r="C1061" s="321"/>
    </row>
    <row r="1062" spans="3:3" x14ac:dyDescent="0.2">
      <c r="C1062" s="321"/>
    </row>
    <row r="1063" spans="3:3" x14ac:dyDescent="0.2">
      <c r="C1063" s="321"/>
    </row>
    <row r="1065" spans="3:3" x14ac:dyDescent="0.2">
      <c r="C1065" s="321"/>
    </row>
    <row r="1066" spans="3:3" x14ac:dyDescent="0.2">
      <c r="C1066" s="321"/>
    </row>
    <row r="1067" spans="3:3" x14ac:dyDescent="0.2">
      <c r="C1067" s="321"/>
    </row>
    <row r="1068" spans="3:3" x14ac:dyDescent="0.2">
      <c r="C1068" s="321"/>
    </row>
    <row r="1072" spans="3:3" x14ac:dyDescent="0.2">
      <c r="C1072" s="321"/>
    </row>
    <row r="1073" spans="3:3" x14ac:dyDescent="0.2">
      <c r="C1073" s="321"/>
    </row>
    <row r="1074" spans="3:3" x14ac:dyDescent="0.2">
      <c r="C1074" s="321"/>
    </row>
    <row r="1075" spans="3:3" x14ac:dyDescent="0.2">
      <c r="C1075" s="321"/>
    </row>
    <row r="1077" spans="3:3" x14ac:dyDescent="0.2">
      <c r="C1077" s="321"/>
    </row>
    <row r="1078" spans="3:3" x14ac:dyDescent="0.2">
      <c r="C1078" s="321"/>
    </row>
    <row r="1079" spans="3:3" x14ac:dyDescent="0.2">
      <c r="C1079" s="321"/>
    </row>
    <row r="1080" spans="3:3" x14ac:dyDescent="0.2">
      <c r="C1080" s="321"/>
    </row>
    <row r="1082" spans="3:3" x14ac:dyDescent="0.2">
      <c r="C1082" s="321"/>
    </row>
    <row r="1083" spans="3:3" x14ac:dyDescent="0.2">
      <c r="C1083" s="321"/>
    </row>
    <row r="1084" spans="3:3" x14ac:dyDescent="0.2">
      <c r="C1084" s="321"/>
    </row>
    <row r="1085" spans="3:3" x14ac:dyDescent="0.2">
      <c r="C1085" s="321"/>
    </row>
    <row r="1087" spans="3:3" x14ac:dyDescent="0.2">
      <c r="C1087" s="321"/>
    </row>
    <row r="1088" spans="3:3" x14ac:dyDescent="0.2">
      <c r="C1088" s="321"/>
    </row>
    <row r="1089" spans="3:3" x14ac:dyDescent="0.2">
      <c r="C1089" s="321"/>
    </row>
    <row r="1090" spans="3:3" x14ac:dyDescent="0.2">
      <c r="C1090" s="321"/>
    </row>
    <row r="1106" spans="3:3" x14ac:dyDescent="0.2">
      <c r="C1106" s="321"/>
    </row>
    <row r="1107" spans="3:3" x14ac:dyDescent="0.2">
      <c r="C1107" s="321"/>
    </row>
    <row r="1108" spans="3:3" x14ac:dyDescent="0.2">
      <c r="C1108" s="321"/>
    </row>
    <row r="1109" spans="3:3" x14ac:dyDescent="0.2">
      <c r="C1109" s="321"/>
    </row>
    <row r="1110" spans="3:3" x14ac:dyDescent="0.2">
      <c r="C1110" s="321"/>
    </row>
    <row r="1111" spans="3:3" x14ac:dyDescent="0.2">
      <c r="C1111" s="321"/>
    </row>
    <row r="1113" spans="3:3" x14ac:dyDescent="0.2">
      <c r="C1113" s="321"/>
    </row>
    <row r="1114" spans="3:3" x14ac:dyDescent="0.2">
      <c r="C1114" s="321"/>
    </row>
    <row r="1115" spans="3:3" x14ac:dyDescent="0.2">
      <c r="C1115" s="321"/>
    </row>
    <row r="1116" spans="3:3" x14ac:dyDescent="0.2">
      <c r="C1116" s="321"/>
    </row>
    <row r="1117" spans="3:3" x14ac:dyDescent="0.2">
      <c r="C1117" s="321"/>
    </row>
    <row r="1118" spans="3:3" x14ac:dyDescent="0.2">
      <c r="C1118" s="321"/>
    </row>
    <row r="1120" spans="3:3" x14ac:dyDescent="0.2">
      <c r="C1120" s="321"/>
    </row>
    <row r="1121" spans="3:3" x14ac:dyDescent="0.2">
      <c r="C1121" s="321"/>
    </row>
    <row r="1122" spans="3:3" x14ac:dyDescent="0.2">
      <c r="C1122" s="321"/>
    </row>
    <row r="1123" spans="3:3" x14ac:dyDescent="0.2">
      <c r="C1123" s="321"/>
    </row>
    <row r="1124" spans="3:3" x14ac:dyDescent="0.2">
      <c r="C1124" s="321"/>
    </row>
    <row r="1125" spans="3:3" x14ac:dyDescent="0.2">
      <c r="C1125" s="321"/>
    </row>
    <row r="1127" spans="3:3" x14ac:dyDescent="0.2">
      <c r="C1127" s="321"/>
    </row>
    <row r="1128" spans="3:3" x14ac:dyDescent="0.2">
      <c r="C1128" s="321"/>
    </row>
    <row r="1129" spans="3:3" x14ac:dyDescent="0.2">
      <c r="C1129" s="321"/>
    </row>
    <row r="1130" spans="3:3" x14ac:dyDescent="0.2">
      <c r="C1130" s="321"/>
    </row>
    <row r="1131" spans="3:3" x14ac:dyDescent="0.2">
      <c r="C1131" s="321"/>
    </row>
    <row r="1132" spans="3:3" x14ac:dyDescent="0.2">
      <c r="C1132" s="321"/>
    </row>
    <row r="1134" spans="3:3" x14ac:dyDescent="0.2">
      <c r="C1134" s="321"/>
    </row>
    <row r="1135" spans="3:3" x14ac:dyDescent="0.2">
      <c r="C1135" s="321"/>
    </row>
    <row r="1136" spans="3:3" x14ac:dyDescent="0.2">
      <c r="C1136" s="321"/>
    </row>
    <row r="1137" spans="3:3" x14ac:dyDescent="0.2">
      <c r="C1137" s="321"/>
    </row>
    <row r="1138" spans="3:3" x14ac:dyDescent="0.2">
      <c r="C1138" s="321"/>
    </row>
    <row r="1139" spans="3:3" x14ac:dyDescent="0.2">
      <c r="C1139" s="321"/>
    </row>
    <row r="1141" spans="3:3" x14ac:dyDescent="0.2">
      <c r="C1141" s="321"/>
    </row>
    <row r="1142" spans="3:3" x14ac:dyDescent="0.2">
      <c r="C1142" s="321"/>
    </row>
    <row r="1143" spans="3:3" x14ac:dyDescent="0.2">
      <c r="C1143" s="321"/>
    </row>
    <row r="1144" spans="3:3" x14ac:dyDescent="0.2">
      <c r="C1144" s="321"/>
    </row>
    <row r="1145" spans="3:3" x14ac:dyDescent="0.2">
      <c r="C1145" s="321"/>
    </row>
    <row r="1146" spans="3:3" x14ac:dyDescent="0.2">
      <c r="C1146" s="321"/>
    </row>
    <row r="1150" spans="3:3" x14ac:dyDescent="0.2">
      <c r="C1150" s="321"/>
    </row>
    <row r="1151" spans="3:3" x14ac:dyDescent="0.2">
      <c r="C1151" s="321"/>
    </row>
    <row r="1152" spans="3:3" x14ac:dyDescent="0.2">
      <c r="C1152" s="321"/>
    </row>
    <row r="1153" spans="3:3" x14ac:dyDescent="0.2">
      <c r="C1153" s="321"/>
    </row>
    <row r="1154" spans="3:3" x14ac:dyDescent="0.2">
      <c r="C1154" s="321"/>
    </row>
    <row r="1155" spans="3:3" x14ac:dyDescent="0.2">
      <c r="C1155" s="321"/>
    </row>
    <row r="1157" spans="3:3" x14ac:dyDescent="0.2">
      <c r="C1157" s="321"/>
    </row>
    <row r="1158" spans="3:3" x14ac:dyDescent="0.2">
      <c r="C1158" s="321"/>
    </row>
    <row r="1159" spans="3:3" x14ac:dyDescent="0.2">
      <c r="C1159" s="321"/>
    </row>
    <row r="1160" spans="3:3" x14ac:dyDescent="0.2">
      <c r="C1160" s="321"/>
    </row>
    <row r="1161" spans="3:3" x14ac:dyDescent="0.2">
      <c r="C1161" s="321"/>
    </row>
    <row r="1162" spans="3:3" x14ac:dyDescent="0.2">
      <c r="C1162" s="321"/>
    </row>
    <row r="1164" spans="3:3" x14ac:dyDescent="0.2">
      <c r="C1164" s="321"/>
    </row>
    <row r="1165" spans="3:3" x14ac:dyDescent="0.2">
      <c r="C1165" s="321"/>
    </row>
    <row r="1166" spans="3:3" x14ac:dyDescent="0.2">
      <c r="C1166" s="321"/>
    </row>
    <row r="1167" spans="3:3" x14ac:dyDescent="0.2">
      <c r="C1167" s="321"/>
    </row>
    <row r="1168" spans="3:3" x14ac:dyDescent="0.2">
      <c r="C1168" s="321"/>
    </row>
    <row r="1169" spans="3:3" x14ac:dyDescent="0.2">
      <c r="C1169" s="321"/>
    </row>
    <row r="1171" spans="3:3" x14ac:dyDescent="0.2">
      <c r="C1171" s="321"/>
    </row>
    <row r="1172" spans="3:3" x14ac:dyDescent="0.2">
      <c r="C1172" s="321"/>
    </row>
    <row r="1173" spans="3:3" x14ac:dyDescent="0.2">
      <c r="C1173" s="321"/>
    </row>
    <row r="1174" spans="3:3" x14ac:dyDescent="0.2">
      <c r="C1174" s="321"/>
    </row>
    <row r="1175" spans="3:3" x14ac:dyDescent="0.2">
      <c r="C1175" s="321"/>
    </row>
    <row r="1176" spans="3:3" x14ac:dyDescent="0.2">
      <c r="C1176" s="321"/>
    </row>
    <row r="1178" spans="3:3" x14ac:dyDescent="0.2">
      <c r="C1178" s="321"/>
    </row>
    <row r="1179" spans="3:3" x14ac:dyDescent="0.2">
      <c r="C1179" s="321"/>
    </row>
    <row r="1180" spans="3:3" x14ac:dyDescent="0.2">
      <c r="C1180" s="321"/>
    </row>
    <row r="1181" spans="3:3" x14ac:dyDescent="0.2">
      <c r="C1181" s="321"/>
    </row>
    <row r="1182" spans="3:3" x14ac:dyDescent="0.2">
      <c r="C1182" s="321"/>
    </row>
    <row r="1183" spans="3:3" x14ac:dyDescent="0.2">
      <c r="C1183" s="321"/>
    </row>
    <row r="1185" spans="3:3" x14ac:dyDescent="0.2">
      <c r="C1185" s="321"/>
    </row>
    <row r="1186" spans="3:3" x14ac:dyDescent="0.2">
      <c r="C1186" s="321"/>
    </row>
    <row r="1187" spans="3:3" x14ac:dyDescent="0.2">
      <c r="C1187" s="321"/>
    </row>
    <row r="1188" spans="3:3" x14ac:dyDescent="0.2">
      <c r="C1188" s="321"/>
    </row>
    <row r="1189" spans="3:3" x14ac:dyDescent="0.2">
      <c r="C1189" s="321"/>
    </row>
    <row r="1190" spans="3:3" x14ac:dyDescent="0.2">
      <c r="C1190" s="321"/>
    </row>
    <row r="1196" spans="3:3" x14ac:dyDescent="0.2">
      <c r="C1196" s="321"/>
    </row>
    <row r="1198" spans="3:3" x14ac:dyDescent="0.2">
      <c r="C1198" s="321"/>
    </row>
    <row r="1201" spans="3:3" x14ac:dyDescent="0.2">
      <c r="C1201" s="321"/>
    </row>
    <row r="1203" spans="3:3" x14ac:dyDescent="0.2">
      <c r="C1203" s="321"/>
    </row>
    <row r="1206" spans="3:3" x14ac:dyDescent="0.2">
      <c r="C1206" s="321"/>
    </row>
    <row r="1208" spans="3:3" x14ac:dyDescent="0.2">
      <c r="C1208" s="321"/>
    </row>
    <row r="1211" spans="3:3" x14ac:dyDescent="0.2">
      <c r="C1211" s="321"/>
    </row>
    <row r="1213" spans="3:3" x14ac:dyDescent="0.2">
      <c r="C1213" s="321"/>
    </row>
    <row r="1216" spans="3:3" x14ac:dyDescent="0.2">
      <c r="C1216" s="321"/>
    </row>
    <row r="1218" spans="3:3" x14ac:dyDescent="0.2">
      <c r="C1218" s="321"/>
    </row>
    <row r="1221" spans="3:3" x14ac:dyDescent="0.2">
      <c r="C1221" s="321"/>
    </row>
    <row r="1223" spans="3:3" x14ac:dyDescent="0.2">
      <c r="C1223" s="321"/>
    </row>
    <row r="1225" spans="3:3" x14ac:dyDescent="0.2">
      <c r="C1225" s="321"/>
    </row>
    <row r="1226" spans="3:3" x14ac:dyDescent="0.2">
      <c r="C1226" s="321"/>
    </row>
    <row r="1230" spans="3:3" x14ac:dyDescent="0.2">
      <c r="C1230" s="321"/>
    </row>
    <row r="1232" spans="3:3" x14ac:dyDescent="0.2">
      <c r="C1232" s="321"/>
    </row>
    <row r="1235" spans="3:3" x14ac:dyDescent="0.2">
      <c r="C1235" s="321"/>
    </row>
    <row r="1237" spans="3:3" x14ac:dyDescent="0.2">
      <c r="C1237" s="321"/>
    </row>
    <row r="1240" spans="3:3" x14ac:dyDescent="0.2">
      <c r="C1240" s="321"/>
    </row>
    <row r="1242" spans="3:3" x14ac:dyDescent="0.2">
      <c r="C1242" s="321"/>
    </row>
    <row r="1245" spans="3:3" x14ac:dyDescent="0.2">
      <c r="C1245" s="321"/>
    </row>
    <row r="1247" spans="3:3" x14ac:dyDescent="0.2">
      <c r="C1247" s="321"/>
    </row>
    <row r="1250" spans="3:3" x14ac:dyDescent="0.2">
      <c r="C1250" s="321"/>
    </row>
    <row r="1252" spans="3:3" x14ac:dyDescent="0.2">
      <c r="C1252" s="321"/>
    </row>
    <row r="1255" spans="3:3" x14ac:dyDescent="0.2">
      <c r="C1255" s="321"/>
    </row>
    <row r="1257" spans="3:3" x14ac:dyDescent="0.2">
      <c r="C1257" s="321"/>
    </row>
    <row r="1259" spans="3:3" x14ac:dyDescent="0.2">
      <c r="C1259" s="321"/>
    </row>
    <row r="1260" spans="3:3" x14ac:dyDescent="0.2">
      <c r="C1260" s="321"/>
    </row>
    <row r="1269" spans="3:3" x14ac:dyDescent="0.2">
      <c r="C1269" s="321"/>
    </row>
    <row r="1271" spans="3:3" x14ac:dyDescent="0.2">
      <c r="C1271" s="321"/>
    </row>
    <row r="1273" spans="3:3" x14ac:dyDescent="0.2">
      <c r="C1273" s="321"/>
    </row>
    <row r="1275" spans="3:3" x14ac:dyDescent="0.2">
      <c r="C1275" s="321"/>
    </row>
    <row r="1277" spans="3:3" x14ac:dyDescent="0.2">
      <c r="C1277" s="321"/>
    </row>
    <row r="1279" spans="3:3" x14ac:dyDescent="0.2">
      <c r="C1279" s="321"/>
    </row>
    <row r="1283" spans="3:3" x14ac:dyDescent="0.2">
      <c r="C1283" s="321"/>
    </row>
    <row r="1285" spans="3:3" x14ac:dyDescent="0.2">
      <c r="C1285" s="321"/>
    </row>
    <row r="1290" spans="3:3" x14ac:dyDescent="0.2">
      <c r="C1290" s="321"/>
    </row>
    <row r="1292" spans="3:3" x14ac:dyDescent="0.2">
      <c r="C1292" s="321"/>
    </row>
    <row r="1294" spans="3:3" x14ac:dyDescent="0.2">
      <c r="C1294" s="321"/>
    </row>
    <row r="1296" spans="3:3" x14ac:dyDescent="0.2">
      <c r="C1296" s="321"/>
    </row>
    <row r="1298" spans="3:3" x14ac:dyDescent="0.2">
      <c r="C1298" s="321"/>
    </row>
    <row r="1300" spans="3:3" x14ac:dyDescent="0.2">
      <c r="C1300" s="321"/>
    </row>
    <row r="1304" spans="3:3" x14ac:dyDescent="0.2">
      <c r="C1304" s="321"/>
    </row>
    <row r="1306" spans="3:3" x14ac:dyDescent="0.2">
      <c r="C1306" s="321"/>
    </row>
    <row r="1329" spans="3:3" x14ac:dyDescent="0.2">
      <c r="C1329" s="321"/>
    </row>
    <row r="1330" spans="3:3" x14ac:dyDescent="0.2">
      <c r="C1330" s="321"/>
    </row>
    <row r="1332" spans="3:3" x14ac:dyDescent="0.2">
      <c r="C1332" s="321"/>
    </row>
    <row r="1333" spans="3:3" x14ac:dyDescent="0.2">
      <c r="C1333" s="321"/>
    </row>
    <row r="1335" spans="3:3" x14ac:dyDescent="0.2">
      <c r="C1335" s="321"/>
    </row>
    <row r="1336" spans="3:3" x14ac:dyDescent="0.2">
      <c r="C1336" s="321"/>
    </row>
    <row r="1338" spans="3:3" x14ac:dyDescent="0.2">
      <c r="C1338" s="321"/>
    </row>
    <row r="1339" spans="3:3" x14ac:dyDescent="0.2">
      <c r="C1339" s="321"/>
    </row>
    <row r="1357" spans="3:3" x14ac:dyDescent="0.2">
      <c r="C1357" s="321"/>
    </row>
    <row r="1358" spans="3:3" x14ac:dyDescent="0.2">
      <c r="C1358" s="321"/>
    </row>
    <row r="1360" spans="3:3" x14ac:dyDescent="0.2">
      <c r="C1360" s="321"/>
    </row>
    <row r="1361" spans="3:3" x14ac:dyDescent="0.2">
      <c r="C1361" s="321"/>
    </row>
    <row r="1363" spans="3:3" x14ac:dyDescent="0.2">
      <c r="C1363" s="321"/>
    </row>
    <row r="1364" spans="3:3" x14ac:dyDescent="0.2">
      <c r="C1364" s="321"/>
    </row>
    <row r="1366" spans="3:3" x14ac:dyDescent="0.2">
      <c r="C1366" s="321"/>
    </row>
    <row r="1367" spans="3:3" x14ac:dyDescent="0.2">
      <c r="C1367" s="321"/>
    </row>
    <row r="1369" spans="3:3" x14ac:dyDescent="0.2">
      <c r="C1369" s="321"/>
    </row>
    <row r="1370" spans="3:3" x14ac:dyDescent="0.2">
      <c r="C1370" s="321"/>
    </row>
    <row r="1372" spans="3:3" x14ac:dyDescent="0.2">
      <c r="C1372" s="321"/>
    </row>
    <row r="1373" spans="3:3" x14ac:dyDescent="0.2">
      <c r="C1373" s="321"/>
    </row>
    <row r="1375" spans="3:3" x14ac:dyDescent="0.2">
      <c r="C1375" s="321"/>
    </row>
    <row r="1376" spans="3:3" x14ac:dyDescent="0.2">
      <c r="C1376" s="321"/>
    </row>
    <row r="1401" spans="3:3" x14ac:dyDescent="0.2">
      <c r="C1401" s="321"/>
    </row>
    <row r="1402" spans="3:3" x14ac:dyDescent="0.2">
      <c r="C1402" s="321"/>
    </row>
    <row r="1404" spans="3:3" x14ac:dyDescent="0.2">
      <c r="C1404" s="321"/>
    </row>
    <row r="1405" spans="3:3" x14ac:dyDescent="0.2">
      <c r="C1405" s="321"/>
    </row>
    <row r="1407" spans="3:3" x14ac:dyDescent="0.2">
      <c r="C1407" s="321"/>
    </row>
    <row r="1408" spans="3:3" x14ac:dyDescent="0.2">
      <c r="C1408" s="321"/>
    </row>
    <row r="1411" spans="3:3" x14ac:dyDescent="0.2">
      <c r="C1411" s="321"/>
    </row>
    <row r="1413" spans="3:3" x14ac:dyDescent="0.2">
      <c r="C1413" s="321"/>
    </row>
    <row r="1414" spans="3:3" x14ac:dyDescent="0.2">
      <c r="C1414" s="321"/>
    </row>
    <row r="1416" spans="3:3" x14ac:dyDescent="0.2">
      <c r="C1416" s="321"/>
    </row>
    <row r="1417" spans="3:3" x14ac:dyDescent="0.2">
      <c r="C1417" s="321"/>
    </row>
    <row r="1419" spans="3:3" x14ac:dyDescent="0.2">
      <c r="C1419" s="321"/>
    </row>
    <row r="1420" spans="3:3" x14ac:dyDescent="0.2">
      <c r="C1420" s="321"/>
    </row>
    <row r="1441" spans="3:3" x14ac:dyDescent="0.2">
      <c r="C1441" s="321"/>
    </row>
    <row r="1442" spans="3:3" x14ac:dyDescent="0.2">
      <c r="C1442" s="321"/>
    </row>
    <row r="1444" spans="3:3" x14ac:dyDescent="0.2">
      <c r="C1444" s="321"/>
    </row>
    <row r="1445" spans="3:3" x14ac:dyDescent="0.2">
      <c r="C1445" s="321"/>
    </row>
    <row r="1447" spans="3:3" x14ac:dyDescent="0.2">
      <c r="C1447" s="321"/>
    </row>
    <row r="1448" spans="3:3" x14ac:dyDescent="0.2">
      <c r="C1448" s="321"/>
    </row>
    <row r="1450" spans="3:3" x14ac:dyDescent="0.2">
      <c r="C1450" s="321"/>
    </row>
    <row r="1451" spans="3:3" x14ac:dyDescent="0.2">
      <c r="C1451" s="321"/>
    </row>
    <row r="1453" spans="3:3" x14ac:dyDescent="0.2">
      <c r="C1453" s="321"/>
    </row>
    <row r="1454" spans="3:3" x14ac:dyDescent="0.2">
      <c r="C1454" s="321"/>
    </row>
    <row r="1456" spans="3:3" x14ac:dyDescent="0.2">
      <c r="C1456" s="321"/>
    </row>
    <row r="1457" spans="3:3" x14ac:dyDescent="0.2">
      <c r="C1457" s="321"/>
    </row>
    <row r="1459" spans="3:3" x14ac:dyDescent="0.2">
      <c r="C1459" s="321"/>
    </row>
    <row r="1460" spans="3:3" x14ac:dyDescent="0.2">
      <c r="C1460" s="321"/>
    </row>
    <row r="1462" spans="3:3" x14ac:dyDescent="0.2">
      <c r="C1462" s="321"/>
    </row>
    <row r="1463" spans="3:3" x14ac:dyDescent="0.2">
      <c r="C1463" s="321"/>
    </row>
    <row r="1465" spans="3:3" x14ac:dyDescent="0.2">
      <c r="C1465" s="321"/>
    </row>
    <row r="1470" spans="3:3" x14ac:dyDescent="0.2">
      <c r="C1470" s="321"/>
    </row>
    <row r="1471" spans="3:3" x14ac:dyDescent="0.2">
      <c r="C1471" s="321"/>
    </row>
    <row r="1473" spans="3:3" x14ac:dyDescent="0.2">
      <c r="C1473" s="321"/>
    </row>
    <row r="1474" spans="3:3" x14ac:dyDescent="0.2">
      <c r="C1474" s="321"/>
    </row>
    <row r="1476" spans="3:3" x14ac:dyDescent="0.2">
      <c r="C1476" s="321"/>
    </row>
    <row r="1477" spans="3:3" x14ac:dyDescent="0.2">
      <c r="C1477" s="321"/>
    </row>
    <row r="1479" spans="3:3" x14ac:dyDescent="0.2">
      <c r="C1479" s="321"/>
    </row>
    <row r="1480" spans="3:3" x14ac:dyDescent="0.2">
      <c r="C1480" s="321"/>
    </row>
    <row r="1482" spans="3:3" x14ac:dyDescent="0.2">
      <c r="C1482" s="321"/>
    </row>
    <row r="1483" spans="3:3" x14ac:dyDescent="0.2">
      <c r="C1483" s="321"/>
    </row>
    <row r="1485" spans="3:3" x14ac:dyDescent="0.2">
      <c r="C1485" s="321"/>
    </row>
    <row r="1488" spans="3:3" x14ac:dyDescent="0.2">
      <c r="C1488" s="321"/>
    </row>
    <row r="1489" spans="3:3" x14ac:dyDescent="0.2">
      <c r="C1489" s="321"/>
    </row>
    <row r="1490" spans="3:3" x14ac:dyDescent="0.2">
      <c r="C1490" s="321"/>
    </row>
    <row r="1492" spans="3:3" x14ac:dyDescent="0.2">
      <c r="C1492" s="321"/>
    </row>
    <row r="1493" spans="3:3" x14ac:dyDescent="0.2">
      <c r="C1493" s="321"/>
    </row>
    <row r="1496" spans="3:3" x14ac:dyDescent="0.2">
      <c r="C1496" s="321"/>
    </row>
    <row r="1497" spans="3:3" x14ac:dyDescent="0.2">
      <c r="C1497" s="321"/>
    </row>
    <row r="1499" spans="3:3" x14ac:dyDescent="0.2">
      <c r="C1499" s="321"/>
    </row>
    <row r="1500" spans="3:3" x14ac:dyDescent="0.2">
      <c r="C1500" s="321"/>
    </row>
    <row r="1502" spans="3:3" x14ac:dyDescent="0.2">
      <c r="C1502" s="321"/>
    </row>
    <row r="1503" spans="3:3" x14ac:dyDescent="0.2">
      <c r="C1503" s="321"/>
    </row>
    <row r="1505" spans="3:3" x14ac:dyDescent="0.2">
      <c r="C1505" s="321"/>
    </row>
    <row r="1506" spans="3:3" x14ac:dyDescent="0.2">
      <c r="C1506" s="321"/>
    </row>
    <row r="1508" spans="3:3" x14ac:dyDescent="0.2">
      <c r="C1508" s="321"/>
    </row>
    <row r="1509" spans="3:3" x14ac:dyDescent="0.2">
      <c r="C1509" s="321"/>
    </row>
    <row r="1510" spans="3:3" x14ac:dyDescent="0.2">
      <c r="C1510" s="321"/>
    </row>
    <row r="1512" spans="3:3" x14ac:dyDescent="0.2">
      <c r="C1512" s="321"/>
    </row>
    <row r="1513" spans="3:3" x14ac:dyDescent="0.2">
      <c r="C1513" s="321"/>
    </row>
    <row r="1515" spans="3:3" x14ac:dyDescent="0.2">
      <c r="C1515" s="321"/>
    </row>
    <row r="1526" spans="3:3" x14ac:dyDescent="0.2">
      <c r="C1526" s="324"/>
    </row>
    <row r="1527" spans="3:3" x14ac:dyDescent="0.2">
      <c r="C1527" s="324"/>
    </row>
    <row r="1531" spans="3:3" x14ac:dyDescent="0.2">
      <c r="C1531" s="324"/>
    </row>
    <row r="1532" spans="3:3" x14ac:dyDescent="0.2">
      <c r="C1532" s="324"/>
    </row>
    <row r="1534" spans="3:3" x14ac:dyDescent="0.2">
      <c r="C1534" s="324"/>
    </row>
    <row r="1536" spans="3:3" x14ac:dyDescent="0.2">
      <c r="C1536" s="324"/>
    </row>
    <row r="1537" spans="3:3" x14ac:dyDescent="0.2">
      <c r="C1537" s="324"/>
    </row>
    <row r="1539" spans="3:3" x14ac:dyDescent="0.2">
      <c r="C1539" s="324"/>
    </row>
    <row r="1541" spans="3:3" x14ac:dyDescent="0.2">
      <c r="C1541" s="324"/>
    </row>
    <row r="1542" spans="3:3" x14ac:dyDescent="0.2">
      <c r="C1542" s="324"/>
    </row>
    <row r="1546" spans="3:3" x14ac:dyDescent="0.2">
      <c r="C1546" s="324"/>
    </row>
    <row r="1548" spans="3:3" x14ac:dyDescent="0.2">
      <c r="C1548" s="324"/>
    </row>
    <row r="1549" spans="3:3" x14ac:dyDescent="0.2">
      <c r="C1549" s="324"/>
    </row>
    <row r="1557" spans="3:3" x14ac:dyDescent="0.2">
      <c r="C1557" s="324"/>
    </row>
    <row r="1558" spans="3:3" x14ac:dyDescent="0.2">
      <c r="C1558" s="324"/>
    </row>
    <row r="1560" spans="3:3" x14ac:dyDescent="0.2">
      <c r="C1560" s="324"/>
    </row>
    <row r="1562" spans="3:3" x14ac:dyDescent="0.2">
      <c r="C1562" s="324"/>
    </row>
    <row r="1563" spans="3:3" x14ac:dyDescent="0.2">
      <c r="C1563" s="324"/>
    </row>
    <row r="1567" spans="3:3" x14ac:dyDescent="0.2">
      <c r="C1567" s="324"/>
    </row>
    <row r="1569" spans="3:3" x14ac:dyDescent="0.2">
      <c r="C1569" s="324"/>
    </row>
    <row r="1570" spans="3:3" x14ac:dyDescent="0.2">
      <c r="C1570" s="324"/>
    </row>
    <row r="1579" spans="3:3" x14ac:dyDescent="0.2">
      <c r="C1579" s="321"/>
    </row>
    <row r="1580" spans="3:3" x14ac:dyDescent="0.2">
      <c r="C1580" s="321"/>
    </row>
    <row r="1582" spans="3:3" x14ac:dyDescent="0.2">
      <c r="C1582" s="321"/>
    </row>
    <row r="1583" spans="3:3" x14ac:dyDescent="0.2">
      <c r="C1583" s="321"/>
    </row>
    <row r="1585" spans="3:3" x14ac:dyDescent="0.2">
      <c r="C1585" s="321"/>
    </row>
    <row r="1586" spans="3:3" x14ac:dyDescent="0.2">
      <c r="C1586" s="321"/>
    </row>
    <row r="1589" spans="3:3" x14ac:dyDescent="0.2">
      <c r="C1589" s="321"/>
    </row>
    <row r="1590" spans="3:3" x14ac:dyDescent="0.2">
      <c r="C1590" s="321"/>
    </row>
    <row r="1592" spans="3:3" x14ac:dyDescent="0.2">
      <c r="C1592" s="321"/>
    </row>
    <row r="1593" spans="3:3" x14ac:dyDescent="0.2">
      <c r="C1593" s="321"/>
    </row>
    <row r="1596" spans="3:3" x14ac:dyDescent="0.2">
      <c r="C1596" s="321"/>
    </row>
    <row r="1599" spans="3:3" x14ac:dyDescent="0.2">
      <c r="C1599" s="321"/>
    </row>
    <row r="1600" spans="3:3" x14ac:dyDescent="0.2">
      <c r="C1600" s="321"/>
    </row>
    <row r="1602" spans="3:3" x14ac:dyDescent="0.2">
      <c r="C1602" s="321"/>
    </row>
    <row r="1603" spans="3:3" x14ac:dyDescent="0.2">
      <c r="C1603" s="321"/>
    </row>
    <row r="1605" spans="3:3" x14ac:dyDescent="0.2">
      <c r="C1605" s="321"/>
    </row>
    <row r="1606" spans="3:3" x14ac:dyDescent="0.2">
      <c r="C1606" s="321"/>
    </row>
    <row r="1608" spans="3:3" x14ac:dyDescent="0.2">
      <c r="C1608" s="321"/>
    </row>
    <row r="1609" spans="3:3" x14ac:dyDescent="0.2">
      <c r="C1609" s="321"/>
    </row>
    <row r="1611" spans="3:3" x14ac:dyDescent="0.2">
      <c r="C1611" s="321"/>
    </row>
    <row r="1612" spans="3:3" x14ac:dyDescent="0.2">
      <c r="C1612" s="321"/>
    </row>
    <row r="1614" spans="3:3" x14ac:dyDescent="0.2">
      <c r="C1614" s="321"/>
    </row>
    <row r="1615" spans="3:3" x14ac:dyDescent="0.2">
      <c r="C1615" s="321"/>
    </row>
    <row r="1617" spans="3:3" x14ac:dyDescent="0.2">
      <c r="C1617" s="321"/>
    </row>
    <row r="1618" spans="3:3" x14ac:dyDescent="0.2">
      <c r="C1618" s="321"/>
    </row>
    <row r="1620" spans="3:3" x14ac:dyDescent="0.2">
      <c r="C1620" s="321"/>
    </row>
    <row r="1621" spans="3:3" x14ac:dyDescent="0.2">
      <c r="C1621" s="321"/>
    </row>
  </sheetData>
  <mergeCells count="320">
    <mergeCell ref="D995:I995"/>
    <mergeCell ref="C997:C999"/>
    <mergeCell ref="D997:E997"/>
    <mergeCell ref="C1019:I1019"/>
    <mergeCell ref="C1021:I1021"/>
    <mergeCell ref="C1023:I1023"/>
    <mergeCell ref="D929:E929"/>
    <mergeCell ref="C969:I969"/>
    <mergeCell ref="C971:I971"/>
    <mergeCell ref="C973:C974"/>
    <mergeCell ref="C982:C983"/>
    <mergeCell ref="C991:I991"/>
    <mergeCell ref="C918:I918"/>
    <mergeCell ref="C920:I920"/>
    <mergeCell ref="C922:I922"/>
    <mergeCell ref="D925:I925"/>
    <mergeCell ref="C927:I927"/>
    <mergeCell ref="C893:C894"/>
    <mergeCell ref="D893:D894"/>
    <mergeCell ref="C902:I902"/>
    <mergeCell ref="C906:I906"/>
    <mergeCell ref="C908:C909"/>
    <mergeCell ref="D908:D909"/>
    <mergeCell ref="D904:I904"/>
    <mergeCell ref="D916:I916"/>
    <mergeCell ref="C874:I874"/>
    <mergeCell ref="C876:C878"/>
    <mergeCell ref="D876:E876"/>
    <mergeCell ref="C887:I887"/>
    <mergeCell ref="C891:I891"/>
    <mergeCell ref="D860:I860"/>
    <mergeCell ref="C862:I862"/>
    <mergeCell ref="D865:I865"/>
    <mergeCell ref="C867:I867"/>
    <mergeCell ref="C869:I869"/>
    <mergeCell ref="D872:I872"/>
    <mergeCell ref="D889:I889"/>
    <mergeCell ref="C850:I850"/>
    <mergeCell ref="C851:I851"/>
    <mergeCell ref="C853:I853"/>
    <mergeCell ref="C857:I857"/>
    <mergeCell ref="C828:I828"/>
    <mergeCell ref="C830:I830"/>
    <mergeCell ref="C834:I834"/>
    <mergeCell ref="C836:C838"/>
    <mergeCell ref="C847:I847"/>
    <mergeCell ref="D832:I832"/>
    <mergeCell ref="D849:I849"/>
    <mergeCell ref="D855:I855"/>
    <mergeCell ref="C818:I818"/>
    <mergeCell ref="C820:I820"/>
    <mergeCell ref="C822:I822"/>
    <mergeCell ref="C824:I824"/>
    <mergeCell ref="C826:I826"/>
    <mergeCell ref="D800:I800"/>
    <mergeCell ref="C802:I802"/>
    <mergeCell ref="C804:C805"/>
    <mergeCell ref="C811:I811"/>
    <mergeCell ref="D814:I814"/>
    <mergeCell ref="D815:I815"/>
    <mergeCell ref="D816:I816"/>
    <mergeCell ref="C787:I787"/>
    <mergeCell ref="C789:I789"/>
    <mergeCell ref="C793:I793"/>
    <mergeCell ref="C795:I795"/>
    <mergeCell ref="C797:I797"/>
    <mergeCell ref="D775:I775"/>
    <mergeCell ref="C779:I779"/>
    <mergeCell ref="C781:I781"/>
    <mergeCell ref="C783:I783"/>
    <mergeCell ref="D777:I777"/>
    <mergeCell ref="D785:I785"/>
    <mergeCell ref="D791:I791"/>
    <mergeCell ref="C762:I762"/>
    <mergeCell ref="C764:I764"/>
    <mergeCell ref="C766:I766"/>
    <mergeCell ref="C768:I768"/>
    <mergeCell ref="C770:I770"/>
    <mergeCell ref="C772:I772"/>
    <mergeCell ref="C750:I750"/>
    <mergeCell ref="C752:I752"/>
    <mergeCell ref="C754:I754"/>
    <mergeCell ref="C756:I756"/>
    <mergeCell ref="C758:I758"/>
    <mergeCell ref="C760:I760"/>
    <mergeCell ref="C731:I731"/>
    <mergeCell ref="C733:C734"/>
    <mergeCell ref="C744:I744"/>
    <mergeCell ref="C748:I748"/>
    <mergeCell ref="C679:C680"/>
    <mergeCell ref="D679:G679"/>
    <mergeCell ref="C697:C698"/>
    <mergeCell ref="E697:E698"/>
    <mergeCell ref="C715:C716"/>
    <mergeCell ref="E715:E716"/>
    <mergeCell ref="D691:I691"/>
    <mergeCell ref="D729:I729"/>
    <mergeCell ref="D746:I746"/>
    <mergeCell ref="D625:I625"/>
    <mergeCell ref="D649:D651"/>
    <mergeCell ref="H649:H651"/>
    <mergeCell ref="C659:I659"/>
    <mergeCell ref="C665:C666"/>
    <mergeCell ref="D665:G665"/>
    <mergeCell ref="C627:I627"/>
    <mergeCell ref="C634:I634"/>
    <mergeCell ref="D635:D637"/>
    <mergeCell ref="H635:H637"/>
    <mergeCell ref="C648:I648"/>
    <mergeCell ref="D629:I629"/>
    <mergeCell ref="D661:I661"/>
    <mergeCell ref="C617:I617"/>
    <mergeCell ref="C621:I621"/>
    <mergeCell ref="C623:I623"/>
    <mergeCell ref="C593:I593"/>
    <mergeCell ref="C599:C600"/>
    <mergeCell ref="E599:E600"/>
    <mergeCell ref="F599:F600"/>
    <mergeCell ref="C608:C609"/>
    <mergeCell ref="E608:E609"/>
    <mergeCell ref="F608:F609"/>
    <mergeCell ref="D595:I595"/>
    <mergeCell ref="D615:I615"/>
    <mergeCell ref="D619:I619"/>
    <mergeCell ref="C563:C566"/>
    <mergeCell ref="D563:D565"/>
    <mergeCell ref="E563:E565"/>
    <mergeCell ref="F563:F565"/>
    <mergeCell ref="G563:G565"/>
    <mergeCell ref="C579:C582"/>
    <mergeCell ref="D579:D581"/>
    <mergeCell ref="E579:E581"/>
    <mergeCell ref="F579:F581"/>
    <mergeCell ref="G579:G581"/>
    <mergeCell ref="D473:I473"/>
    <mergeCell ref="D505:I505"/>
    <mergeCell ref="C549:I549"/>
    <mergeCell ref="C551:I551"/>
    <mergeCell ref="C553:I553"/>
    <mergeCell ref="C555:I555"/>
    <mergeCell ref="C557:I557"/>
    <mergeCell ref="C559:I559"/>
    <mergeCell ref="C529:C530"/>
    <mergeCell ref="C539:I539"/>
    <mergeCell ref="C541:I541"/>
    <mergeCell ref="C543:I543"/>
    <mergeCell ref="C547:I547"/>
    <mergeCell ref="D545:I545"/>
    <mergeCell ref="C507:I507"/>
    <mergeCell ref="C509:I509"/>
    <mergeCell ref="C511:I511"/>
    <mergeCell ref="C513:I513"/>
    <mergeCell ref="C517:C518"/>
    <mergeCell ref="C475:I475"/>
    <mergeCell ref="C479:C480"/>
    <mergeCell ref="C489:I489"/>
    <mergeCell ref="C493:C494"/>
    <mergeCell ref="C503:I503"/>
    <mergeCell ref="C450:G450"/>
    <mergeCell ref="C454:C457"/>
    <mergeCell ref="F454:G455"/>
    <mergeCell ref="C467:G467"/>
    <mergeCell ref="C469:I469"/>
    <mergeCell ref="C471:I471"/>
    <mergeCell ref="C390:I390"/>
    <mergeCell ref="C392:I392"/>
    <mergeCell ref="C394:I394"/>
    <mergeCell ref="D434:I434"/>
    <mergeCell ref="C437:C440"/>
    <mergeCell ref="F437:G438"/>
    <mergeCell ref="D433:I433"/>
    <mergeCell ref="H368:H369"/>
    <mergeCell ref="C380:G380"/>
    <mergeCell ref="C381:G381"/>
    <mergeCell ref="C384:I384"/>
    <mergeCell ref="C386:I386"/>
    <mergeCell ref="C388:I388"/>
    <mergeCell ref="C362:G362"/>
    <mergeCell ref="C363:G363"/>
    <mergeCell ref="C368:C370"/>
    <mergeCell ref="D368:D369"/>
    <mergeCell ref="E368:E369"/>
    <mergeCell ref="F368:G368"/>
    <mergeCell ref="D322:I322"/>
    <mergeCell ref="C324:I324"/>
    <mergeCell ref="C326:C328"/>
    <mergeCell ref="D326:E326"/>
    <mergeCell ref="C344:I344"/>
    <mergeCell ref="C346:I346"/>
    <mergeCell ref="C350:C352"/>
    <mergeCell ref="D350:D351"/>
    <mergeCell ref="E350:E351"/>
    <mergeCell ref="F350:G350"/>
    <mergeCell ref="H350:H351"/>
    <mergeCell ref="D257:I257"/>
    <mergeCell ref="D261:I261"/>
    <mergeCell ref="C301:G301"/>
    <mergeCell ref="C302:G302"/>
    <mergeCell ref="C309:C312"/>
    <mergeCell ref="F309:G310"/>
    <mergeCell ref="C317:G317"/>
    <mergeCell ref="C281:I281"/>
    <mergeCell ref="C283:I283"/>
    <mergeCell ref="C287:I287"/>
    <mergeCell ref="C293:C296"/>
    <mergeCell ref="F293:G294"/>
    <mergeCell ref="D285:I285"/>
    <mergeCell ref="C269:I269"/>
    <mergeCell ref="C271:I271"/>
    <mergeCell ref="C273:I273"/>
    <mergeCell ref="C275:I275"/>
    <mergeCell ref="C277:I277"/>
    <mergeCell ref="C279:I279"/>
    <mergeCell ref="C259:I259"/>
    <mergeCell ref="C263:I263"/>
    <mergeCell ref="C265:I265"/>
    <mergeCell ref="C267:I267"/>
    <mergeCell ref="D165:I165"/>
    <mergeCell ref="C231:I231"/>
    <mergeCell ref="C235:C237"/>
    <mergeCell ref="F235:G236"/>
    <mergeCell ref="C246:C248"/>
    <mergeCell ref="F246:G247"/>
    <mergeCell ref="C255:I255"/>
    <mergeCell ref="C219:I219"/>
    <mergeCell ref="C223:I223"/>
    <mergeCell ref="C225:I225"/>
    <mergeCell ref="C229:I229"/>
    <mergeCell ref="D221:I221"/>
    <mergeCell ref="D227:I227"/>
    <mergeCell ref="C179:I179"/>
    <mergeCell ref="C183:C185"/>
    <mergeCell ref="C192:C194"/>
    <mergeCell ref="C200:C201"/>
    <mergeCell ref="D200:E200"/>
    <mergeCell ref="F200:F201"/>
    <mergeCell ref="C167:I167"/>
    <mergeCell ref="C169:C171"/>
    <mergeCell ref="D169:E169"/>
    <mergeCell ref="D170:E170"/>
    <mergeCell ref="C177:I177"/>
    <mergeCell ref="D155:E155"/>
    <mergeCell ref="D156:E156"/>
    <mergeCell ref="D157:E157"/>
    <mergeCell ref="D158:E158"/>
    <mergeCell ref="C160:I160"/>
    <mergeCell ref="D163:I163"/>
    <mergeCell ref="D140:E140"/>
    <mergeCell ref="D141:E141"/>
    <mergeCell ref="D142:E142"/>
    <mergeCell ref="D143:E143"/>
    <mergeCell ref="C145:E145"/>
    <mergeCell ref="D147:E147"/>
    <mergeCell ref="D135:E135"/>
    <mergeCell ref="F135:G135"/>
    <mergeCell ref="D136:E136"/>
    <mergeCell ref="D137:E137"/>
    <mergeCell ref="D138:E138"/>
    <mergeCell ref="D139:E139"/>
    <mergeCell ref="D125:E125"/>
    <mergeCell ref="D126:E126"/>
    <mergeCell ref="D127:E127"/>
    <mergeCell ref="C132:E132"/>
    <mergeCell ref="D133:E133"/>
    <mergeCell ref="D134:E134"/>
    <mergeCell ref="D119:E119"/>
    <mergeCell ref="D120:E120"/>
    <mergeCell ref="D121:E121"/>
    <mergeCell ref="D122:E122"/>
    <mergeCell ref="D123:E123"/>
    <mergeCell ref="D124:E124"/>
    <mergeCell ref="D112:E112"/>
    <mergeCell ref="D113:E113"/>
    <mergeCell ref="D114:E114"/>
    <mergeCell ref="C116:E116"/>
    <mergeCell ref="D117:E117"/>
    <mergeCell ref="D118:E118"/>
    <mergeCell ref="D109:E109"/>
    <mergeCell ref="G109:H109"/>
    <mergeCell ref="D110:E110"/>
    <mergeCell ref="D111:E111"/>
    <mergeCell ref="C86:I86"/>
    <mergeCell ref="C88:I88"/>
    <mergeCell ref="C104:E104"/>
    <mergeCell ref="D105:E105"/>
    <mergeCell ref="D106:E106"/>
    <mergeCell ref="D100:I100"/>
    <mergeCell ref="C43:I43"/>
    <mergeCell ref="C45:I45"/>
    <mergeCell ref="C47:I47"/>
    <mergeCell ref="C49:I49"/>
    <mergeCell ref="D51:I51"/>
    <mergeCell ref="D55:I55"/>
    <mergeCell ref="D77:I77"/>
    <mergeCell ref="D107:E107"/>
    <mergeCell ref="D108:E108"/>
    <mergeCell ref="C1031:E1031"/>
    <mergeCell ref="D10:I10"/>
    <mergeCell ref="C12:I12"/>
    <mergeCell ref="C14:I14"/>
    <mergeCell ref="B6:I6"/>
    <mergeCell ref="B7:I7"/>
    <mergeCell ref="B5:I5"/>
    <mergeCell ref="C29:I29"/>
    <mergeCell ref="C33:I33"/>
    <mergeCell ref="D19:I19"/>
    <mergeCell ref="D31:I31"/>
    <mergeCell ref="C35:I35"/>
    <mergeCell ref="C37:I37"/>
    <mergeCell ref="C39:I39"/>
    <mergeCell ref="D17:I17"/>
    <mergeCell ref="C21:I21"/>
    <mergeCell ref="C23:I23"/>
    <mergeCell ref="C25:I25"/>
    <mergeCell ref="C27:I27"/>
    <mergeCell ref="C53:I53"/>
    <mergeCell ref="C57:I57"/>
    <mergeCell ref="C75:I75"/>
    <mergeCell ref="C79:C80"/>
    <mergeCell ref="C41:I41"/>
  </mergeCells>
  <pageMargins left="0.7" right="0.7" top="0.75" bottom="0.75" header="0.3" footer="0.3"/>
  <pageSetup paperSize="9" orientation="portrait" r:id="rId1"/>
  <drawing r:id="rId2"/>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E/Q4/0sSfdjZ2FjBR6WS4I0IlQ1lqkGUJkb9Qpi+qqU=</DigestValue>
    </Reference>
    <Reference Type="http://www.w3.org/2000/09/xmldsig#Object" URI="#idOfficeObject">
      <DigestMethod Algorithm="http://www.w3.org/2001/04/xmlenc#sha256"/>
      <DigestValue>Im7mcSiHgjta3iYrXTg7R7dNUL0/VNHNec7YtJHYzCA=</DigestValue>
    </Reference>
    <Reference Type="http://uri.etsi.org/01903#SignedProperties" URI="#idSignedProperties">
      <Transforms>
        <Transform Algorithm="http://www.w3.org/TR/2001/REC-xml-c14n-20010315"/>
      </Transforms>
      <DigestMethod Algorithm="http://www.w3.org/2001/04/xmlenc#sha256"/>
      <DigestValue>x+kByxNr+Mae523PcuWCwSpeuVCHz6p7+iNX3oRSHo8=</DigestValue>
    </Reference>
  </SignedInfo>
  <SignatureValue>kJ6jnJXCm3mVIOJbfRM0wdqqBd1hFFmST9ptKT4tH4GNXI10ildowa66d+I2F3os+Xd0P0caymZd
SNgoeqiIl/9Vp6gkJoBjg6dZEL/OU2kH35GnHEc4jx9J4cBgx2azpFUUQ2Dma00zLyDNzlHB7ato
wXl1u6Tr0ge9h45at9VVuRY85z6JO5s38NQnc9Cx+SSxyyR53uPj/fSL3KsN3KuzD1pw0BBqOG/m
bnH2aNRJW3Uv+q5o0YwFhItL4V7lm98PXsriQ/CsDlYxmBt9AwOOqgIkseU2OXr+f3LSn0QiQOSl
0QSPDmp4w+uctTKXvuNuM/KGeEJ7btqnd1yKow==</SignatureValue>
  <KeyInfo>
    <X509Data>
      <X509Certificate>MIIH/TCCBeWgAwIBAgITXAAAUT5htmnItkR38AAAAABRPjANBgkqhkiG9w0BAQsFADBXMRcwFQYDVQQFEw5SVUMgODAwODA2MTAtNzEVMBMGA1UEChMMQ09ERTEwMCBTLkEuMQswCQYDVQQGEwJQWTEYMBYGA1UEAxMPQ0EtQ09ERTEwMCBTLkEuMB4XDTIxMDIyNDE5MzYxNFoXDTIzMDIyNDE5MzYxNFowgZUxHTAbBgNVBAMTFEVER0FSIERBUklPIE1BUlRJTkVaMRcwFQYDVQQKEw5QRVJTT05BIEZJU0lDQTELMAkGA1UEBhMCUFkxFDASBgNVBCoTC0VER0FSIERBUklPMREwDwYDVQQEEwhNQVJUSU5FWjESMBAGA1UEBRMJQ0kxNTk1MzQwMREwDwYDVQQLEwhGSVJNQSBGMjCCASIwDQYJKoZIhvcNAQEBBQADggEPADCCAQoCggEBALo5NYpFUr8LrL6x6jTuj+wR8tc08pvkP4z3qjDM4vsa5SBxHb7PFc74ImVNd/ZtQMM+GkoXyKzzNLbLGeeCiV7wFmoyu2zHGnU910uGNfxTPonvVyyfbkjA7KLRbT1a9surfFwTOMAkiwyDYqCcWSLvbeXkslUN0WJcNscOhEDI7fxBRM5lWpUwpyQ9fb8BFRKrO/8htm+CIZ5n2+Fyd5/c7n6DLhGtQSAynDt+H6FBQjyJ9d1DJj3KC+ztkmouoInr7U0aZan5jzrJjbb8fV5ylqOECKV1tgZO43RTxJz8+vK9Fo9kz5Obn5U1v2WDTYRYvKdxS8Dw3hvxsWEbZMsCAwEAAaOCA4EwggN9MA4GA1UdDwEB/wQEAwIF4DAMBgNVHRMBAf8EAjAAMCAGA1UdJQEB/wQWMBQGCCsGAQUFBwMCBggrBgEFBQcDBDAdBgNVHQ4EFgQUS2I22yjCIvjotU8Q/q/tJH0Zxeo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IgYDVR0RBBswGYEXRURNQVJUSU5FWkBERUxPSVRURS5DT00wDQYJKoZIhvcNAQELBQADggIBAI7yum7vckOq6HegkDS63ZjWIAbVU4iouA8c9jQKze6KudJjpRRjaX/IVKTQhCw2K9QZEAYLt04BMHosBsF262yNhJuS0L5n9ym8f0GCZD+fnTjsqX8x6WOkBcyVUu2xiJQ8ejlDZN/GtU8UzF/L5T5CZ6KA8tA3QgicTUKigCs2z+EzbmwECmt7743Axvx142lg/ceepo9O6VHHX3e4+XIqxcwzP13nvzpF76naaDriWc7wz4Cx+fg5kKR1qXH0AF/3u7BszGYgdSr1bQGG59uUr+CgIpZ10flR69bpPpIy/tdNItQi+I0hsMK0rzkcBpk9hDq+8B6MqAWGdJubY0eBgJdbf1fgu35/etd2F5fgLFP7a2DoFBiSOYmo82smkJDOUdQFFc3nG8eA5dqmd3B31LH4nzeg/ta2SancjgLCfUiZJebCgM0v7WM6NUyETyYZ/9xROWVrYpHQ3cucz4ikgzSmJ2sT4u15RlEm0D7ok48MbPzZGp9AhJVnIFuQbYPxoxRUJZhL3WcD6iwrYb9Z+GCVyg1InKFW+O+T7OsipKdV69TtB5Vu63wHLl97jMiqTmFPQxJSJUC0G5xvlHEnAK0JAJdHW4BGtX4U7RiIoyxuSGZ0QgGk49l73PsUNQo9ItRgRmuD+Jqj2zVvTDVO8HMT79sO29dwiwsVfPB+</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6ptJqh7c+SHgQPi/osUcueGEJJ+JxrsJKrm/oiJu/YA=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6ft2PNFQ3mdp2AkPVLIErhtLkmmCyfle2/tgy6En31A=</DigestValue>
      </Reference>
      <Reference URI="/xl/drawings/drawing2.xml?ContentType=application/vnd.openxmlformats-officedocument.drawing+xml">
        <DigestMethod Algorithm="http://www.w3.org/2001/04/xmlenc#sha256"/>
        <DigestValue>MHd7ptSEZ2tkWmTCp/jUnhbxXNcwo0iaSI0eva3B8GU=</DigestValue>
      </Reference>
      <Reference URI="/xl/drawings/drawing3.xml?ContentType=application/vnd.openxmlformats-officedocument.drawing+xml">
        <DigestMethod Algorithm="http://www.w3.org/2001/04/xmlenc#sha256"/>
        <DigestValue>70/NbvpD7XB/DNlUdn5mjZ3oEALub7R2nA2eCtDLD/0=</DigestValue>
      </Reference>
      <Reference URI="/xl/drawings/drawing4.xml?ContentType=application/vnd.openxmlformats-officedocument.drawing+xml">
        <DigestMethod Algorithm="http://www.w3.org/2001/04/xmlenc#sha256"/>
        <DigestValue>vhtXgBUgqIK7dIb/pMg81r1R0hhhk5XCdPtZ3gD/gXU=</DigestValue>
      </Reference>
      <Reference URI="/xl/drawings/drawing5.xml?ContentType=application/vnd.openxmlformats-officedocument.drawing+xml">
        <DigestMethod Algorithm="http://www.w3.org/2001/04/xmlenc#sha256"/>
        <DigestValue>oVeDDe0CQzO4Zgxh2Sl83AcppMBZIrKPN///A+AxhUs=</DigestValue>
      </Reference>
      <Reference URI="/xl/drawings/drawing6.xml?ContentType=application/vnd.openxmlformats-officedocument.drawing+xml">
        <DigestMethod Algorithm="http://www.w3.org/2001/04/xmlenc#sha256"/>
        <DigestValue>vXL5EUidEjzJ3DSIMOFPSVCz5NbObDsJImtbI27Old4=</DigestValue>
      </Reference>
      <Reference URI="/xl/media/image1.png?ContentType=image/png">
        <DigestMethod Algorithm="http://www.w3.org/2001/04/xmlenc#sha256"/>
        <DigestValue>bjTYK6jAFKpJPnoTttmEoG3s6WyB060IGPWo2n4DpqM=</DigestValue>
      </Reference>
      <Reference URI="/xl/printerSettings/printerSettings1.bin?ContentType=application/vnd.openxmlformats-officedocument.spreadsheetml.printerSettings">
        <DigestMethod Algorithm="http://www.w3.org/2001/04/xmlenc#sha256"/>
        <DigestValue>5q3+/bOpVyVGA9/YeXaVactkmHYgnRmwOK8e/tIWtKk=</DigestValue>
      </Reference>
      <Reference URI="/xl/printerSettings/printerSettings2.bin?ContentType=application/vnd.openxmlformats-officedocument.spreadsheetml.printerSettings">
        <DigestMethod Algorithm="http://www.w3.org/2001/04/xmlenc#sha256"/>
        <DigestValue>5q3+/bOpVyVGA9/YeXaVactkmHYgnRmwOK8e/tIWtKk=</DigestValue>
      </Reference>
      <Reference URI="/xl/printerSettings/printerSettings3.bin?ContentType=application/vnd.openxmlformats-officedocument.spreadsheetml.printerSettings">
        <DigestMethod Algorithm="http://www.w3.org/2001/04/xmlenc#sha256"/>
        <DigestValue>5q3+/bOpVyVGA9/YeXaVactkmHYgnRmwOK8e/tIWtKk=</DigestValue>
      </Reference>
      <Reference URI="/xl/printerSettings/printerSettings4.bin?ContentType=application/vnd.openxmlformats-officedocument.spreadsheetml.printerSettings">
        <DigestMethod Algorithm="http://www.w3.org/2001/04/xmlenc#sha256"/>
        <DigestValue>jDQ9ajXwvWhg97H8qm1WHFwPlJZG9NgFztDlVzFaVA4=</DigestValue>
      </Reference>
      <Reference URI="/xl/printerSettings/printerSettings5.bin?ContentType=application/vnd.openxmlformats-officedocument.spreadsheetml.printerSettings">
        <DigestMethod Algorithm="http://www.w3.org/2001/04/xmlenc#sha256"/>
        <DigestValue>5q3+/bOpVyVGA9/YeXaVactkmHYgnRmwOK8e/tIWtKk=</DigestValue>
      </Reference>
      <Reference URI="/xl/printerSettings/printerSettings6.bin?ContentType=application/vnd.openxmlformats-officedocument.spreadsheetml.printerSettings">
        <DigestMethod Algorithm="http://www.w3.org/2001/04/xmlenc#sha256"/>
        <DigestValue>gQ1bYzmIyAlV2BdBv/ku7hZvIIwMzVFQ/yKxVb8zGF8=</DigestValue>
      </Reference>
      <Reference URI="/xl/sharedStrings.xml?ContentType=application/vnd.openxmlformats-officedocument.spreadsheetml.sharedStrings+xml">
        <DigestMethod Algorithm="http://www.w3.org/2001/04/xmlenc#sha256"/>
        <DigestValue>ZkDs9UfydgEFptksjQ3VTvpL/ZI91eg+K2EgeaM8U9o=</DigestValue>
      </Reference>
      <Reference URI="/xl/styles.xml?ContentType=application/vnd.openxmlformats-officedocument.spreadsheetml.styles+xml">
        <DigestMethod Algorithm="http://www.w3.org/2001/04/xmlenc#sha256"/>
        <DigestValue>8l2RYw3SBo1X1PVVSq+OaFPVsJryjtFUNwPlrw4sWeI=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j1kNBRI1WuJFuhagCela9OQO6lsFr+P+L8eMXRE0qBs=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8GKlLdInL2QRjK8f6lVFdQ6jnGET2MO39Zd+uuWgXI0=</DigestValue>
      </Reference>
      <Reference URI="/xl/worksheets/sheet1.xml?ContentType=application/vnd.openxmlformats-officedocument.spreadsheetml.worksheet+xml">
        <DigestMethod Algorithm="http://www.w3.org/2001/04/xmlenc#sha256"/>
        <DigestValue>Ug6ihwa37umpg+s0WtZHvGxFw9dScQo30gGRBCcjSfY=</DigestValue>
      </Reference>
      <Reference URI="/xl/worksheets/sheet2.xml?ContentType=application/vnd.openxmlformats-officedocument.spreadsheetml.worksheet+xml">
        <DigestMethod Algorithm="http://www.w3.org/2001/04/xmlenc#sha256"/>
        <DigestValue>NXJ2dRKOzhwzNpgveT/BdqllSaF+mevbt2/Wwl6gyso=</DigestValue>
      </Reference>
      <Reference URI="/xl/worksheets/sheet3.xml?ContentType=application/vnd.openxmlformats-officedocument.spreadsheetml.worksheet+xml">
        <DigestMethod Algorithm="http://www.w3.org/2001/04/xmlenc#sha256"/>
        <DigestValue>d68tuvug3Ps+BibU0Ce4L7thLlz+qC+TWQvAuTH/KSU=</DigestValue>
      </Reference>
      <Reference URI="/xl/worksheets/sheet4.xml?ContentType=application/vnd.openxmlformats-officedocument.spreadsheetml.worksheet+xml">
        <DigestMethod Algorithm="http://www.w3.org/2001/04/xmlenc#sha256"/>
        <DigestValue>XrNwMhmKFib7nPoL7dqEIULJW3s+NEHEt7mLKjUq95U=</DigestValue>
      </Reference>
      <Reference URI="/xl/worksheets/sheet5.xml?ContentType=application/vnd.openxmlformats-officedocument.spreadsheetml.worksheet+xml">
        <DigestMethod Algorithm="http://www.w3.org/2001/04/xmlenc#sha256"/>
        <DigestValue>L8CFIuk7aMHnvFhCVAJ187e4iXyQj9NS7VVbkrkdBy4=</DigestValue>
      </Reference>
      <Reference URI="/xl/worksheets/sheet6.xml?ContentType=application/vnd.openxmlformats-officedocument.spreadsheetml.worksheet+xml">
        <DigestMethod Algorithm="http://www.w3.org/2001/04/xmlenc#sha256"/>
        <DigestValue>ckpE/GDvDapyK8pihz+jX5jV5HWxcDRRD67gvzn8keA=</DigestValue>
      </Reference>
    </Manifest>
    <SignatureProperties>
      <SignatureProperty Id="idSignatureTime" Target="#idPackageSignature">
        <mdssi:SignatureTime xmlns:mdssi="http://schemas.openxmlformats.org/package/2006/digital-signature">
          <mdssi:Format>YYYY-MM-DDThh:mm:ssTZD</mdssi:Format>
          <mdssi:Value>2021-03-26T13:22:09Z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Firmado al solo efecto de su identificación con nuestro informe de auditoría de fecha 1 de marzo de 2021</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2021-03-26T13:22:09Z</xd:SigningTime>
          <xd:SigningCertificate>
            <xd:Cert>
              <xd:CertDigest>
                <DigestMethod Algorithm="http://www.w3.org/2001/04/xmlenc#sha256"/>
                <DigestValue>LfKO5RtUDlhZrQJLXEh9UGHsfvGtZi81XPqQbNqPbz8=</DigestValue>
              </xd:CertDigest>
              <xd:IssuerSerial>
                <X509IssuerName>CN=CA-CODE100 S.A., C=PY, O=CODE100 S.A., SERIALNUMBER=RUC 80080610-7</X509IssuerName>
                <X509SerialNumber>2051668666256189238824334836286521845689110846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AjmRxdR1ZOXSNlTlGQec1CqZsUJl2cjNCa8N4hjptTw=</DigestValue>
    </Reference>
    <Reference Type="http://www.w3.org/2000/09/xmldsig#Object" URI="#idOfficeObject">
      <DigestMethod Algorithm="http://www.w3.org/2001/04/xmlenc#sha256"/>
      <DigestValue>cyRnLrZgWXE7giBQ31fpz3Hsd6h01CyS+hw00RiD+HA=</DigestValue>
    </Reference>
    <Reference Type="http://uri.etsi.org/01903#SignedProperties" URI="#idSignedProperties">
      <Transforms>
        <Transform Algorithm="http://www.w3.org/TR/2001/REC-xml-c14n-20010315"/>
      </Transforms>
      <DigestMethod Algorithm="http://www.w3.org/2001/04/xmlenc#sha256"/>
      <DigestValue>iEW+Nvn8rwklV+06gb0snD9tAPmXXMVabsJRDiQIqyI=</DigestValue>
    </Reference>
  </SignedInfo>
  <SignatureValue>AUAPO9SA5PRaOZzVT67eNoj4v7fADxlncMbhAefDrwA8dqvai5mnu0YkQjx218nd9KeZ7iXbml+m
CqEYaTc8qmoJSeIi2zmhn/YbQ0tpaixvitP034omI6tLmUWyhiKbOZI/Cc40k09EPArakMH41gRL
gU+4EFmybnjLOPiL6UCOsydQgqgwmBf+UX/aM4tiz28Jux2j3YFQLRT4Ot6E0p84Xlz0aEhYQOg7
4eB2H055yz/YrZVyTPoMrhOO2AQtWh+k+ohXCJd8TVpxZfLCe0LM9EYdwhz3u8Fnx3Jytz5etWYm
Eymuo3u9pEXddpkNiU6Zqbl0g9D8v4Akh3jyZA==</SignatureValue>
  <KeyInfo>
    <X509Data>
      <X509Certificate>MIIIcjCCBlqgAwIBAgITXAAAOjlSRa4si6qAKwAAAAA6OTANBgkqhkiG9w0BAQsFADBXMRcwFQYDVQQFEw5SVUMgODAwODA2MTAtNzEVMBMGA1UEChMMQ09ERTEwMCBTLkEuMQswCQYDVQQGEwJQWTEYMBYGA1UEAxMPQ0EtQ09ERTEwMCBTLkEuMB4XDTIwMDgyODE0MTI0NVoXDTIyMDgyODE0MTI0NVowgacxJjAkBgNVBAMTHVNPTklBIEJFQVRSSVogUklPUyBERSBDT1JPTkVMMRcwFQYDVQQKEw5QRVJTT05BIEZJU0lDQTELMAkGA1UEBhMCUFkxFjAUBgNVBCoTDVNPTklBIEJFQVRSSVoxGDAWBgNVBAQTD1JJT1MgREUgQ09ST05FTDESMBAGA1UEBRMJQ0kxMjE4NzgyMREwDwYDVQQLEwhGSVJNQSBGMjCCASIwDQYJKoZIhvcNAQEBBQADggEPADCCAQoCggEBAOAO5cHHiuvARtsU1I9Af0XNJwK3HNGu6pkPwPf5WpNFbIiRK0nuN122AdW1z2cHqFto4LD6pmP5EnCWAiaVgu2333VbLBwbCBkhCatLqe9QhDg4WopKIYHaWXD6qk7E+jHiC2Da2qhHAaL5XvKjjICpn27O7yeYZVOgQ+zlo6KkCxT6UpFJRt7Vd6tKK+JXtkeIfN77Jpg2BfqtQ2mOc2bSAhBWwK08IjtGpRiE8APxfasS92z7J68ayFzW5t3Ei8oe9EDAExoE5SymfrfH8CaVgBzuN3vwrN9Ph+2I5BCGBXRCPn+VwsMSLFLbqIihG7DUVvtgAIE9/ud4c4OhUPsCAwEAAaOCA+QwggPgMA4GA1UdDwEB/wQEAwIF4DAMBgNVHRMBAf8EAjAAMCAGA1UdJQEB/wQWMBQGCCsGAQUFBwMCBggrBgEFBQcDBDAdBgNVHQ4EFgQUmBO7476pZflxfB7evZyL/xlRtb0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gYQGA1UdEQR9MHuBF1NPTklBLlJJT1NAQVRMQVMuQ09NLlBZpGAwXjESMBAGA1UEDBMJQVBPREVSQURPMRYwFAYDVQQFEw1SVUM4MDAyNDkyOC0zMRUwEwYDVQQLEwxDT05UQUJJTElEQUQxGTAXBgNVBAoTEEJBTkNPIEFUTEFTIFMuQS4wDQYJKoZIhvcNAQELBQADggIBAG5cjxlr9VjY+JEP6CtvRYvZ5Trcc9Y6ktYSfkyV2WuxX1f4RNV31C2/ZbQ2TyOhsYcKh5u1wF2rOAf+FIf8jUsY09nUFeiH/a9OgGq3/5rT/XhWhElYaZLhIAHzeDzYDKQdmWEVAb0/y90qgfA+D3rbFGdupIIehlXs3MP/z0eRjPd/I7WEQgmMnaPDermn8NSS0/uhwiQqMRnRlJMXbVojLrufHTUjE1V62QFij4DB0N8aQEaobvOrD8haLKKlkSfddIZurGFXvjpi6PE+yGN3G7YTk2tw08yV2uoK7mg7jpfh9S95vCLNJHmNEHQ56CfuBDbnj3ZYCI4TDJ+X4XHa2f21fYNyP2ktTcK44NM8kQrz2fvdrsM3nwtsY5P+ZjWO7G203P2ho6NGpN7TavSInGrnpAfIx/bIn8d7npGOWNSoCIqXTuyEQ5H/iWeP77BX79ZYqxiiT9kh5k6kpx8/+VYdrsTe+LVlNrQT8Is7qBCek+ITvKivZAd62jVFe6B8h7cvMkEnzwlHjL9mlAvQJ201C/4OqdxgQQjpaZXkL4cPbvhvFvhYVvUw/aBWUwxUcVgNKU3skdq46PugOoLdd2hdooqei1TckJolGt1Vmy/YVt/YHPvT8AO+uJI2PGidpcBseYiiywNGh4sj9fjpAjEAVHFNPbpFk6jGgil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6ptJqh7c+SHgQPi/osUcueGEJJ+JxrsJKrm/oiJu/YA=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6ft2PNFQ3mdp2AkPVLIErhtLkmmCyfle2/tgy6En31A=</DigestValue>
      </Reference>
      <Reference URI="/xl/drawings/drawing2.xml?ContentType=application/vnd.openxmlformats-officedocument.drawing+xml">
        <DigestMethod Algorithm="http://www.w3.org/2001/04/xmlenc#sha256"/>
        <DigestValue>MHd7ptSEZ2tkWmTCp/jUnhbxXNcwo0iaSI0eva3B8GU=</DigestValue>
      </Reference>
      <Reference URI="/xl/drawings/drawing3.xml?ContentType=application/vnd.openxmlformats-officedocument.drawing+xml">
        <DigestMethod Algorithm="http://www.w3.org/2001/04/xmlenc#sha256"/>
        <DigestValue>70/NbvpD7XB/DNlUdn5mjZ3oEALub7R2nA2eCtDLD/0=</DigestValue>
      </Reference>
      <Reference URI="/xl/drawings/drawing4.xml?ContentType=application/vnd.openxmlformats-officedocument.drawing+xml">
        <DigestMethod Algorithm="http://www.w3.org/2001/04/xmlenc#sha256"/>
        <DigestValue>vhtXgBUgqIK7dIb/pMg81r1R0hhhk5XCdPtZ3gD/gXU=</DigestValue>
      </Reference>
      <Reference URI="/xl/drawings/drawing5.xml?ContentType=application/vnd.openxmlformats-officedocument.drawing+xml">
        <DigestMethod Algorithm="http://www.w3.org/2001/04/xmlenc#sha256"/>
        <DigestValue>oVeDDe0CQzO4Zgxh2Sl83AcppMBZIrKPN///A+AxhUs=</DigestValue>
      </Reference>
      <Reference URI="/xl/drawings/drawing6.xml?ContentType=application/vnd.openxmlformats-officedocument.drawing+xml">
        <DigestMethod Algorithm="http://www.w3.org/2001/04/xmlenc#sha256"/>
        <DigestValue>vXL5EUidEjzJ3DSIMOFPSVCz5NbObDsJImtbI27Old4=</DigestValue>
      </Reference>
      <Reference URI="/xl/media/image1.png?ContentType=image/png">
        <DigestMethod Algorithm="http://www.w3.org/2001/04/xmlenc#sha256"/>
        <DigestValue>bjTYK6jAFKpJPnoTttmEoG3s6WyB060IGPWo2n4DpqM=</DigestValue>
      </Reference>
      <Reference URI="/xl/printerSettings/printerSettings1.bin?ContentType=application/vnd.openxmlformats-officedocument.spreadsheetml.printerSettings">
        <DigestMethod Algorithm="http://www.w3.org/2001/04/xmlenc#sha256"/>
        <DigestValue>5q3+/bOpVyVGA9/YeXaVactkmHYgnRmwOK8e/tIWtKk=</DigestValue>
      </Reference>
      <Reference URI="/xl/printerSettings/printerSettings2.bin?ContentType=application/vnd.openxmlformats-officedocument.spreadsheetml.printerSettings">
        <DigestMethod Algorithm="http://www.w3.org/2001/04/xmlenc#sha256"/>
        <DigestValue>5q3+/bOpVyVGA9/YeXaVactkmHYgnRmwOK8e/tIWtKk=</DigestValue>
      </Reference>
      <Reference URI="/xl/printerSettings/printerSettings3.bin?ContentType=application/vnd.openxmlformats-officedocument.spreadsheetml.printerSettings">
        <DigestMethod Algorithm="http://www.w3.org/2001/04/xmlenc#sha256"/>
        <DigestValue>5q3+/bOpVyVGA9/YeXaVactkmHYgnRmwOK8e/tIWtKk=</DigestValue>
      </Reference>
      <Reference URI="/xl/printerSettings/printerSettings4.bin?ContentType=application/vnd.openxmlformats-officedocument.spreadsheetml.printerSettings">
        <DigestMethod Algorithm="http://www.w3.org/2001/04/xmlenc#sha256"/>
        <DigestValue>jDQ9ajXwvWhg97H8qm1WHFwPlJZG9NgFztDlVzFaVA4=</DigestValue>
      </Reference>
      <Reference URI="/xl/printerSettings/printerSettings5.bin?ContentType=application/vnd.openxmlformats-officedocument.spreadsheetml.printerSettings">
        <DigestMethod Algorithm="http://www.w3.org/2001/04/xmlenc#sha256"/>
        <DigestValue>5q3+/bOpVyVGA9/YeXaVactkmHYgnRmwOK8e/tIWtKk=</DigestValue>
      </Reference>
      <Reference URI="/xl/printerSettings/printerSettings6.bin?ContentType=application/vnd.openxmlformats-officedocument.spreadsheetml.printerSettings">
        <DigestMethod Algorithm="http://www.w3.org/2001/04/xmlenc#sha256"/>
        <DigestValue>gQ1bYzmIyAlV2BdBv/ku7hZvIIwMzVFQ/yKxVb8zGF8=</DigestValue>
      </Reference>
      <Reference URI="/xl/sharedStrings.xml?ContentType=application/vnd.openxmlformats-officedocument.spreadsheetml.sharedStrings+xml">
        <DigestMethod Algorithm="http://www.w3.org/2001/04/xmlenc#sha256"/>
        <DigestValue>ZkDs9UfydgEFptksjQ3VTvpL/ZI91eg+K2EgeaM8U9o=</DigestValue>
      </Reference>
      <Reference URI="/xl/styles.xml?ContentType=application/vnd.openxmlformats-officedocument.spreadsheetml.styles+xml">
        <DigestMethod Algorithm="http://www.w3.org/2001/04/xmlenc#sha256"/>
        <DigestValue>8l2RYw3SBo1X1PVVSq+OaFPVsJryjtFUNwPlrw4sWeI=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j1kNBRI1WuJFuhagCela9OQO6lsFr+P+L8eMXRE0qBs=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sheet1.xml?ContentType=application/vnd.openxmlformats-officedocument.spreadsheetml.worksheet+xml">
        <DigestMethod Algorithm="http://www.w3.org/2001/04/xmlenc#sha256"/>
        <DigestValue>Ug6ihwa37umpg+s0WtZHvGxFw9dScQo30gGRBCcjSfY=</DigestValue>
      </Reference>
      <Reference URI="/xl/worksheets/sheet2.xml?ContentType=application/vnd.openxmlformats-officedocument.spreadsheetml.worksheet+xml">
        <DigestMethod Algorithm="http://www.w3.org/2001/04/xmlenc#sha256"/>
        <DigestValue>NXJ2dRKOzhwzNpgveT/BdqllSaF+mevbt2/Wwl6gyso=</DigestValue>
      </Reference>
      <Reference URI="/xl/worksheets/sheet3.xml?ContentType=application/vnd.openxmlformats-officedocument.spreadsheetml.worksheet+xml">
        <DigestMethod Algorithm="http://www.w3.org/2001/04/xmlenc#sha256"/>
        <DigestValue>d68tuvug3Ps+BibU0Ce4L7thLlz+qC+TWQvAuTH/KSU=</DigestValue>
      </Reference>
      <Reference URI="/xl/worksheets/sheet4.xml?ContentType=application/vnd.openxmlformats-officedocument.spreadsheetml.worksheet+xml">
        <DigestMethod Algorithm="http://www.w3.org/2001/04/xmlenc#sha256"/>
        <DigestValue>XrNwMhmKFib7nPoL7dqEIULJW3s+NEHEt7mLKjUq95U=</DigestValue>
      </Reference>
      <Reference URI="/xl/worksheets/sheet5.xml?ContentType=application/vnd.openxmlformats-officedocument.spreadsheetml.worksheet+xml">
        <DigestMethod Algorithm="http://www.w3.org/2001/04/xmlenc#sha256"/>
        <DigestValue>L8CFIuk7aMHnvFhCVAJ187e4iXyQj9NS7VVbkrkdBy4=</DigestValue>
      </Reference>
      <Reference URI="/xl/worksheets/sheet6.xml?ContentType=application/vnd.openxmlformats-officedocument.spreadsheetml.worksheet+xml">
        <DigestMethod Algorithm="http://www.w3.org/2001/04/xmlenc#sha256"/>
        <DigestValue>ckpE/GDvDapyK8pihz+jX5jV5HWxcDRRD67gvzn8keA=</DigestValue>
      </Reference>
    </Manifest>
    <SignatureProperties>
      <SignatureProperty Id="idSignatureTime" Target="#idPackageSignature">
        <mdssi:SignatureTime xmlns:mdssi="http://schemas.openxmlformats.org/package/2006/digital-signature">
          <mdssi:Format>YYYY-MM-DDThh:mm:ssTZD</mdssi:Format>
          <mdssi:Value>2021-03-26T13:59:40Z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15.0</OfficeVersion>
          <ApplicationVersion>15.0</ApplicationVersion>
          <Monitors>1</Monitors>
          <HorizontalResolution>1364</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2021-03-26T13:59:40Z</xd:SigningTime>
          <xd:SigningCertificate>
            <xd:Cert>
              <xd:CertDigest>
                <DigestMethod Algorithm="http://www.w3.org/2001/04/xmlenc#sha256"/>
                <DigestValue>3a+hAdGwVuIvXs1Mdo6c4doc2P58375+SUD6K7NbOXk=</DigestValue>
              </xd:CertDigest>
              <xd:IssuerSerial>
                <X509IssuerName>CN=CA-CODE100 S.A., C=PY, O=CODE100 S.A., SERIALNUMBER=RUC 80080610-7</X509IssuerName>
                <X509SerialNumber>2051668635657670683717848804644927188674558521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QlPCL2MUFyGd5H1TXWEwOhwA4AS4xHaqJbI1I1ih37o=</DigestValue>
    </Reference>
    <Reference Type="http://www.w3.org/2000/09/xmldsig#Object" URI="#idOfficeObject">
      <DigestMethod Algorithm="http://www.w3.org/2001/04/xmlenc#sha256"/>
      <DigestValue>a2NlGcEiYfRptrrXa6T8OfnFtT3Oq/xDzQ8X8eA/Xjg=</DigestValue>
    </Reference>
    <Reference Type="http://uri.etsi.org/01903#SignedProperties" URI="#idSignedProperties">
      <Transforms>
        <Transform Algorithm="http://www.w3.org/TR/2001/REC-xml-c14n-20010315"/>
      </Transforms>
      <DigestMethod Algorithm="http://www.w3.org/2001/04/xmlenc#sha256"/>
      <DigestValue>6uANk314OMurXsrrKpyzBKvGTC6brs7qmRtbcNOyvZA=</DigestValue>
    </Reference>
  </SignedInfo>
  <SignatureValue>lKFflkPjbSggrIZV3476/4Jfc7DX2qrCRywF1g6Wu+NtoFKtPAxANIBSsEp9vx16SPvKs3AGdhdw
lg842H6O9xtzi+3/77+oSumSOBIL3SUJuK9LfIDRVLTDLOpRjVvjBMCJ5XMLXJlL8gpl97o4WGE4
0w/g5/2+Hz4jxA0JRKqvLcc08ngfELoGK5Vj9j8Adh4ipSHFucVQWVCIfZTd+i0NKxdPauFJ/F7M
APMcMddbYEtt6OOQXsQvOa/HMtscXjv+7RG7k977jQIQ+Snr4c64WHX69tmD/uDz+gkwxq974e9I
BbKyNKyaUsWm6IjVaPjA15J5V5pquOTp/AmlTg==</SignatureValue>
  <KeyInfo>
    <X509Data>
      <X509Certificate>MIIIYDCCBkigAwIBAgITXAAAOmdTzx+JP0pKNgAAAAA6ZzANBgkqhkiG9w0BAQsFADBXMRcwFQYDVQQFEw5SVUMgODAwODA2MTAtNzEVMBMGA1UEChMMQ09ERTEwMCBTLkEuMQswCQYDVQQGEwJQWTEYMBYGA1UEAxMPQ0EtQ09ERTEwMCBTLkEuMB4XDTIwMDgzMTE0MDEzMloXDTIyMDgzMTE0MDEzMlowgacxJjAkBgNVBAMTHU1JR1VFTCBBTkdFTCBaQUxESVZBUiBTSUxWRVJBMRcwFQYDVQQKEw5QRVJTT05BIEZJU0lDQTELMAkGA1UEBhMCUFkxFTATBgNVBCoTDE1JR1VFTCBBTkdFTDEZMBcGA1UEBBMQWkFMRElWQVIgU0lMVkVSQTESMBAGA1UEBRMJQ0kxMTE2ODc0MREwDwYDVQQLEwhGSVJNQSBGMjCCASIwDQYJKoZIhvcNAQEBBQADggEPADCCAQoCggEBAM5osaLWgMU4fRClHbqcu8Y4+Mo1oF+qbPIiOAp7VojCKAednFF7rQqDtH9RTffpbaI/riBfnnwZXdtBTvOGcjGaL+b1o1/Le0cAv8piMIXLnfGgcfweNbz2WuPtkSN1pCswjSQH6LT+9kdxzyuJ+Ndyk+jb7vsPlcWA5FK5fiSY9aNU4FbMZxVoFzstOO25KyfR94zt2QUEt3H5FK6dQQ/9CpyWILkfcbf2ozDMC+Gw4uwWWQZZN9w8P2k7LlEZqFFcFFpm6OFus/ZH6jBg8jiYHxvzQSZmrjUP/iK7Tyz/mFO4la92FIznwgV1ftkgOhgsZH6TRCUX2tP5wvunf9MCAwEAAaOCA9IwggPOMA4GA1UdDwEB/wQEAwIF4DAMBgNVHRMBAf8EAjAAMCAGA1UdJQEB/wQWMBQGCCsGAQUFBwMCBggrBgEFBQcDBDAdBgNVHQ4EFgQUKijCjEpEDY4f89gpOK7SWtctVEI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cwYDVR0RBGwwaoEcTUlHVUVMLlpBTERJVkFSQEFUTEFTLkNPTS5QWaRKMEgxEzARBgNVBAwTClBSRVNJREVOVEUxFjAUBgNVBAUTDVJVQzgwMDI0OTI4LTMxGTAXBgNVBAoTEEJBTkNPIEFUTEFTIFMuQS4wDQYJKoZIhvcNAQELBQADggIBAEkhQzfohEfJLI5I7BRCUv+TXHL1DL5lHHsfVeUcDL4ML9MHBVi//4CbkQ3PjUVLEJPcDg13Tuc6ZX1WeikpeZ2nUezd/ecrTfllOJWShjG9huAVVljHwky5pSOcxDysQVUsK3WLvRY8E9Vj+5Erq65JRnrZkwm23WE+LFLbIu+W5bADQFWyvn7jiVTKCUsyL7CkwBOLtHYK2Ok3+VZSaH7Od6vxFV3sAZRCsCTSAqzkhQ9tKgd0Mv7WjYpqdHsW2PXGyKqWwM4C/K+f6eMdgLux9HfPWDImPfSnPchfIUeh9aVwm+P5gD/yc9KdhVtHCgQ7ZhZ6N5q0HiKFdttN5RR1T+fwJ103qO2ltO+c7eJXY6eH7rvwBpeGLLKn+IfziWLN26uSIgjztDEWaWJh2HBa5oPlKUwyFxkPek7w7dIb4Vj43Jls3MV+aMzdbYnR9jtSuPSeJMleQlQbSj1vl5UZFAjvXFuaBUbLrwc67lCMwg2Ws2BR9q+d1yMiKQvOr/NZGnmyj9QbirMZDKvkeWQYtJ2DL0/HtgDK2R+Uv6/CcSDnd3USdnfE9jR88N+cQIAjxAthG6ft6WBeWREwTxnlDvtB19CY7sl6H5VBb4X6v7ZVa6t6c1GcTX06m+ufgZbAV1bL0CBDY2U3T2fUi/N5z4MjJ3kgn49hkBC6mDt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6ptJqh7c+SHgQPi/osUcueGEJJ+JxrsJKrm/oiJu/YA=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6ft2PNFQ3mdp2AkPVLIErhtLkmmCyfle2/tgy6En31A=</DigestValue>
      </Reference>
      <Reference URI="/xl/drawings/drawing2.xml?ContentType=application/vnd.openxmlformats-officedocument.drawing+xml">
        <DigestMethod Algorithm="http://www.w3.org/2001/04/xmlenc#sha256"/>
        <DigestValue>MHd7ptSEZ2tkWmTCp/jUnhbxXNcwo0iaSI0eva3B8GU=</DigestValue>
      </Reference>
      <Reference URI="/xl/drawings/drawing3.xml?ContentType=application/vnd.openxmlformats-officedocument.drawing+xml">
        <DigestMethod Algorithm="http://www.w3.org/2001/04/xmlenc#sha256"/>
        <DigestValue>70/NbvpD7XB/DNlUdn5mjZ3oEALub7R2nA2eCtDLD/0=</DigestValue>
      </Reference>
      <Reference URI="/xl/drawings/drawing4.xml?ContentType=application/vnd.openxmlformats-officedocument.drawing+xml">
        <DigestMethod Algorithm="http://www.w3.org/2001/04/xmlenc#sha256"/>
        <DigestValue>vhtXgBUgqIK7dIb/pMg81r1R0hhhk5XCdPtZ3gD/gXU=</DigestValue>
      </Reference>
      <Reference URI="/xl/drawings/drawing5.xml?ContentType=application/vnd.openxmlformats-officedocument.drawing+xml">
        <DigestMethod Algorithm="http://www.w3.org/2001/04/xmlenc#sha256"/>
        <DigestValue>oVeDDe0CQzO4Zgxh2Sl83AcppMBZIrKPN///A+AxhUs=</DigestValue>
      </Reference>
      <Reference URI="/xl/drawings/drawing6.xml?ContentType=application/vnd.openxmlformats-officedocument.drawing+xml">
        <DigestMethod Algorithm="http://www.w3.org/2001/04/xmlenc#sha256"/>
        <DigestValue>vXL5EUidEjzJ3DSIMOFPSVCz5NbObDsJImtbI27Old4=</DigestValue>
      </Reference>
      <Reference URI="/xl/media/image1.png?ContentType=image/png">
        <DigestMethod Algorithm="http://www.w3.org/2001/04/xmlenc#sha256"/>
        <DigestValue>bjTYK6jAFKpJPnoTttmEoG3s6WyB060IGPWo2n4DpqM=</DigestValue>
      </Reference>
      <Reference URI="/xl/printerSettings/printerSettings1.bin?ContentType=application/vnd.openxmlformats-officedocument.spreadsheetml.printerSettings">
        <DigestMethod Algorithm="http://www.w3.org/2001/04/xmlenc#sha256"/>
        <DigestValue>5q3+/bOpVyVGA9/YeXaVactkmHYgnRmwOK8e/tIWtKk=</DigestValue>
      </Reference>
      <Reference URI="/xl/printerSettings/printerSettings2.bin?ContentType=application/vnd.openxmlformats-officedocument.spreadsheetml.printerSettings">
        <DigestMethod Algorithm="http://www.w3.org/2001/04/xmlenc#sha256"/>
        <DigestValue>5q3+/bOpVyVGA9/YeXaVactkmHYgnRmwOK8e/tIWtKk=</DigestValue>
      </Reference>
      <Reference URI="/xl/printerSettings/printerSettings3.bin?ContentType=application/vnd.openxmlformats-officedocument.spreadsheetml.printerSettings">
        <DigestMethod Algorithm="http://www.w3.org/2001/04/xmlenc#sha256"/>
        <DigestValue>5q3+/bOpVyVGA9/YeXaVactkmHYgnRmwOK8e/tIWtKk=</DigestValue>
      </Reference>
      <Reference URI="/xl/printerSettings/printerSettings4.bin?ContentType=application/vnd.openxmlformats-officedocument.spreadsheetml.printerSettings">
        <DigestMethod Algorithm="http://www.w3.org/2001/04/xmlenc#sha256"/>
        <DigestValue>jDQ9ajXwvWhg97H8qm1WHFwPlJZG9NgFztDlVzFaVA4=</DigestValue>
      </Reference>
      <Reference URI="/xl/printerSettings/printerSettings5.bin?ContentType=application/vnd.openxmlformats-officedocument.spreadsheetml.printerSettings">
        <DigestMethod Algorithm="http://www.w3.org/2001/04/xmlenc#sha256"/>
        <DigestValue>5q3+/bOpVyVGA9/YeXaVactkmHYgnRmwOK8e/tIWtKk=</DigestValue>
      </Reference>
      <Reference URI="/xl/printerSettings/printerSettings6.bin?ContentType=application/vnd.openxmlformats-officedocument.spreadsheetml.printerSettings">
        <DigestMethod Algorithm="http://www.w3.org/2001/04/xmlenc#sha256"/>
        <DigestValue>gQ1bYzmIyAlV2BdBv/ku7hZvIIwMzVFQ/yKxVb8zGF8=</DigestValue>
      </Reference>
      <Reference URI="/xl/sharedStrings.xml?ContentType=application/vnd.openxmlformats-officedocument.spreadsheetml.sharedStrings+xml">
        <DigestMethod Algorithm="http://www.w3.org/2001/04/xmlenc#sha256"/>
        <DigestValue>ZkDs9UfydgEFptksjQ3VTvpL/ZI91eg+K2EgeaM8U9o=</DigestValue>
      </Reference>
      <Reference URI="/xl/styles.xml?ContentType=application/vnd.openxmlformats-officedocument.spreadsheetml.styles+xml">
        <DigestMethod Algorithm="http://www.w3.org/2001/04/xmlenc#sha256"/>
        <DigestValue>8l2RYw3SBo1X1PVVSq+OaFPVsJryjtFUNwPlrw4sWeI=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j1kNBRI1WuJFuhagCela9OQO6lsFr+P+L8eMXRE0qBs=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8GKlLdInL2QRjK8f6lVFdQ6jnGET2MO39Zd+uuWgXI0=</DigestValue>
      </Reference>
      <Reference URI="/xl/worksheets/sheet1.xml?ContentType=application/vnd.openxmlformats-officedocument.spreadsheetml.worksheet+xml">
        <DigestMethod Algorithm="http://www.w3.org/2001/04/xmlenc#sha256"/>
        <DigestValue>Ug6ihwa37umpg+s0WtZHvGxFw9dScQo30gGRBCcjSfY=</DigestValue>
      </Reference>
      <Reference URI="/xl/worksheets/sheet2.xml?ContentType=application/vnd.openxmlformats-officedocument.spreadsheetml.worksheet+xml">
        <DigestMethod Algorithm="http://www.w3.org/2001/04/xmlenc#sha256"/>
        <DigestValue>NXJ2dRKOzhwzNpgveT/BdqllSaF+mevbt2/Wwl6gyso=</DigestValue>
      </Reference>
      <Reference URI="/xl/worksheets/sheet3.xml?ContentType=application/vnd.openxmlformats-officedocument.spreadsheetml.worksheet+xml">
        <DigestMethod Algorithm="http://www.w3.org/2001/04/xmlenc#sha256"/>
        <DigestValue>d68tuvug3Ps+BibU0Ce4L7thLlz+qC+TWQvAuTH/KSU=</DigestValue>
      </Reference>
      <Reference URI="/xl/worksheets/sheet4.xml?ContentType=application/vnd.openxmlformats-officedocument.spreadsheetml.worksheet+xml">
        <DigestMethod Algorithm="http://www.w3.org/2001/04/xmlenc#sha256"/>
        <DigestValue>XrNwMhmKFib7nPoL7dqEIULJW3s+NEHEt7mLKjUq95U=</DigestValue>
      </Reference>
      <Reference URI="/xl/worksheets/sheet5.xml?ContentType=application/vnd.openxmlformats-officedocument.spreadsheetml.worksheet+xml">
        <DigestMethod Algorithm="http://www.w3.org/2001/04/xmlenc#sha256"/>
        <DigestValue>L8CFIuk7aMHnvFhCVAJ187e4iXyQj9NS7VVbkrkdBy4=</DigestValue>
      </Reference>
      <Reference URI="/xl/worksheets/sheet6.xml?ContentType=application/vnd.openxmlformats-officedocument.spreadsheetml.worksheet+xml">
        <DigestMethod Algorithm="http://www.w3.org/2001/04/xmlenc#sha256"/>
        <DigestValue>ckpE/GDvDapyK8pihz+jX5jV5HWxcDRRD67gvzn8keA=</DigestValue>
      </Reference>
    </Manifest>
    <SignatureProperties>
      <SignatureProperty Id="idSignatureTime" Target="#idPackageSignature">
        <mdssi:SignatureTime xmlns:mdssi="http://schemas.openxmlformats.org/package/2006/digital-signature">
          <mdssi:Format>YYYY-MM-DDThh:mm:ssTZD</mdssi:Format>
          <mdssi:Value>2021-03-26T18:52:39Z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2021-03-26T18:52:39Z</xd:SigningTime>
          <xd:SigningCertificate>
            <xd:Cert>
              <xd:CertDigest>
                <DigestMethod Algorithm="http://www.w3.org/2001/04/xmlenc#sha256"/>
                <DigestValue>VsqMIVhvqnlJ9gTY4V7GZIaZbSOanSFTmstT1wVXzxI=</DigestValue>
              </xd:CertDigest>
              <xd:IssuerSerial>
                <X509IssuerName>CN=CA-CODE100 S.A., C=PY, O=CODE100 S.A., SERIALNUMBER=RUC 80080610-7</X509IssuerName>
                <X509SerialNumber>2051668635896547510962194517850014539281611367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GqPzCaPaqhtAT8TkP6pMUjGreLcA7EYexu75Kb2wwPo=</DigestValue>
    </Reference>
    <Reference Type="http://www.w3.org/2000/09/xmldsig#Object" URI="#idOfficeObject">
      <DigestMethod Algorithm="http://www.w3.org/2001/04/xmlenc#sha256"/>
      <DigestValue>QcpucpzUJ9WlIvfKpNtkRi4cnZpiFJu4zpXjQZHmu1w=</DigestValue>
    </Reference>
    <Reference Type="http://uri.etsi.org/01903#SignedProperties" URI="#idSignedProperties">
      <Transforms>
        <Transform Algorithm="http://www.w3.org/TR/2001/REC-xml-c14n-20010315"/>
      </Transforms>
      <DigestMethod Algorithm="http://www.w3.org/2001/04/xmlenc#sha256"/>
      <DigestValue>/Gb0SUhtnFV0S3aqrdcs3H3zB7jYhjsYYqV6Z33gB6g=</DigestValue>
    </Reference>
  </SignedInfo>
  <SignatureValue>N0bwT+sSCb4ukG7G4RUGv3ut7QoNzpDicLo9+F3LQoRqPx9Okt9X6Ft4bfiExA9eJrOoABt8Rqvl
184pYkDBVX7pbSzkMTyNMScD014Ux96ReVuMiYhumWOCwI1fnIlcdCLaQQaHohyLvWaDdoRvPI2x
tWirgOXbK37nngp7EuB1W0zppzSLS4X0AzP93H89a+vUBxxz3ulssSK6ZYz+D90ybo+3q3BttWkS
70wAT0uiMZgN0E6Q36HlEDH1dCXdsTx0dSDcw88OnUYL1G4kIA2j+p9o1D90pkFt9nUDO91Zx9BY
6a8prg3kk1XA7mz83g1UipWqsId3296nspHE2g==</SignatureValue>
  <KeyInfo>
    <X509Data>
      <X509Certificate>MIIIbTCCBlWgAwIBAgITXAAAQvMy+k/i2ZxjTAAAAABC8zANBgkqhkiG9w0BAQsFADBXMRcwFQYDVQQFEw5SVUMgODAwODA2MTAtNzEVMBMGA1UEChMMQ09ERTEwMCBTLkEuMQswCQYDVQQGEwJQWTEYMBYGA1UEAxMPQ0EtQ09ERTEwMCBTLkEuMB4XDTIwMDkxODE5NDA1OVoXDTIyMDkxODE5NDA1OVowgaUxJTAjBgNVBAMTHENFU0FSIEVEVUFSRE8gQ09MTCBST0RSSUdVRVoxFzAVBgNVBAoTDlBFUlNPTkEgRklTSUNBMQswCQYDVQQGEwJQWTEWMBQGA1UEKhMNQ0VTQVIgRURVQVJETzEXMBUGA1UEBBMOQ09MTCBST0RSSUdVRVoxEjAQBgNVBAUTCUNJMTk5NDc0OTERMA8GA1UECxMIRklSTUEgRjIwggEiMA0GCSqGSIb3DQEBAQUAA4IBDwAwggEKAoIBAQDQHSuM3+895oaqSFiFIUd4qOhEr0VUViGsCH33EkLyF2uFf2VRIY9kqhDNCe1kPjmewhDuxC3P2DTm0wKiJFGuIVeXLhtDzCkaLwK8BpdfFlPhS216miou0ypjsc9maCSpfQtOlAc5egE0QrSQDHBD9Yy7zhLSjd2hZ6Sj35DYRg8YOM8hOkEJ4RfIRTNqxv574pxrFE2I6A3+6MIC1STRdckF84RV/bxCUMi98MsyxW7ppYT1tdj/rQujG57X6oxeCOUQLG0AtmwsXRGFPcWRnaAM440K95hsq0AYF9I6P0iGcMXgywCcWI7CW8qHliYcWqUWSRFxQrd8zC1TJsNnAgMBAAGjggPhMIID3TAOBgNVHQ8BAf8EBAMCBeAwDAYDVR0TAQH/BAIwADAgBgNVHSUBAf8EFjAUBggrBgEFBQcDAgYIKwYBBQUHAwQwHQYDVR0OBBYEFA0bxr1o8x/bBPpzQE4RLZHa4IB0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IGBBgNVHREEejB4gQ9DT0xMQEFCQy5DT00uUFmkZTBjMRgwFgYDVQQMEw9TSU5ESUNPIFRJVFVMQVIxFjAUBgNVBAUTDVJVQzgwMDI0OTI4LTMxFDASBgNVBAsTC1NJTkRJQ0FUVVJBMRkwFwYDVQQKExBCQU5DTyBBVExBUyBTLkEuMA0GCSqGSIb3DQEBCwUAA4ICAQABkw9JRG+U+FYM2eE8s4U9i9873ZaKdXe9y5cL1lBXklU/O3hh21EjJMdF8SC+NAgpQyNTQ6WATftJQAshvtuB8fzUpX5NMxEHGIqVzH3prEy1+aHjcD3/5oRtWqMbwD58Rm71oxxeWBL8B4TwRQke3pEe+d+9u6XrENCHfNzkjKFqbcAvzZ5bHvs/1Yt4IhEjBHEmJ/dSjBo+YbT9tqh25MXg0OKLcl0whVFBUu8E6NKnmr6qiLUl0/Q00Ie/iqwtEqSqn0aA7jVohE0pPH3FdG38LbqEyp+L3UvqL6pDQcYpTq00V6zCDP+k3PogW15zqAjLr2WtGe+cLNZYlYc6ekYm9f/zWyrP4FWR2Y1gYAKxZemlioEiS5hWLl/HnOu/saBzHBjI880Oq8/fpJMnFFzTd+xNB/eZMl+CNMMZlphZ5gO+Cdu4jVltnp3mrtt/Ymj4Pq6u5S/d04He4p/WP88yQHQIxjUGSH0R5tqlFULqTncoJTbi9cqSVxdIaYt41I1DXPj14fCis3UmBT7UL9vG6VuVPq780lFG2WVvW90jk9Bo9Oxx4xU3oCB6A8NhnyQdRkDWd88L3EbcPo+CuPdGWmCYHkApV1C2wtWuMIiVkwymmCT9nW0C5I4gIO97JTCkJ6fmmHcR8zLI3H3hGkVTgXp0UjkxazIn/Rg4v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6ptJqh7c+SHgQPi/osUcueGEJJ+JxrsJKrm/oiJu/YA=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6ft2PNFQ3mdp2AkPVLIErhtLkmmCyfle2/tgy6En31A=</DigestValue>
      </Reference>
      <Reference URI="/xl/drawings/drawing2.xml?ContentType=application/vnd.openxmlformats-officedocument.drawing+xml">
        <DigestMethod Algorithm="http://www.w3.org/2001/04/xmlenc#sha256"/>
        <DigestValue>MHd7ptSEZ2tkWmTCp/jUnhbxXNcwo0iaSI0eva3B8GU=</DigestValue>
      </Reference>
      <Reference URI="/xl/drawings/drawing3.xml?ContentType=application/vnd.openxmlformats-officedocument.drawing+xml">
        <DigestMethod Algorithm="http://www.w3.org/2001/04/xmlenc#sha256"/>
        <DigestValue>70/NbvpD7XB/DNlUdn5mjZ3oEALub7R2nA2eCtDLD/0=</DigestValue>
      </Reference>
      <Reference URI="/xl/drawings/drawing4.xml?ContentType=application/vnd.openxmlformats-officedocument.drawing+xml">
        <DigestMethod Algorithm="http://www.w3.org/2001/04/xmlenc#sha256"/>
        <DigestValue>vhtXgBUgqIK7dIb/pMg81r1R0hhhk5XCdPtZ3gD/gXU=</DigestValue>
      </Reference>
      <Reference URI="/xl/drawings/drawing5.xml?ContentType=application/vnd.openxmlformats-officedocument.drawing+xml">
        <DigestMethod Algorithm="http://www.w3.org/2001/04/xmlenc#sha256"/>
        <DigestValue>oVeDDe0CQzO4Zgxh2Sl83AcppMBZIrKPN///A+AxhUs=</DigestValue>
      </Reference>
      <Reference URI="/xl/drawings/drawing6.xml?ContentType=application/vnd.openxmlformats-officedocument.drawing+xml">
        <DigestMethod Algorithm="http://www.w3.org/2001/04/xmlenc#sha256"/>
        <DigestValue>vXL5EUidEjzJ3DSIMOFPSVCz5NbObDsJImtbI27Old4=</DigestValue>
      </Reference>
      <Reference URI="/xl/media/image1.png?ContentType=image/png">
        <DigestMethod Algorithm="http://www.w3.org/2001/04/xmlenc#sha256"/>
        <DigestValue>bjTYK6jAFKpJPnoTttmEoG3s6WyB060IGPWo2n4DpqM=</DigestValue>
      </Reference>
      <Reference URI="/xl/printerSettings/printerSettings1.bin?ContentType=application/vnd.openxmlformats-officedocument.spreadsheetml.printerSettings">
        <DigestMethod Algorithm="http://www.w3.org/2001/04/xmlenc#sha256"/>
        <DigestValue>5q3+/bOpVyVGA9/YeXaVactkmHYgnRmwOK8e/tIWtKk=</DigestValue>
      </Reference>
      <Reference URI="/xl/printerSettings/printerSettings2.bin?ContentType=application/vnd.openxmlformats-officedocument.spreadsheetml.printerSettings">
        <DigestMethod Algorithm="http://www.w3.org/2001/04/xmlenc#sha256"/>
        <DigestValue>5q3+/bOpVyVGA9/YeXaVactkmHYgnRmwOK8e/tIWtKk=</DigestValue>
      </Reference>
      <Reference URI="/xl/printerSettings/printerSettings3.bin?ContentType=application/vnd.openxmlformats-officedocument.spreadsheetml.printerSettings">
        <DigestMethod Algorithm="http://www.w3.org/2001/04/xmlenc#sha256"/>
        <DigestValue>5q3+/bOpVyVGA9/YeXaVactkmHYgnRmwOK8e/tIWtKk=</DigestValue>
      </Reference>
      <Reference URI="/xl/printerSettings/printerSettings4.bin?ContentType=application/vnd.openxmlformats-officedocument.spreadsheetml.printerSettings">
        <DigestMethod Algorithm="http://www.w3.org/2001/04/xmlenc#sha256"/>
        <DigestValue>jDQ9ajXwvWhg97H8qm1WHFwPlJZG9NgFztDlVzFaVA4=</DigestValue>
      </Reference>
      <Reference URI="/xl/printerSettings/printerSettings5.bin?ContentType=application/vnd.openxmlformats-officedocument.spreadsheetml.printerSettings">
        <DigestMethod Algorithm="http://www.w3.org/2001/04/xmlenc#sha256"/>
        <DigestValue>5q3+/bOpVyVGA9/YeXaVactkmHYgnRmwOK8e/tIWtKk=</DigestValue>
      </Reference>
      <Reference URI="/xl/printerSettings/printerSettings6.bin?ContentType=application/vnd.openxmlformats-officedocument.spreadsheetml.printerSettings">
        <DigestMethod Algorithm="http://www.w3.org/2001/04/xmlenc#sha256"/>
        <DigestValue>gQ1bYzmIyAlV2BdBv/ku7hZvIIwMzVFQ/yKxVb8zGF8=</DigestValue>
      </Reference>
      <Reference URI="/xl/sharedStrings.xml?ContentType=application/vnd.openxmlformats-officedocument.spreadsheetml.sharedStrings+xml">
        <DigestMethod Algorithm="http://www.w3.org/2001/04/xmlenc#sha256"/>
        <DigestValue>ZkDs9UfydgEFptksjQ3VTvpL/ZI91eg+K2EgeaM8U9o=</DigestValue>
      </Reference>
      <Reference URI="/xl/styles.xml?ContentType=application/vnd.openxmlformats-officedocument.spreadsheetml.styles+xml">
        <DigestMethod Algorithm="http://www.w3.org/2001/04/xmlenc#sha256"/>
        <DigestValue>8l2RYw3SBo1X1PVVSq+OaFPVsJryjtFUNwPlrw4sWeI=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j1kNBRI1WuJFuhagCela9OQO6lsFr+P+L8eMXRE0qBs=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sheet1.xml?ContentType=application/vnd.openxmlformats-officedocument.spreadsheetml.worksheet+xml">
        <DigestMethod Algorithm="http://www.w3.org/2001/04/xmlenc#sha256"/>
        <DigestValue>Ug6ihwa37umpg+s0WtZHvGxFw9dScQo30gGRBCcjSfY=</DigestValue>
      </Reference>
      <Reference URI="/xl/worksheets/sheet2.xml?ContentType=application/vnd.openxmlformats-officedocument.spreadsheetml.worksheet+xml">
        <DigestMethod Algorithm="http://www.w3.org/2001/04/xmlenc#sha256"/>
        <DigestValue>NXJ2dRKOzhwzNpgveT/BdqllSaF+mevbt2/Wwl6gyso=</DigestValue>
      </Reference>
      <Reference URI="/xl/worksheets/sheet3.xml?ContentType=application/vnd.openxmlformats-officedocument.spreadsheetml.worksheet+xml">
        <DigestMethod Algorithm="http://www.w3.org/2001/04/xmlenc#sha256"/>
        <DigestValue>d68tuvug3Ps+BibU0Ce4L7thLlz+qC+TWQvAuTH/KSU=</DigestValue>
      </Reference>
      <Reference URI="/xl/worksheets/sheet4.xml?ContentType=application/vnd.openxmlformats-officedocument.spreadsheetml.worksheet+xml">
        <DigestMethod Algorithm="http://www.w3.org/2001/04/xmlenc#sha256"/>
        <DigestValue>XrNwMhmKFib7nPoL7dqEIULJW3s+NEHEt7mLKjUq95U=</DigestValue>
      </Reference>
      <Reference URI="/xl/worksheets/sheet5.xml?ContentType=application/vnd.openxmlformats-officedocument.spreadsheetml.worksheet+xml">
        <DigestMethod Algorithm="http://www.w3.org/2001/04/xmlenc#sha256"/>
        <DigestValue>L8CFIuk7aMHnvFhCVAJ187e4iXyQj9NS7VVbkrkdBy4=</DigestValue>
      </Reference>
      <Reference URI="/xl/worksheets/sheet6.xml?ContentType=application/vnd.openxmlformats-officedocument.spreadsheetml.worksheet+xml">
        <DigestMethod Algorithm="http://www.w3.org/2001/04/xmlenc#sha256"/>
        <DigestValue>ckpE/GDvDapyK8pihz+jX5jV5HWxcDRRD67gvzn8keA=</DigestValue>
      </Reference>
    </Manifest>
    <SignatureProperties>
      <SignatureProperty Id="idSignatureTime" Target="#idPackageSignature">
        <mdssi:SignatureTime xmlns:mdssi="http://schemas.openxmlformats.org/package/2006/digital-signature">
          <mdssi:Format>YYYY-MM-DDThh:mm:ssTZD</mdssi:Format>
          <mdssi:Value>2021-03-29T15:13:28Z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16.0.13801/22</OfficeVersion>
          <ApplicationVersion>16.0.13801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2021-03-29T15:13:28Z</xd:SigningTime>
          <xd:SigningCertificate>
            <xd:Cert>
              <xd:CertDigest>
                <DigestMethod Algorithm="http://www.w3.org/2001/04/xmlenc#sha256"/>
                <DigestValue>MucZdpWAMjzG/i8hnQFlgejCscTZiN7GEBexoYPoTqU=</DigestValue>
              </xd:CertDigest>
              <xd:IssuerSerial>
                <X509IssuerName>CN=CA-CODE100 S.A., C=PY, O=CODE100 S.A., SERIALNUMBER=RUC 80080610-7</X509IssuerName>
                <X509SerialNumber>2051668647256627139694068605566540336032924403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A6E0F-992B-4F22-8EB2-0198D24649C4}">
  <ds:schemaRefs>
    <ds:schemaRef ds:uri="http://schemas.microsoft.com/sharepoint/v3/contenttype/forms"/>
  </ds:schemaRefs>
</ds:datastoreItem>
</file>

<file path=customXml/itemProps2.xml><?xml version="1.0" encoding="utf-8"?>
<ds:datastoreItem xmlns:ds="http://schemas.openxmlformats.org/officeDocument/2006/customXml" ds:itemID="{D134E262-CB38-4B6F-9CDC-A2BAE71E74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CE6EDF7-1AB3-4812-8AB8-CE960B71D50B}">
  <ds:schemaRefs>
    <ds:schemaRef ds:uri="http://purl.org/dc/terms/"/>
    <ds:schemaRef ds:uri="http://purl.org/dc/dcmitype/"/>
    <ds:schemaRef ds:uri="http://purl.org/dc/elements/1.1/"/>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Balance  (ACTIVO)</vt:lpstr>
      <vt:lpstr>Balance (PASIVO)</vt:lpstr>
      <vt:lpstr>Estado de Resultados </vt:lpstr>
      <vt:lpstr>Evolución del patrimonio</vt:lpstr>
      <vt:lpstr>Flujo Efectivo</vt:lpstr>
      <vt:lpstr>Notas contables</vt:lpstr>
      <vt:lpstr>'Balance  (ACTIVO)'!Print_Area</vt:lpstr>
      <vt:lpstr>'Balance (PASIVO)'!Print_Area</vt:lpstr>
      <vt:lpstr>'Estado de Resultados '!Print_Area</vt:lpstr>
      <vt:lpstr>'Evolución del patrimonio'!Print_Area</vt:lpstr>
      <vt:lpstr>'Flujo Efectivo'!Print_Area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eoze</dc:creator>
  <cp:lastModifiedBy>Martinez, Edgar Dario</cp:lastModifiedBy>
  <cp:lastPrinted>2021-02-25T23:28:55Z</cp:lastPrinted>
  <dcterms:created xsi:type="dcterms:W3CDTF">2010-04-23T18:02:42Z</dcterms:created>
  <dcterms:modified xsi:type="dcterms:W3CDTF">2021-03-26T13:20:16Z</dcterms:modified>
</cp:coreProperties>
</file>