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_xmlsignatures/sig2.xml" ContentType="application/vnd.openxmlformats-package.digital-signature-xmlsignature+xml"/>
  <Override PartName="/_xmlsignatures/sig1.xml" ContentType="application/vnd.openxmlformats-package.digital-signature-xmlsignature+xml"/>
  <Override PartName="/_xmlsignatures/sig3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4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as\Documents\"/>
    </mc:Choice>
  </mc:AlternateContent>
  <xr:revisionPtr revIDLastSave="0" documentId="8_{764B7536-AE89-4891-B6F0-59CDA7DD793F}" xr6:coauthVersionLast="47" xr6:coauthVersionMax="47" xr10:uidLastSave="{00000000-0000-0000-0000-000000000000}"/>
  <bookViews>
    <workbookView xWindow="-120" yWindow="-120" windowWidth="20730" windowHeight="11160" xr2:uid="{BE4D4CD0-D07C-4ABA-BA6B-F0DEB0A7510B}"/>
  </bookViews>
  <sheets>
    <sheet name="Bce" sheetId="1" r:id="rId1"/>
  </sheets>
  <externalReferences>
    <externalReference r:id="rId2"/>
  </externalReferences>
  <definedNames>
    <definedName name="_xlnm.Print_Area" localSheetId="0">Bce!$B$1:$N$152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4" i="1" l="1"/>
  <c r="I84" i="1"/>
  <c r="J93" i="1"/>
  <c r="I93" i="1"/>
  <c r="H93" i="1"/>
  <c r="Q82" i="1"/>
  <c r="Q81" i="1"/>
  <c r="Q79" i="1"/>
  <c r="Q78" i="1"/>
  <c r="Q80" i="1"/>
  <c r="Q77" i="1"/>
  <c r="Q27" i="1" l="1"/>
  <c r="Q31" i="1"/>
  <c r="Q55" i="1"/>
  <c r="Q83" i="1"/>
  <c r="Q84" i="1"/>
</calcChain>
</file>

<file path=xl/sharedStrings.xml><?xml version="1.0" encoding="utf-8"?>
<sst xmlns="http://schemas.openxmlformats.org/spreadsheetml/2006/main" count="135" uniqueCount="128">
  <si>
    <t>Casa Matriz: Avda.Mcal.Lopez 3811</t>
  </si>
  <si>
    <t xml:space="preserve">                  Tel. : (595 21) - 3255000</t>
  </si>
  <si>
    <t>Página Digital: www.bancop.com.py</t>
  </si>
  <si>
    <t>ESTADO DE SITUACIÓN AL 30 DE JUNIO DE 2021</t>
  </si>
  <si>
    <t>A C T I V O</t>
  </si>
  <si>
    <t>GUARANIES</t>
  </si>
  <si>
    <t>P A S I V O</t>
  </si>
  <si>
    <t>11.0.00.000.0.00.000.00</t>
  </si>
  <si>
    <t>Disponible</t>
  </si>
  <si>
    <t>Obligaciones por Intermediación Financiera - Sector Financiero</t>
  </si>
  <si>
    <t>21.0.00.000.0.00.000.00</t>
  </si>
  <si>
    <t>12.0.00.000.0.00.000.00</t>
  </si>
  <si>
    <t>Valores Públicos y Privados</t>
  </si>
  <si>
    <t>Obligaciones por Intermediación Financiera - Sector No Financiero</t>
  </si>
  <si>
    <t>22.0.00.000.0.00.000.00</t>
  </si>
  <si>
    <t>13.0.00.000.0.00.000.00</t>
  </si>
  <si>
    <t>Créditos Vigentes por Intermediación Financiera - Sector Financiero</t>
  </si>
  <si>
    <t>Obligaciones Diversas</t>
  </si>
  <si>
    <t>24.0.00.000.0.00.000.00</t>
  </si>
  <si>
    <t>14.0.00.000.0.00.000.00</t>
  </si>
  <si>
    <t>Créditos Vigentes por Intermediación Financiera - Sector No Financiero</t>
  </si>
  <si>
    <t>Provisiones y Previsiones</t>
  </si>
  <si>
    <t>25.0.00.000.0.00.000.00</t>
  </si>
  <si>
    <t>15.0.00.000.0.00.000.00</t>
  </si>
  <si>
    <t>Créditos Diversos</t>
  </si>
  <si>
    <t>16.0.00.000.0.00.000.00</t>
  </si>
  <si>
    <t>Créditos Vencidos por Intermediación Financiera</t>
  </si>
  <si>
    <t>TOTAL PASIVO</t>
  </si>
  <si>
    <t>17.0.00.000.0.00.000.00</t>
  </si>
  <si>
    <t>Inversiones</t>
  </si>
  <si>
    <t>18.0.00.000.0.00.000.00</t>
  </si>
  <si>
    <t>Bienes de Uso</t>
  </si>
  <si>
    <t>PATRIMONIO</t>
  </si>
  <si>
    <t>19.0.00.000.0.00.000.00</t>
  </si>
  <si>
    <t>Cargos Diferidos e Intangibles</t>
  </si>
  <si>
    <t>Capital Social</t>
  </si>
  <si>
    <t>31.0.10.000.0.00.000.00</t>
  </si>
  <si>
    <t>Prima de Emisión</t>
  </si>
  <si>
    <t>31.0.20.402.0.01.000.00</t>
  </si>
  <si>
    <t>Aportes a Cta.Integración de Capital</t>
  </si>
  <si>
    <t>Reserva Legal</t>
  </si>
  <si>
    <t>31.0.40.424.0.00.000.00</t>
  </si>
  <si>
    <t>Reservas de Revalúo</t>
  </si>
  <si>
    <t>31.0.30.408.0.00.000.00</t>
  </si>
  <si>
    <t>Resultados Acumulados</t>
  </si>
  <si>
    <t>31.0.50.000.0.00.000.00</t>
  </si>
  <si>
    <t>Resultado del Ejercicio</t>
  </si>
  <si>
    <t>Utilidad antes de Impuesto a la Renta</t>
  </si>
  <si>
    <t>31.0.60.000.0.00.000.00</t>
  </si>
  <si>
    <t>Menos: Impuesto a la Renta</t>
  </si>
  <si>
    <t>73.0.10.769.0.02.000.00</t>
  </si>
  <si>
    <t>TOTAL ACTIVO</t>
  </si>
  <si>
    <t>TOTAL PASIVO Y PATRIMONIO</t>
  </si>
  <si>
    <t>CUENTAS DE CONTINGENCIA</t>
  </si>
  <si>
    <t>41.0.00.000.0.00.000.00</t>
  </si>
  <si>
    <t>CUENTAS DE ORDEN</t>
  </si>
  <si>
    <t>51.0.00.000.0.00.000.00</t>
  </si>
  <si>
    <t>ESTADO DE RESULTADOS AL 30 DE JUNIO DE 2021</t>
  </si>
  <si>
    <t>P É R D I D A S</t>
  </si>
  <si>
    <t>G A N A N C I A S</t>
  </si>
  <si>
    <t>71.0.10.000.0.00.000.00</t>
  </si>
  <si>
    <t>Pérdidas por Obligaciones por Intermediación Financiera-Sector  Financiero</t>
  </si>
  <si>
    <t>Ganancias por Créditos Vigentes por Int.Fin.-Sector Financiero</t>
  </si>
  <si>
    <t>61.0.10.000.0.00.000.00</t>
  </si>
  <si>
    <t>71.0.20.000.0.00.000.00</t>
  </si>
  <si>
    <t>Pérdidas por Obligaciones por Intermediación Financiera-Sector No Financiero</t>
  </si>
  <si>
    <t>Ganancias por Créditos Vigentes por Int.Fin.-Sector  No Financiero</t>
  </si>
  <si>
    <t>61.0.20.000.0.00.000.00</t>
  </si>
  <si>
    <t>71.0.40.000.0.00.000.00</t>
  </si>
  <si>
    <t>Pérdidas por Valuación</t>
  </si>
  <si>
    <t>Ganancias por Créditos Vencidos por Intermediación Financiera</t>
  </si>
  <si>
    <t>61.0.30.000.0.00.000.00</t>
  </si>
  <si>
    <t>71.0.50.000.0.00.000.00</t>
  </si>
  <si>
    <t>Pérdidas por Incobrabilidad</t>
  </si>
  <si>
    <t>Desafectación de Previsiones</t>
  </si>
  <si>
    <t>61.0.80.000.0.00.000.00</t>
  </si>
  <si>
    <t>72.0.00.000.0.00.000.00</t>
  </si>
  <si>
    <t>Pérdidas por Servicios</t>
  </si>
  <si>
    <t>Ganancias por  Valuación</t>
  </si>
  <si>
    <t>61.0.60.000.0.00.000.00</t>
  </si>
  <si>
    <t>73.0.00.000.0.00.000.00</t>
  </si>
  <si>
    <t>Otras Pérdidas Operativas</t>
  </si>
  <si>
    <t>Rentas y Diferencia de Cotización de Valores Públicos</t>
  </si>
  <si>
    <t>61.0.70.000.0.00.000.00</t>
  </si>
  <si>
    <t>Ganancias del Ejercicio</t>
  </si>
  <si>
    <t>Ganancias por Servicios</t>
  </si>
  <si>
    <t>62.0.00.000.0.00.000.00</t>
  </si>
  <si>
    <t>Otras Ganancias Operativas</t>
  </si>
  <si>
    <t>63.0.00.000.0.00.000.00</t>
  </si>
  <si>
    <t>Ganancias Extraordinarias</t>
  </si>
  <si>
    <t>64.0.00.000.0.00.000.00</t>
  </si>
  <si>
    <t xml:space="preserve">Ajustes de Resultados de Ejercicios Anteriores </t>
  </si>
  <si>
    <t>TOTAL</t>
  </si>
  <si>
    <t xml:space="preserve">TOTAL </t>
  </si>
  <si>
    <t>A) CARTERA CLASIFICADA</t>
  </si>
  <si>
    <t>CATEGORIAS DE CLASIFICACIÓN</t>
  </si>
  <si>
    <t>T O T A L</t>
  </si>
  <si>
    <t>1a</t>
  </si>
  <si>
    <t>1b</t>
  </si>
  <si>
    <t>Total Riesgos (*)</t>
  </si>
  <si>
    <t>Garantías Computables p/previsiones: Cob.s/Riesgos (**)</t>
  </si>
  <si>
    <t>Riesgos Netos Afectados a Previsiones</t>
  </si>
  <si>
    <t>Previsiones Mínimas exigidas</t>
  </si>
  <si>
    <t>Previsiones Genéricas</t>
  </si>
  <si>
    <t>Previsiones Existentes en EE.CC.</t>
  </si>
  <si>
    <t>(Superavit) o Déficit de Previsiones</t>
  </si>
  <si>
    <t>(*) Incluyen las deudas efectivas (capital e intereses devengados a la fecha de clasificación) y los créditos contingentes. Asimismo. incluye el saldo de los Deudores por Venta de Bienes a Plazo.</t>
  </si>
  <si>
    <t>(**) El valor computable de las Garantías. no podrá ser superior al saldo de la deuda garantizada.</t>
  </si>
  <si>
    <t>B) EVOLUCIÓN DEL PATRIMONIO NETO</t>
  </si>
  <si>
    <t>Concepto</t>
  </si>
  <si>
    <t xml:space="preserve">Saldo al cierre del </t>
  </si>
  <si>
    <t>Movimientos</t>
  </si>
  <si>
    <t>Saldo  al cierre</t>
  </si>
  <si>
    <t>ejercicio anterior</t>
  </si>
  <si>
    <t>Aumento</t>
  </si>
  <si>
    <t>Disminución</t>
  </si>
  <si>
    <t>del periodo</t>
  </si>
  <si>
    <t>Capital Integrado</t>
  </si>
  <si>
    <t xml:space="preserve">Aportes a Cta.Integración </t>
  </si>
  <si>
    <t>Resultados del Ejercicio</t>
  </si>
  <si>
    <t>TOTAL Patrimonio Neto</t>
  </si>
  <si>
    <t>C) RESULTADO DEL EJERCICIO</t>
  </si>
  <si>
    <t>RELACIÓN PORCENTUAL ENTRE EL RESULTADO DEL EJERCICIO Y EL PATRIMONIO NETO</t>
  </si>
  <si>
    <t>% cierre del ejercicio anterior</t>
  </si>
  <si>
    <t xml:space="preserve">% cierre del periodo </t>
  </si>
  <si>
    <t>Anualizado al cierre del presente ejercicio</t>
  </si>
  <si>
    <t>RESULTADO DEL EJERCICIO</t>
  </si>
  <si>
    <t>PATRIMONIO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</si>
</sst>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164" formatCode="_(* #,##0.00_);_(* \(#,##0.00\);_(* &quot;-&quot;??_);_(@_)"/>
    <numFmt numFmtId="165" formatCode="_(* #,##0_);_(* \(#,##0\);_(* \-??_);_(@_)"/>
    <numFmt numFmtId="166" formatCode="_(* #,##0.0_);_(* \(#,##0.0\);_(* \-??_);_(@_)"/>
    <numFmt numFmtId="167" formatCode="_(* #,##0.00_);_(* \(#,##0.00\);_(* \-??_);_(@_)"/>
    <numFmt numFmtId="168" formatCode="_(* #,##0.000_);_(* \(#,##0.000\);_(* \-??_);_(@_)"/>
    <numFmt numFmtId="169" formatCode="_-* #,##0.00_-;\-* #,##0.00_-;_-* \-??_-;_-@_-"/>
    <numFmt numFmtId="170" formatCode="#,##0_ ;[Red]\-#,##0\ "/>
    <numFmt numFmtId="171" formatCode="_(* #,##0_);_(* \(#,##0\);_(* &quot;-&quot;??_);_(@_)"/>
    <numFmt numFmtId="172" formatCode="0.0%"/>
    <numFmt numFmtId="173" formatCode="00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/>
      <sz val="10"/>
      <color theme="10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b/>
      <sz val="26"/>
      <color theme="0"/>
      <name val="Arial"/>
      <family val="2"/>
    </font>
    <font>
      <b/>
      <sz val="20"/>
      <color theme="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22"/>
      <color theme="0"/>
      <name val="Arial"/>
      <family val="2"/>
    </font>
    <font>
      <sz val="14"/>
      <name val="Arial"/>
      <family val="2"/>
    </font>
    <font>
      <sz val="22"/>
      <color theme="1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22"/>
      <color indexed="9"/>
      <name val="Arial"/>
      <family val="2"/>
    </font>
    <font>
      <sz val="18"/>
      <color rgb="FFFF000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20"/>
      <color theme="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u/>
      <sz val="20"/>
      <name val="Arial"/>
      <family val="2"/>
    </font>
    <font>
      <sz val="8"/>
      <color indexed="8"/>
      <name val="Arial"/>
      <family val="2"/>
    </font>
    <font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42"/>
      </patternFill>
    </fill>
    <fill>
      <patternFill patternType="solid">
        <fgColor theme="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7" fontId="20" fillId="0" borderId="0" applyFill="0" applyBorder="0" applyAlignment="0" applyProtection="0"/>
    <xf numFmtId="9" fontId="20" fillId="0" borderId="0" applyFont="0" applyFill="0" applyBorder="0" applyAlignment="0" applyProtection="0"/>
  </cellStyleXfs>
  <cellXfs count="188">
    <xf numFmtId="0" fontId="0" fillId="0" borderId="0" xfId="0"/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center"/>
    </xf>
    <xf numFmtId="165" fontId="0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165" fontId="5" fillId="0" borderId="0" xfId="1" applyNumberFormat="1" applyFont="1" applyFill="1" applyBorder="1" applyAlignment="1" applyProtection="1">
      <alignment vertical="center"/>
    </xf>
    <xf numFmtId="166" fontId="0" fillId="0" borderId="0" xfId="1" applyNumberFormat="1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0" xfId="4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5" fontId="7" fillId="0" borderId="0" xfId="1" applyNumberFormat="1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5" fontId="12" fillId="2" borderId="0" xfId="1" applyNumberFormat="1" applyFont="1" applyFill="1" applyBorder="1" applyAlignment="1" applyProtection="1">
      <alignment horizontal="center" vertical="center"/>
    </xf>
    <xf numFmtId="165" fontId="14" fillId="2" borderId="0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vertical="center"/>
    </xf>
    <xf numFmtId="165" fontId="2" fillId="2" borderId="0" xfId="1" applyNumberFormat="1" applyFont="1" applyFill="1" applyBorder="1" applyAlignment="1" applyProtection="1">
      <alignment vertical="center"/>
    </xf>
    <xf numFmtId="0" fontId="0" fillId="0" borderId="0" xfId="0" applyAlignment="1">
      <alignment horizontal="left" vertical="center" indent="1"/>
    </xf>
    <xf numFmtId="167" fontId="0" fillId="0" borderId="0" xfId="1" applyNumberFormat="1" applyFont="1" applyFill="1" applyBorder="1" applyAlignment="1" applyProtection="1">
      <alignment vertical="center"/>
    </xf>
    <xf numFmtId="0" fontId="15" fillId="0" borderId="0" xfId="0" applyFont="1" applyAlignment="1">
      <alignment horizontal="left" vertical="center" indent="1"/>
    </xf>
    <xf numFmtId="3" fontId="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37" fontId="15" fillId="0" borderId="0" xfId="1" applyNumberFormat="1" applyFont="1" applyFill="1" applyBorder="1" applyAlignment="1" applyProtection="1">
      <alignment horizontal="right" vertical="center"/>
    </xf>
    <xf numFmtId="0" fontId="16" fillId="0" borderId="0" xfId="0" applyFont="1" applyAlignment="1">
      <alignment horizontal="left" vertical="center" indent="1"/>
    </xf>
    <xf numFmtId="0" fontId="16" fillId="0" borderId="0" xfId="0" applyFont="1" applyAlignment="1">
      <alignment vertical="center"/>
    </xf>
    <xf numFmtId="37" fontId="16" fillId="0" borderId="0" xfId="1" applyNumberFormat="1" applyFont="1" applyFill="1" applyBorder="1" applyAlignment="1" applyProtection="1">
      <alignment horizontal="right" vertical="center"/>
    </xf>
    <xf numFmtId="164" fontId="15" fillId="0" borderId="0" xfId="1" applyFont="1" applyFill="1" applyBorder="1" applyAlignment="1" applyProtection="1">
      <alignment vertical="center"/>
    </xf>
    <xf numFmtId="165" fontId="16" fillId="0" borderId="0" xfId="0" applyNumberFormat="1" applyFont="1" applyAlignment="1">
      <alignment vertical="center"/>
    </xf>
    <xf numFmtId="41" fontId="5" fillId="0" borderId="0" xfId="2" applyFont="1" applyAlignment="1">
      <alignment vertical="center"/>
    </xf>
    <xf numFmtId="37" fontId="5" fillId="0" borderId="0" xfId="0" applyNumberFormat="1" applyFont="1" applyAlignment="1">
      <alignment vertical="center"/>
    </xf>
    <xf numFmtId="165" fontId="15" fillId="0" borderId="0" xfId="1" applyNumberFormat="1" applyFont="1" applyFill="1" applyBorder="1" applyAlignment="1" applyProtection="1">
      <alignment vertical="center"/>
    </xf>
    <xf numFmtId="3" fontId="15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center"/>
    </xf>
    <xf numFmtId="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 indent="6"/>
    </xf>
    <xf numFmtId="9" fontId="5" fillId="0" borderId="0" xfId="3" applyFont="1" applyAlignment="1">
      <alignment vertical="center"/>
    </xf>
    <xf numFmtId="0" fontId="17" fillId="3" borderId="0" xfId="0" applyFont="1" applyFill="1" applyAlignment="1">
      <alignment horizontal="left" vertical="center" indent="1"/>
    </xf>
    <xf numFmtId="0" fontId="17" fillId="3" borderId="0" xfId="0" applyFont="1" applyFill="1" applyAlignment="1">
      <alignment vertical="center"/>
    </xf>
    <xf numFmtId="165" fontId="17" fillId="3" borderId="0" xfId="0" applyNumberFormat="1" applyFont="1" applyFill="1" applyAlignment="1">
      <alignment vertical="center"/>
    </xf>
    <xf numFmtId="165" fontId="17" fillId="3" borderId="0" xfId="1" applyNumberFormat="1" applyFont="1" applyFill="1" applyBorder="1" applyAlignment="1" applyProtection="1">
      <alignment vertical="center"/>
    </xf>
    <xf numFmtId="165" fontId="5" fillId="0" borderId="0" xfId="0" applyNumberFormat="1" applyFont="1" applyAlignment="1">
      <alignment vertical="center"/>
    </xf>
    <xf numFmtId="165" fontId="16" fillId="0" borderId="1" xfId="1" applyNumberFormat="1" applyFont="1" applyFill="1" applyBorder="1" applyAlignment="1" applyProtection="1">
      <alignment vertical="center"/>
    </xf>
    <xf numFmtId="165" fontId="16" fillId="0" borderId="2" xfId="1" applyNumberFormat="1" applyFont="1" applyFill="1" applyBorder="1" applyAlignment="1" applyProtection="1">
      <alignment vertical="center"/>
    </xf>
    <xf numFmtId="165" fontId="16" fillId="0" borderId="3" xfId="1" applyNumberFormat="1" applyFont="1" applyFill="1" applyBorder="1" applyAlignment="1" applyProtection="1">
      <alignment vertical="center"/>
    </xf>
    <xf numFmtId="165" fontId="4" fillId="0" borderId="0" xfId="1" applyNumberFormat="1" applyFont="1" applyFill="1" applyBorder="1" applyAlignment="1" applyProtection="1">
      <alignment vertical="center"/>
    </xf>
    <xf numFmtId="167" fontId="4" fillId="0" borderId="0" xfId="1" applyNumberFormat="1" applyFont="1" applyFill="1" applyBorder="1" applyAlignment="1" applyProtection="1">
      <alignment vertical="center"/>
    </xf>
    <xf numFmtId="168" fontId="4" fillId="0" borderId="0" xfId="1" applyNumberFormat="1" applyFont="1" applyFill="1" applyBorder="1" applyAlignment="1" applyProtection="1">
      <alignment vertical="center"/>
    </xf>
    <xf numFmtId="165" fontId="16" fillId="0" borderId="4" xfId="1" applyNumberFormat="1" applyFont="1" applyFill="1" applyBorder="1" applyAlignment="1" applyProtection="1">
      <alignment vertical="center"/>
    </xf>
    <xf numFmtId="165" fontId="16" fillId="0" borderId="5" xfId="1" applyNumberFormat="1" applyFont="1" applyFill="1" applyBorder="1" applyAlignment="1" applyProtection="1">
      <alignment vertical="center"/>
    </xf>
    <xf numFmtId="165" fontId="16" fillId="0" borderId="6" xfId="1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167" fontId="18" fillId="0" borderId="0" xfId="1" applyNumberFormat="1" applyFont="1" applyFill="1" applyBorder="1" applyAlignment="1" applyProtection="1">
      <alignment vertical="center"/>
    </xf>
    <xf numFmtId="3" fontId="15" fillId="0" borderId="0" xfId="1" applyNumberFormat="1" applyFont="1" applyFill="1" applyBorder="1" applyAlignment="1" applyProtection="1">
      <alignment vertical="center"/>
    </xf>
    <xf numFmtId="3" fontId="15" fillId="0" borderId="0" xfId="0" applyNumberFormat="1" applyFont="1" applyAlignment="1">
      <alignment horizontal="left" vertical="center" indent="1"/>
    </xf>
    <xf numFmtId="37" fontId="15" fillId="0" borderId="0" xfId="1" applyNumberFormat="1" applyFont="1" applyFill="1" applyBorder="1" applyAlignment="1" applyProtection="1">
      <alignment vertical="center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vertical="center"/>
    </xf>
    <xf numFmtId="3" fontId="17" fillId="3" borderId="0" xfId="1" applyNumberFormat="1" applyFont="1" applyFill="1" applyBorder="1" applyAlignment="1" applyProtection="1">
      <alignment vertical="center"/>
    </xf>
    <xf numFmtId="3" fontId="17" fillId="3" borderId="0" xfId="0" applyNumberFormat="1" applyFont="1" applyFill="1" applyAlignment="1">
      <alignment horizontal="left" vertical="center" indent="1"/>
    </xf>
    <xf numFmtId="3" fontId="17" fillId="3" borderId="0" xfId="0" applyNumberFormat="1" applyFont="1" applyFill="1" applyAlignment="1">
      <alignment vertical="center"/>
    </xf>
    <xf numFmtId="164" fontId="0" fillId="0" borderId="0" xfId="1" applyFont="1" applyFill="1" applyBorder="1" applyAlignment="1" applyProtection="1">
      <alignment vertical="center"/>
    </xf>
    <xf numFmtId="169" fontId="0" fillId="0" borderId="0" xfId="0" applyNumberFormat="1" applyAlignment="1">
      <alignment vertical="center"/>
    </xf>
    <xf numFmtId="3" fontId="1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5" fontId="9" fillId="0" borderId="0" xfId="5" applyNumberFormat="1" applyFont="1" applyFill="1" applyBorder="1" applyAlignment="1" applyProtection="1">
      <alignment vertical="center"/>
    </xf>
    <xf numFmtId="165" fontId="9" fillId="0" borderId="0" xfId="0" applyNumberFormat="1" applyFont="1" applyAlignment="1">
      <alignment vertical="center"/>
    </xf>
    <xf numFmtId="167" fontId="9" fillId="0" borderId="0" xfId="5" applyFont="1" applyFill="1" applyBorder="1" applyAlignment="1" applyProtection="1">
      <alignment vertical="center"/>
    </xf>
    <xf numFmtId="3" fontId="20" fillId="0" borderId="0" xfId="0" applyNumberFormat="1" applyFont="1" applyAlignment="1">
      <alignment vertical="center"/>
    </xf>
    <xf numFmtId="165" fontId="20" fillId="0" borderId="0" xfId="5" applyNumberFormat="1" applyFill="1" applyBorder="1" applyAlignment="1" applyProtection="1">
      <alignment vertical="center"/>
    </xf>
    <xf numFmtId="169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67" fontId="20" fillId="0" borderId="0" xfId="5" applyFill="1" applyBorder="1" applyAlignment="1" applyProtection="1">
      <alignment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4" fillId="2" borderId="10" xfId="5" applyNumberFormat="1" applyFont="1" applyFill="1" applyBorder="1" applyAlignment="1" applyProtection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37" fontId="15" fillId="0" borderId="10" xfId="1" applyNumberFormat="1" applyFont="1" applyFill="1" applyBorder="1" applyAlignment="1" applyProtection="1">
      <alignment vertical="center"/>
    </xf>
    <xf numFmtId="41" fontId="5" fillId="0" borderId="0" xfId="2" applyFont="1" applyFill="1" applyBorder="1" applyAlignment="1">
      <alignment vertical="center"/>
    </xf>
    <xf numFmtId="41" fontId="5" fillId="0" borderId="0" xfId="2" applyFont="1" applyFill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170" fontId="5" fillId="0" borderId="0" xfId="1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171" fontId="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65" fontId="4" fillId="0" borderId="0" xfId="5" applyNumberFormat="1" applyFont="1" applyFill="1" applyBorder="1" applyAlignment="1" applyProtection="1">
      <alignment vertical="center"/>
    </xf>
    <xf numFmtId="165" fontId="4" fillId="0" borderId="0" xfId="0" applyNumberFormat="1" applyFont="1" applyAlignment="1">
      <alignment vertical="center"/>
    </xf>
    <xf numFmtId="165" fontId="5" fillId="0" borderId="0" xfId="5" applyNumberFormat="1" applyFont="1" applyFill="1" applyBorder="1" applyAlignment="1" applyProtection="1">
      <alignment vertical="center"/>
    </xf>
    <xf numFmtId="171" fontId="5" fillId="0" borderId="0" xfId="1" applyNumberFormat="1" applyFont="1" applyFill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1" fontId="5" fillId="0" borderId="0" xfId="1" applyNumberFormat="1" applyFont="1" applyFill="1" applyBorder="1" applyAlignment="1" applyProtection="1">
      <alignment vertical="center"/>
    </xf>
    <xf numFmtId="172" fontId="4" fillId="0" borderId="0" xfId="6" applyNumberFormat="1" applyFont="1" applyAlignment="1">
      <alignment vertical="center"/>
    </xf>
    <xf numFmtId="9" fontId="4" fillId="0" borderId="0" xfId="6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65" fontId="27" fillId="0" borderId="0" xfId="1" applyNumberFormat="1" applyFont="1" applyFill="1" applyBorder="1" applyAlignment="1" applyProtection="1">
      <alignment vertical="center"/>
    </xf>
    <xf numFmtId="165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1" applyNumberFormat="1" applyFont="1" applyFill="1" applyBorder="1" applyAlignment="1" applyProtection="1">
      <alignment vertical="center"/>
    </xf>
    <xf numFmtId="165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3" fontId="4" fillId="0" borderId="0" xfId="5" applyNumberFormat="1" applyFont="1" applyFill="1" applyBorder="1" applyAlignment="1" applyProtection="1">
      <alignment vertical="center"/>
    </xf>
    <xf numFmtId="3" fontId="3" fillId="0" borderId="0" xfId="0" applyNumberFormat="1" applyFont="1" applyAlignment="1">
      <alignment vertical="center"/>
    </xf>
    <xf numFmtId="169" fontId="3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14" fillId="2" borderId="15" xfId="0" applyFont="1" applyFill="1" applyBorder="1" applyAlignment="1">
      <alignment horizontal="center" vertical="center"/>
    </xf>
    <xf numFmtId="165" fontId="14" fillId="2" borderId="16" xfId="1" applyNumberFormat="1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5" fontId="18" fillId="0" borderId="0" xfId="1" applyNumberFormat="1" applyFont="1" applyFill="1" applyBorder="1" applyAlignment="1" applyProtection="1">
      <alignment vertical="center"/>
    </xf>
    <xf numFmtId="0" fontId="29" fillId="2" borderId="18" xfId="0" applyFont="1" applyFill="1" applyBorder="1" applyAlignment="1">
      <alignment horizontal="center" vertical="center"/>
    </xf>
    <xf numFmtId="165" fontId="14" fillId="2" borderId="10" xfId="1" applyNumberFormat="1" applyFont="1" applyFill="1" applyBorder="1" applyAlignment="1" applyProtection="1">
      <alignment horizontal="center" vertical="center"/>
    </xf>
    <xf numFmtId="14" fontId="14" fillId="2" borderId="19" xfId="0" applyNumberFormat="1" applyFont="1" applyFill="1" applyBorder="1" applyAlignment="1">
      <alignment horizontal="center" vertical="center"/>
    </xf>
    <xf numFmtId="14" fontId="28" fillId="0" borderId="0" xfId="0" applyNumberFormat="1" applyFont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37" fontId="15" fillId="0" borderId="19" xfId="1" applyNumberFormat="1" applyFont="1" applyFill="1" applyBorder="1" applyAlignment="1" applyProtection="1">
      <alignment vertical="center"/>
    </xf>
    <xf numFmtId="167" fontId="7" fillId="0" borderId="0" xfId="1" applyNumberFormat="1" applyFont="1" applyFill="1" applyBorder="1" applyAlignment="1" applyProtection="1">
      <alignment vertical="center"/>
    </xf>
    <xf numFmtId="3" fontId="4" fillId="0" borderId="0" xfId="0" applyNumberFormat="1" applyFont="1" applyAlignment="1">
      <alignment vertical="center"/>
    </xf>
    <xf numFmtId="0" fontId="16" fillId="0" borderId="20" xfId="0" applyFont="1" applyBorder="1" applyAlignment="1">
      <alignment horizontal="left" vertical="center"/>
    </xf>
    <xf numFmtId="165" fontId="16" fillId="0" borderId="21" xfId="1" applyNumberFormat="1" applyFont="1" applyFill="1" applyBorder="1" applyAlignment="1" applyProtection="1">
      <alignment vertical="center"/>
    </xf>
    <xf numFmtId="165" fontId="16" fillId="0" borderId="22" xfId="1" applyNumberFormat="1" applyFont="1" applyFill="1" applyBorder="1" applyAlignment="1" applyProtection="1">
      <alignment vertical="center"/>
    </xf>
    <xf numFmtId="167" fontId="3" fillId="0" borderId="0" xfId="1" applyNumberFormat="1" applyFont="1" applyFill="1" applyBorder="1" applyAlignment="1" applyProtection="1">
      <alignment vertical="center"/>
    </xf>
    <xf numFmtId="165" fontId="0" fillId="0" borderId="0" xfId="5" applyNumberFormat="1" applyFont="1" applyFill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165" fontId="30" fillId="0" borderId="9" xfId="5" applyNumberFormat="1" applyFont="1" applyFill="1" applyBorder="1" applyAlignment="1" applyProtection="1">
      <alignment horizontal="center" vertical="center"/>
    </xf>
    <xf numFmtId="173" fontId="27" fillId="0" borderId="10" xfId="0" applyNumberFormat="1" applyFont="1" applyBorder="1" applyAlignment="1">
      <alignment horizontal="center" vertical="center" wrapText="1"/>
    </xf>
    <xf numFmtId="15" fontId="27" fillId="0" borderId="10" xfId="0" applyNumberFormat="1" applyFont="1" applyBorder="1" applyAlignment="1">
      <alignment horizontal="center" vertical="center" wrapText="1"/>
    </xf>
    <xf numFmtId="15" fontId="27" fillId="0" borderId="10" xfId="1" applyNumberFormat="1" applyFont="1" applyFill="1" applyBorder="1" applyAlignment="1" applyProtection="1">
      <alignment horizontal="center" vertical="center" wrapText="1"/>
    </xf>
    <xf numFmtId="15" fontId="31" fillId="0" borderId="0" xfId="5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>
      <alignment vertical="center"/>
    </xf>
    <xf numFmtId="10" fontId="5" fillId="0" borderId="0" xfId="3" applyNumberFormat="1" applyFont="1" applyFill="1" applyBorder="1" applyAlignment="1" applyProtection="1">
      <alignment horizontal="center" vertical="center"/>
    </xf>
    <xf numFmtId="10" fontId="5" fillId="0" borderId="0" xfId="3" applyNumberFormat="1" applyFont="1" applyFill="1" applyBorder="1" applyAlignment="1" applyProtection="1">
      <alignment vertical="center"/>
    </xf>
    <xf numFmtId="0" fontId="5" fillId="0" borderId="11" xfId="0" applyFont="1" applyBorder="1" applyAlignment="1">
      <alignment horizontal="center" vertical="center"/>
    </xf>
    <xf numFmtId="165" fontId="5" fillId="0" borderId="13" xfId="5" applyNumberFormat="1" applyFont="1" applyFill="1" applyBorder="1" applyAlignment="1" applyProtection="1">
      <alignment horizontal="center" vertical="center"/>
    </xf>
    <xf numFmtId="0" fontId="5" fillId="0" borderId="26" xfId="0" applyFont="1" applyBorder="1" applyAlignment="1">
      <alignment vertical="center"/>
    </xf>
    <xf numFmtId="165" fontId="5" fillId="0" borderId="26" xfId="5" applyNumberFormat="1" applyFont="1" applyFill="1" applyBorder="1" applyAlignment="1" applyProtection="1">
      <alignment vertical="center"/>
    </xf>
    <xf numFmtId="0" fontId="34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0" fontId="1" fillId="0" borderId="0" xfId="3" applyNumberFormat="1" applyAlignment="1">
      <alignment vertical="center"/>
    </xf>
    <xf numFmtId="10" fontId="0" fillId="0" borderId="0" xfId="3" applyNumberFormat="1" applyFont="1" applyFill="1" applyBorder="1" applyAlignment="1" applyProtection="1">
      <alignment vertical="center"/>
    </xf>
    <xf numFmtId="10" fontId="35" fillId="0" borderId="0" xfId="3" applyNumberFormat="1" applyFont="1" applyAlignment="1">
      <alignment vertical="center"/>
    </xf>
    <xf numFmtId="10" fontId="36" fillId="0" borderId="0" xfId="3" applyNumberFormat="1" applyFont="1" applyAlignment="1">
      <alignment vertical="center"/>
    </xf>
    <xf numFmtId="10" fontId="0" fillId="0" borderId="0" xfId="1" applyNumberFormat="1" applyFont="1" applyFill="1" applyBorder="1" applyAlignment="1" applyProtection="1">
      <alignment horizontal="center" vertical="center"/>
    </xf>
    <xf numFmtId="165" fontId="0" fillId="0" borderId="0" xfId="3" applyNumberFormat="1" applyFont="1" applyFill="1" applyBorder="1" applyAlignment="1" applyProtection="1">
      <alignment vertical="center"/>
    </xf>
    <xf numFmtId="0" fontId="37" fillId="0" borderId="0" xfId="0" applyFont="1" applyAlignment="1">
      <alignment horizontal="left" vertical="center" readingOrder="1"/>
    </xf>
    <xf numFmtId="0" fontId="0" fillId="0" borderId="0" xfId="0" applyAlignment="1">
      <alignment horizontal="center" vertical="center" wrapText="1"/>
    </xf>
    <xf numFmtId="10" fontId="0" fillId="0" borderId="0" xfId="3" applyNumberFormat="1" applyFont="1" applyFill="1" applyBorder="1" applyAlignment="1" applyProtection="1">
      <alignment horizontal="center" vertical="center" wrapText="1"/>
    </xf>
    <xf numFmtId="165" fontId="3" fillId="0" borderId="0" xfId="5" applyNumberFormat="1" applyFont="1" applyFill="1" applyBorder="1" applyAlignment="1" applyProtection="1">
      <alignment horizontal="center" vertical="center" wrapText="1"/>
    </xf>
    <xf numFmtId="10" fontId="3" fillId="0" borderId="0" xfId="3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8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10" fontId="0" fillId="0" borderId="0" xfId="0" applyNumberForma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10" fontId="0" fillId="0" borderId="0" xfId="3" applyNumberFormat="1" applyFont="1" applyFill="1" applyBorder="1" applyAlignment="1" applyProtection="1">
      <alignment horizontal="center" vertical="center"/>
    </xf>
    <xf numFmtId="165" fontId="14" fillId="2" borderId="16" xfId="1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10" fontId="15" fillId="0" borderId="24" xfId="3" applyNumberFormat="1" applyFont="1" applyFill="1" applyBorder="1" applyAlignment="1" applyProtection="1">
      <alignment horizontal="center" vertical="center"/>
    </xf>
    <xf numFmtId="10" fontId="15" fillId="0" borderId="25" xfId="3" applyNumberFormat="1" applyFont="1" applyFill="1" applyBorder="1" applyAlignment="1" applyProtection="1">
      <alignment horizontal="center" vertical="center"/>
    </xf>
    <xf numFmtId="10" fontId="5" fillId="0" borderId="14" xfId="3" applyNumberFormat="1" applyFont="1" applyFill="1" applyBorder="1" applyAlignment="1" applyProtection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</cellXfs>
  <cellStyles count="7">
    <cellStyle name="Hipervínculo" xfId="4" builtinId="8"/>
    <cellStyle name="Millares" xfId="1" builtinId="3"/>
    <cellStyle name="Millares [0]" xfId="2" builtinId="6"/>
    <cellStyle name="Millares 2" xfId="5" xr:uid="{F27A5553-9393-4D75-8B3C-D2B23A97646B}"/>
    <cellStyle name="Normal" xfId="0" builtinId="0"/>
    <cellStyle name="Porcentaje" xfId="3" builtinId="5"/>
    <cellStyle name="Porcentaje 2" xfId="6" xr:uid="{815224F4-3C2E-44AA-8E73-D315B8D2BB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980394</xdr:colOff>
      <xdr:row>115</xdr:row>
      <xdr:rowOff>47624</xdr:rowOff>
    </xdr:from>
    <xdr:to>
      <xdr:col>3</xdr:col>
      <xdr:colOff>2547936</xdr:colOff>
      <xdr:row>123</xdr:row>
      <xdr:rowOff>142875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1E179945-FB31-48B8-A560-10B8A2014655}"/>
            </a:ext>
          </a:extLst>
        </xdr:cNvPr>
        <xdr:cNvSpPr txBox="1">
          <a:spLocks noChangeArrowheads="1"/>
        </xdr:cNvSpPr>
      </xdr:nvSpPr>
      <xdr:spPr bwMode="auto">
        <a:xfrm>
          <a:off x="1132794" y="40957499"/>
          <a:ext cx="3882117" cy="1504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María Alejandra Espínola</a:t>
          </a:r>
        </a:p>
        <a:p>
          <a:pPr algn="ctr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PY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 General</a:t>
          </a:r>
          <a:endParaRPr lang="es-PY" sz="2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RUC 6764204-7</a:t>
          </a:r>
          <a:endParaRPr lang="es-PY" sz="2000"/>
        </a:p>
      </xdr:txBody>
    </xdr:sp>
    <xdr:clientData/>
  </xdr:twoCellAnchor>
  <xdr:twoCellAnchor editAs="oneCell">
    <xdr:from>
      <xdr:col>2</xdr:col>
      <xdr:colOff>278490</xdr:colOff>
      <xdr:row>0</xdr:row>
      <xdr:rowOff>251732</xdr:rowOff>
    </xdr:from>
    <xdr:to>
      <xdr:col>4</xdr:col>
      <xdr:colOff>476249</xdr:colOff>
      <xdr:row>6</xdr:row>
      <xdr:rowOff>309562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71857A5F-99E5-4E60-941A-792501BA8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890" y="251732"/>
          <a:ext cx="5684159" cy="1648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2157415</xdr:colOff>
      <xdr:row>116</xdr:row>
      <xdr:rowOff>31521</xdr:rowOff>
    </xdr:from>
    <xdr:to>
      <xdr:col>9</xdr:col>
      <xdr:colOff>1173164</xdr:colOff>
      <xdr:row>124</xdr:row>
      <xdr:rowOff>165099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7435C579-56ED-4E94-8A9A-96DA16941FEC}"/>
            </a:ext>
          </a:extLst>
        </xdr:cNvPr>
        <xdr:cNvSpPr txBox="1">
          <a:spLocks noChangeArrowheads="1"/>
        </xdr:cNvSpPr>
      </xdr:nvSpPr>
      <xdr:spPr bwMode="auto">
        <a:xfrm>
          <a:off x="18273715" y="41112846"/>
          <a:ext cx="4625974" cy="156232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Dimas R. Ayala R.</a:t>
          </a:r>
        </a:p>
        <a:p>
          <a:pPr algn="l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  <a:r>
            <a:rPr lang="es-PY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- Gerente General</a:t>
          </a:r>
          <a:endParaRPr lang="es-PY" sz="2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Y" sz="2000"/>
        </a:p>
      </xdr:txBody>
    </xdr:sp>
    <xdr:clientData/>
  </xdr:twoCellAnchor>
  <xdr:twoCellAnchor>
    <xdr:from>
      <xdr:col>5</xdr:col>
      <xdr:colOff>666750</xdr:colOff>
      <xdr:row>115</xdr:row>
      <xdr:rowOff>66676</xdr:rowOff>
    </xdr:from>
    <xdr:to>
      <xdr:col>5</xdr:col>
      <xdr:colOff>3619500</xdr:colOff>
      <xdr:row>123</xdr:row>
      <xdr:rowOff>23813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AD3183C8-BF84-47B6-808F-D11534B46150}"/>
            </a:ext>
          </a:extLst>
        </xdr:cNvPr>
        <xdr:cNvSpPr txBox="1">
          <a:spLocks noChangeArrowheads="1"/>
        </xdr:cNvSpPr>
      </xdr:nvSpPr>
      <xdr:spPr bwMode="auto">
        <a:xfrm>
          <a:off x="9839325" y="40976551"/>
          <a:ext cx="2952750" cy="136683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Heinz Alfred Bartel</a:t>
          </a:r>
        </a:p>
        <a:p>
          <a:pPr algn="ctr" rtl="0">
            <a:defRPr sz="1000"/>
          </a:pPr>
          <a:r>
            <a:rPr lang="es-PY" sz="2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Síndico Titular</a:t>
          </a:r>
          <a:endParaRPr lang="es-PY" sz="2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s-PY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1495423</xdr:colOff>
      <xdr:row>115</xdr:row>
      <xdr:rowOff>47625</xdr:rowOff>
    </xdr:from>
    <xdr:to>
      <xdr:col>13</xdr:col>
      <xdr:colOff>523875</xdr:colOff>
      <xdr:row>121</xdr:row>
      <xdr:rowOff>71438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9D670B21-1B66-4D2A-9F2C-E993D7F5D928}"/>
            </a:ext>
          </a:extLst>
        </xdr:cNvPr>
        <xdr:cNvSpPr txBox="1">
          <a:spLocks noChangeArrowheads="1"/>
        </xdr:cNvSpPr>
      </xdr:nvSpPr>
      <xdr:spPr bwMode="auto">
        <a:xfrm>
          <a:off x="28632148" y="40957500"/>
          <a:ext cx="3800477" cy="105251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Gustav Sawatzky Toews</a:t>
          </a:r>
        </a:p>
        <a:p>
          <a:pPr algn="ctr" rtl="0">
            <a:defRPr sz="1000"/>
          </a:pPr>
          <a:r>
            <a:rPr lang="es-PY" sz="2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Presidente</a:t>
          </a:r>
        </a:p>
      </xdr:txBody>
    </xdr:sp>
    <xdr:clientData/>
  </xdr:twoCellAnchor>
  <xdr:twoCellAnchor editAs="oneCell">
    <xdr:from>
      <xdr:col>2</xdr:col>
      <xdr:colOff>71436</xdr:colOff>
      <xdr:row>121</xdr:row>
      <xdr:rowOff>166686</xdr:rowOff>
    </xdr:from>
    <xdr:to>
      <xdr:col>2</xdr:col>
      <xdr:colOff>1076257</xdr:colOff>
      <xdr:row>128</xdr:row>
      <xdr:rowOff>166687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46A49DE-AF56-48C1-91B0-A2B820223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6" y="42105261"/>
          <a:ext cx="1004821" cy="1333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238124</xdr:colOff>
      <xdr:row>128</xdr:row>
      <xdr:rowOff>166686</xdr:rowOff>
    </xdr:from>
    <xdr:to>
      <xdr:col>12</xdr:col>
      <xdr:colOff>2405062</xdr:colOff>
      <xdr:row>141</xdr:row>
      <xdr:rowOff>142875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D276899-2D5E-4708-AF77-E42B847FA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64649" y="43438761"/>
          <a:ext cx="10848976" cy="2452689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125</xdr:row>
      <xdr:rowOff>142875</xdr:rowOff>
    </xdr:from>
    <xdr:to>
      <xdr:col>5</xdr:col>
      <xdr:colOff>3619500</xdr:colOff>
      <xdr:row>146</xdr:row>
      <xdr:rowOff>123825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8218A507-A560-4B94-A6AE-6B4D56D7C4C6}"/>
            </a:ext>
          </a:extLst>
        </xdr:cNvPr>
        <xdr:cNvSpPr>
          <a:spLocks noChangeAspect="1" noChangeArrowheads="1"/>
        </xdr:cNvSpPr>
      </xdr:nvSpPr>
      <xdr:spPr bwMode="auto">
        <a:xfrm>
          <a:off x="66675" y="42843450"/>
          <a:ext cx="12725400" cy="398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373054</xdr:colOff>
      <xdr:row>128</xdr:row>
      <xdr:rowOff>95248</xdr:rowOff>
    </xdr:from>
    <xdr:to>
      <xdr:col>9</xdr:col>
      <xdr:colOff>23812</xdr:colOff>
      <xdr:row>138</xdr:row>
      <xdr:rowOff>23811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C06F8FA2-5A6D-4125-ADA5-006AF04A3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336579" y="43367323"/>
          <a:ext cx="8413758" cy="1833563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128</xdr:row>
      <xdr:rowOff>166686</xdr:rowOff>
    </xdr:from>
    <xdr:to>
      <xdr:col>6</xdr:col>
      <xdr:colOff>214312</xdr:colOff>
      <xdr:row>148</xdr:row>
      <xdr:rowOff>35445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7B28E70-E23C-4853-8A3B-DA5383457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0025" y="43438761"/>
          <a:ext cx="12977812" cy="36787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le\Balances%20Publicaci&#243;n\2021\Junio\Estados%20Contables%20BANCOP%20al_30.06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e"/>
      <sheetName val="Roe"/>
      <sheetName val="Balance"/>
      <sheetName val="ROE AUMENTO"/>
      <sheetName val="Hoja3"/>
    </sheetNames>
    <sheetDataSet>
      <sheetData sheetId="0"/>
      <sheetData sheetId="1">
        <row r="7">
          <cell r="C7">
            <v>8.3845907207931655E-2</v>
          </cell>
        </row>
        <row r="8">
          <cell r="C8">
            <v>0.16769181441586331</v>
          </cell>
          <cell r="G8">
            <v>0.14761000348038306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70DA4-F4C4-48C4-A8A0-522FEFDDB64E}">
  <sheetPr>
    <pageSetUpPr fitToPage="1"/>
  </sheetPr>
  <dimension ref="A1:AG144"/>
  <sheetViews>
    <sheetView showGridLines="0" tabSelected="1" topLeftCell="B80" zoomScale="40" zoomScaleNormal="40" workbookViewId="0">
      <selection activeCell="G103" sqref="G103"/>
    </sheetView>
  </sheetViews>
  <sheetFormatPr baseColWidth="10" defaultColWidth="11.42578125" defaultRowHeight="15" x14ac:dyDescent="0.25"/>
  <cols>
    <col min="1" max="1" width="53.7109375" hidden="1" customWidth="1"/>
    <col min="2" max="2" width="2.28515625" style="1" customWidth="1"/>
    <col min="3" max="3" width="34.7109375" style="2" customWidth="1"/>
    <col min="4" max="4" width="47.5703125" style="2" customWidth="1"/>
    <col min="5" max="5" width="53" style="2" customWidth="1"/>
    <col min="6" max="6" width="56.85546875" style="2" customWidth="1"/>
    <col min="7" max="7" width="47.28515625" style="4" customWidth="1"/>
    <col min="8" max="8" width="42.140625" style="2" customWidth="1"/>
    <col min="9" max="9" width="42" style="2" customWidth="1"/>
    <col min="10" max="10" width="47.140625" style="2" customWidth="1"/>
    <col min="11" max="11" width="48" style="2" bestFit="1" customWidth="1"/>
    <col min="12" max="12" width="35.140625" style="2" bestFit="1" customWidth="1"/>
    <col min="13" max="13" width="36.42578125" style="2" customWidth="1"/>
    <col min="14" max="14" width="42.7109375" style="4" customWidth="1"/>
    <col min="15" max="15" width="3.5703125" style="2" customWidth="1"/>
    <col min="16" max="16" width="11.42578125" style="2"/>
    <col min="17" max="17" width="38.5703125" style="2" customWidth="1"/>
    <col min="18" max="18" width="73" style="2" hidden="1" customWidth="1"/>
    <col min="19" max="19" width="5" style="2" customWidth="1"/>
    <col min="20" max="22" width="34.28515625" style="2" customWidth="1"/>
    <col min="23" max="16384" width="11.42578125" style="2"/>
  </cols>
  <sheetData>
    <row r="1" spans="1:18" ht="23.25" x14ac:dyDescent="0.25">
      <c r="F1" s="3"/>
      <c r="M1" s="5" t="s">
        <v>0</v>
      </c>
      <c r="N1" s="6"/>
    </row>
    <row r="2" spans="1:18" ht="23.25" x14ac:dyDescent="0.25">
      <c r="G2" s="7"/>
      <c r="M2" s="8" t="s">
        <v>1</v>
      </c>
      <c r="N2" s="6"/>
    </row>
    <row r="3" spans="1:18" ht="23.25" x14ac:dyDescent="0.25">
      <c r="M3" s="9" t="s">
        <v>2</v>
      </c>
      <c r="N3" s="6"/>
    </row>
    <row r="4" spans="1:18" ht="20.25" x14ac:dyDescent="0.25">
      <c r="C4" s="10"/>
      <c r="D4" s="10"/>
      <c r="E4" s="10"/>
      <c r="F4" s="10"/>
      <c r="M4" s="11"/>
      <c r="N4" s="12"/>
    </row>
    <row r="5" spans="1:18" ht="20.25" x14ac:dyDescent="0.25">
      <c r="C5" s="13"/>
      <c r="D5" s="13"/>
      <c r="E5" s="13"/>
      <c r="F5" s="13"/>
      <c r="M5" s="11"/>
      <c r="N5" s="12"/>
    </row>
    <row r="6" spans="1:18" x14ac:dyDescent="0.25">
      <c r="C6" s="13"/>
      <c r="D6" s="13"/>
      <c r="E6" s="13"/>
      <c r="F6" s="13"/>
    </row>
    <row r="7" spans="1:18" s="15" customFormat="1" ht="35.25" x14ac:dyDescent="0.25">
      <c r="A7"/>
      <c r="B7" s="14"/>
      <c r="C7" s="174" t="s">
        <v>3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</row>
    <row r="9" spans="1:18" ht="18" x14ac:dyDescent="0.25">
      <c r="C9" s="175"/>
      <c r="D9" s="175"/>
      <c r="E9" s="175"/>
      <c r="F9" s="175"/>
      <c r="G9" s="16"/>
      <c r="H9" s="175"/>
      <c r="I9" s="175"/>
      <c r="J9" s="175"/>
      <c r="K9" s="175"/>
      <c r="L9" s="175"/>
      <c r="M9" s="175"/>
      <c r="N9" s="16"/>
    </row>
    <row r="10" spans="1:18" ht="33.75" x14ac:dyDescent="0.25">
      <c r="C10" s="176" t="s">
        <v>4</v>
      </c>
      <c r="D10" s="176"/>
      <c r="E10" s="176"/>
      <c r="F10" s="176"/>
      <c r="G10" s="17" t="s">
        <v>5</v>
      </c>
      <c r="H10" s="176" t="s">
        <v>6</v>
      </c>
      <c r="I10" s="176"/>
      <c r="J10" s="176"/>
      <c r="K10" s="176"/>
      <c r="L10" s="176"/>
      <c r="M10" s="176"/>
      <c r="N10" s="17" t="s">
        <v>5</v>
      </c>
    </row>
    <row r="11" spans="1:18" x14ac:dyDescent="0.25">
      <c r="C11" s="18"/>
      <c r="D11" s="18"/>
      <c r="E11" s="18"/>
      <c r="F11" s="18"/>
      <c r="G11" s="19"/>
      <c r="H11" s="18"/>
      <c r="I11" s="18"/>
      <c r="J11" s="18"/>
      <c r="K11" s="18"/>
      <c r="L11" s="18"/>
      <c r="M11" s="18"/>
      <c r="N11" s="19"/>
    </row>
    <row r="12" spans="1:18" x14ac:dyDescent="0.25">
      <c r="C12" s="20"/>
      <c r="D12" s="20"/>
      <c r="G12" s="21"/>
      <c r="H12" s="20"/>
    </row>
    <row r="13" spans="1:18" s="8" customFormat="1" ht="30.75" customHeight="1" x14ac:dyDescent="0.25">
      <c r="A13" s="22" t="s">
        <v>7</v>
      </c>
      <c r="B13" s="23"/>
      <c r="C13" s="22" t="s">
        <v>8</v>
      </c>
      <c r="D13" s="22"/>
      <c r="E13" s="24"/>
      <c r="F13" s="24"/>
      <c r="G13" s="25">
        <v>936190770865</v>
      </c>
      <c r="H13" s="22" t="s">
        <v>9</v>
      </c>
      <c r="I13" s="24"/>
      <c r="J13" s="24"/>
      <c r="K13" s="24"/>
      <c r="L13" s="24"/>
      <c r="M13" s="24"/>
      <c r="N13" s="25">
        <v>1821994760853</v>
      </c>
      <c r="R13" s="22" t="s">
        <v>10</v>
      </c>
    </row>
    <row r="14" spans="1:18" s="8" customFormat="1" ht="30.75" customHeight="1" x14ac:dyDescent="0.25">
      <c r="A14" s="22" t="s">
        <v>11</v>
      </c>
      <c r="B14" s="23"/>
      <c r="C14" s="22" t="s">
        <v>12</v>
      </c>
      <c r="D14" s="22"/>
      <c r="E14" s="24"/>
      <c r="F14" s="24"/>
      <c r="G14" s="25">
        <v>192535823017</v>
      </c>
      <c r="H14" s="22" t="s">
        <v>13</v>
      </c>
      <c r="I14" s="24"/>
      <c r="J14" s="24"/>
      <c r="K14" s="24"/>
      <c r="L14" s="24"/>
      <c r="M14" s="24"/>
      <c r="N14" s="25">
        <v>1724611657609</v>
      </c>
      <c r="R14" s="22" t="s">
        <v>14</v>
      </c>
    </row>
    <row r="15" spans="1:18" s="8" customFormat="1" ht="30.75" customHeight="1" x14ac:dyDescent="0.25">
      <c r="A15" s="22" t="s">
        <v>15</v>
      </c>
      <c r="B15" s="23"/>
      <c r="C15" s="22" t="s">
        <v>16</v>
      </c>
      <c r="D15" s="22"/>
      <c r="E15" s="24"/>
      <c r="F15" s="24"/>
      <c r="G15" s="25">
        <v>368578374963</v>
      </c>
      <c r="H15" s="22" t="s">
        <v>17</v>
      </c>
      <c r="I15" s="24"/>
      <c r="J15" s="24"/>
      <c r="K15" s="24"/>
      <c r="L15" s="24"/>
      <c r="M15" s="24"/>
      <c r="N15" s="25">
        <v>9219781073</v>
      </c>
      <c r="R15" s="22" t="s">
        <v>18</v>
      </c>
    </row>
    <row r="16" spans="1:18" s="8" customFormat="1" ht="30.75" customHeight="1" x14ac:dyDescent="0.25">
      <c r="A16" s="22" t="s">
        <v>19</v>
      </c>
      <c r="B16" s="23"/>
      <c r="C16" s="22" t="s">
        <v>20</v>
      </c>
      <c r="D16" s="22"/>
      <c r="E16" s="24"/>
      <c r="F16" s="24"/>
      <c r="G16" s="25">
        <v>2226664773188</v>
      </c>
      <c r="H16" s="22" t="s">
        <v>21</v>
      </c>
      <c r="I16" s="24"/>
      <c r="J16" s="24"/>
      <c r="K16" s="24"/>
      <c r="L16" s="24"/>
      <c r="M16" s="24"/>
      <c r="N16" s="25">
        <v>9244897293</v>
      </c>
      <c r="R16" s="22" t="s">
        <v>22</v>
      </c>
    </row>
    <row r="17" spans="1:18" s="8" customFormat="1" ht="30.75" customHeight="1" x14ac:dyDescent="0.25">
      <c r="A17" s="22" t="s">
        <v>23</v>
      </c>
      <c r="B17" s="23"/>
      <c r="C17" s="22" t="s">
        <v>24</v>
      </c>
      <c r="D17" s="22"/>
      <c r="E17" s="24"/>
      <c r="F17" s="24"/>
      <c r="G17" s="25">
        <v>36571320355</v>
      </c>
      <c r="H17" s="22"/>
      <c r="I17" s="24"/>
      <c r="J17" s="24"/>
      <c r="K17" s="24"/>
      <c r="L17" s="24"/>
      <c r="M17" s="24"/>
      <c r="N17" s="25"/>
    </row>
    <row r="18" spans="1:18" s="8" customFormat="1" ht="30.75" customHeight="1" x14ac:dyDescent="0.25">
      <c r="A18" s="22" t="s">
        <v>25</v>
      </c>
      <c r="B18" s="23"/>
      <c r="C18" s="22" t="s">
        <v>26</v>
      </c>
      <c r="D18" s="22"/>
      <c r="E18" s="24"/>
      <c r="F18" s="24"/>
      <c r="G18" s="25">
        <v>14494045857</v>
      </c>
      <c r="H18" s="26" t="s">
        <v>27</v>
      </c>
      <c r="I18" s="27"/>
      <c r="J18" s="27"/>
      <c r="K18" s="27"/>
      <c r="L18" s="27"/>
      <c r="M18" s="27"/>
      <c r="N18" s="28">
        <v>3565071096828</v>
      </c>
    </row>
    <row r="19" spans="1:18" s="8" customFormat="1" ht="30.75" customHeight="1" x14ac:dyDescent="0.25">
      <c r="A19" s="22" t="s">
        <v>28</v>
      </c>
      <c r="B19" s="23"/>
      <c r="C19" s="22" t="s">
        <v>29</v>
      </c>
      <c r="D19" s="22"/>
      <c r="E19" s="24"/>
      <c r="F19" s="29"/>
      <c r="G19" s="25">
        <v>64297782728</v>
      </c>
      <c r="H19" s="26"/>
      <c r="I19" s="27"/>
      <c r="J19" s="27"/>
      <c r="K19" s="27"/>
      <c r="L19" s="27"/>
      <c r="M19" s="27"/>
      <c r="N19" s="28"/>
    </row>
    <row r="20" spans="1:18" s="8" customFormat="1" ht="30.75" customHeight="1" x14ac:dyDescent="0.25">
      <c r="A20" s="22" t="s">
        <v>30</v>
      </c>
      <c r="B20" s="23"/>
      <c r="C20" s="22" t="s">
        <v>31</v>
      </c>
      <c r="D20" s="22"/>
      <c r="E20" s="24"/>
      <c r="F20" s="24"/>
      <c r="G20" s="25">
        <v>5387494414</v>
      </c>
      <c r="H20" s="26" t="s">
        <v>32</v>
      </c>
      <c r="I20" s="27"/>
      <c r="J20" s="27"/>
      <c r="K20" s="27"/>
      <c r="L20" s="27"/>
      <c r="M20" s="30"/>
      <c r="N20" s="28">
        <v>289050368351</v>
      </c>
      <c r="Q20" s="31"/>
      <c r="R20" s="32"/>
    </row>
    <row r="21" spans="1:18" s="8" customFormat="1" ht="30.75" customHeight="1" x14ac:dyDescent="0.25">
      <c r="A21" s="22" t="s">
        <v>33</v>
      </c>
      <c r="B21" s="23"/>
      <c r="C21" s="22" t="s">
        <v>34</v>
      </c>
      <c r="D21" s="22"/>
      <c r="E21" s="24"/>
      <c r="F21" s="24"/>
      <c r="G21" s="25">
        <v>9401079792</v>
      </c>
      <c r="H21" s="22" t="s">
        <v>35</v>
      </c>
      <c r="I21" s="24"/>
      <c r="J21" s="24"/>
      <c r="K21" s="24"/>
      <c r="L21" s="24"/>
      <c r="M21" s="24"/>
      <c r="N21" s="25">
        <v>244134649802</v>
      </c>
      <c r="R21" s="22" t="s">
        <v>36</v>
      </c>
    </row>
    <row r="22" spans="1:18" s="8" customFormat="1" ht="30.75" customHeight="1" x14ac:dyDescent="0.25">
      <c r="A22"/>
      <c r="B22" s="23"/>
      <c r="C22" s="24"/>
      <c r="D22" s="24"/>
      <c r="E22" s="24"/>
      <c r="F22" s="24"/>
      <c r="G22" s="33"/>
      <c r="H22" s="22" t="s">
        <v>37</v>
      </c>
      <c r="I22" s="24"/>
      <c r="J22" s="24"/>
      <c r="K22" s="24"/>
      <c r="L22" s="24"/>
      <c r="M22" s="24"/>
      <c r="N22" s="25">
        <v>440000000</v>
      </c>
      <c r="R22" s="22" t="s">
        <v>38</v>
      </c>
    </row>
    <row r="23" spans="1:18" s="8" customFormat="1" ht="30.75" customHeight="1" x14ac:dyDescent="0.25">
      <c r="A23"/>
      <c r="B23" s="23"/>
      <c r="C23" s="24"/>
      <c r="D23" s="24"/>
      <c r="E23" s="24"/>
      <c r="F23" s="24"/>
      <c r="G23" s="33"/>
      <c r="H23" s="22" t="s">
        <v>39</v>
      </c>
      <c r="I23" s="24"/>
      <c r="J23" s="24"/>
      <c r="K23" s="24"/>
      <c r="L23" s="24"/>
      <c r="M23" s="24"/>
      <c r="N23" s="25">
        <v>0</v>
      </c>
    </row>
    <row r="24" spans="1:18" s="8" customFormat="1" ht="30.75" customHeight="1" x14ac:dyDescent="0.25">
      <c r="A24"/>
      <c r="B24" s="23"/>
      <c r="C24" s="24"/>
      <c r="D24" s="24"/>
      <c r="E24" s="24"/>
      <c r="F24" s="24"/>
      <c r="G24" s="33"/>
      <c r="H24" s="22" t="s">
        <v>40</v>
      </c>
      <c r="I24" s="24"/>
      <c r="J24" s="24"/>
      <c r="K24" s="24"/>
      <c r="L24" s="24"/>
      <c r="M24" s="24"/>
      <c r="N24" s="25">
        <v>23143986737</v>
      </c>
      <c r="R24" s="22" t="s">
        <v>41</v>
      </c>
    </row>
    <row r="25" spans="1:18" s="8" customFormat="1" ht="30.75" customHeight="1" x14ac:dyDescent="0.25">
      <c r="A25"/>
      <c r="B25" s="23"/>
      <c r="C25" s="24"/>
      <c r="D25" s="24"/>
      <c r="E25" s="24"/>
      <c r="F25" s="24"/>
      <c r="G25" s="33"/>
      <c r="H25" s="22" t="s">
        <v>42</v>
      </c>
      <c r="I25" s="24"/>
      <c r="J25" s="24"/>
      <c r="K25" s="24"/>
      <c r="L25" s="24"/>
      <c r="M25" s="24"/>
      <c r="N25" s="25">
        <v>973034864</v>
      </c>
      <c r="R25" s="22" t="s">
        <v>43</v>
      </c>
    </row>
    <row r="26" spans="1:18" s="8" customFormat="1" ht="30.75" customHeight="1" x14ac:dyDescent="0.25">
      <c r="A26"/>
      <c r="B26" s="23"/>
      <c r="C26" s="24"/>
      <c r="D26" s="24"/>
      <c r="E26" s="24"/>
      <c r="F26" s="34"/>
      <c r="G26" s="33"/>
      <c r="H26" s="22" t="s">
        <v>44</v>
      </c>
      <c r="I26" s="24"/>
      <c r="J26" s="24"/>
      <c r="K26" s="24"/>
      <c r="L26" s="24"/>
      <c r="M26" s="34"/>
      <c r="N26" s="25">
        <v>0</v>
      </c>
      <c r="R26" s="22" t="s">
        <v>45</v>
      </c>
    </row>
    <row r="27" spans="1:18" s="8" customFormat="1" ht="30.75" customHeight="1" x14ac:dyDescent="0.25">
      <c r="A27"/>
      <c r="B27" s="23"/>
      <c r="C27" s="24"/>
      <c r="D27" s="24"/>
      <c r="E27" s="24"/>
      <c r="F27" s="34"/>
      <c r="G27" s="35"/>
      <c r="H27" s="22" t="s">
        <v>46</v>
      </c>
      <c r="I27" s="24"/>
      <c r="J27" s="36"/>
      <c r="K27" s="36"/>
      <c r="L27" s="36"/>
      <c r="M27" s="24"/>
      <c r="N27" s="25">
        <v>20358696948</v>
      </c>
      <c r="Q27" s="31">
        <f>+N27-G48</f>
        <v>0</v>
      </c>
      <c r="R27" s="22"/>
    </row>
    <row r="28" spans="1:18" s="8" customFormat="1" ht="30.75" customHeight="1" x14ac:dyDescent="0.25">
      <c r="A28"/>
      <c r="B28" s="23"/>
      <c r="C28" s="24"/>
      <c r="D28" s="24"/>
      <c r="E28" s="24"/>
      <c r="F28" s="34"/>
      <c r="G28" s="35"/>
      <c r="H28" s="37" t="s">
        <v>47</v>
      </c>
      <c r="I28" s="24"/>
      <c r="J28" s="36"/>
      <c r="K28" s="36"/>
      <c r="L28" s="36"/>
      <c r="M28" s="25">
        <v>22528696948</v>
      </c>
      <c r="N28" s="25"/>
      <c r="R28" s="22" t="s">
        <v>48</v>
      </c>
    </row>
    <row r="29" spans="1:18" s="8" customFormat="1" ht="30.75" customHeight="1" x14ac:dyDescent="0.25">
      <c r="A29"/>
      <c r="B29" s="23"/>
      <c r="C29" s="24"/>
      <c r="D29" s="24"/>
      <c r="E29" s="24"/>
      <c r="F29" s="34"/>
      <c r="G29" s="35"/>
      <c r="H29" s="37" t="s">
        <v>49</v>
      </c>
      <c r="I29" s="24"/>
      <c r="J29" s="36"/>
      <c r="K29" s="36"/>
      <c r="L29" s="36"/>
      <c r="M29" s="25">
        <v>-2170000000</v>
      </c>
      <c r="N29" s="25"/>
      <c r="P29" s="38"/>
      <c r="R29" s="22" t="s">
        <v>50</v>
      </c>
    </row>
    <row r="30" spans="1:18" s="8" customFormat="1" ht="27" x14ac:dyDescent="0.25">
      <c r="A30"/>
      <c r="B30" s="23"/>
      <c r="C30" s="24"/>
      <c r="D30" s="24"/>
      <c r="E30" s="24"/>
      <c r="F30" s="24"/>
      <c r="G30" s="35"/>
      <c r="H30" s="22"/>
      <c r="I30" s="24"/>
      <c r="J30" s="24"/>
      <c r="K30" s="24"/>
      <c r="L30" s="24"/>
      <c r="M30" s="24"/>
      <c r="N30" s="25"/>
    </row>
    <row r="31" spans="1:18" s="8" customFormat="1" ht="45" customHeight="1" x14ac:dyDescent="0.25">
      <c r="A31"/>
      <c r="B31" s="23"/>
      <c r="C31" s="39" t="s">
        <v>51</v>
      </c>
      <c r="D31" s="39"/>
      <c r="E31" s="40"/>
      <c r="F31" s="41"/>
      <c r="G31" s="42">
        <v>3854121465179</v>
      </c>
      <c r="H31" s="39" t="s">
        <v>52</v>
      </c>
      <c r="I31" s="40"/>
      <c r="J31" s="40"/>
      <c r="K31" s="40"/>
      <c r="L31" s="40"/>
      <c r="M31" s="40"/>
      <c r="N31" s="42">
        <v>3854121465179</v>
      </c>
      <c r="Q31" s="43">
        <f>G31-N31</f>
        <v>0</v>
      </c>
      <c r="R31" s="43"/>
    </row>
    <row r="32" spans="1:18" s="8" customFormat="1" ht="24" thickBot="1" x14ac:dyDescent="0.3">
      <c r="A32"/>
      <c r="B32" s="23"/>
      <c r="G32" s="6"/>
      <c r="N32" s="6"/>
    </row>
    <row r="33" spans="1:18" s="8" customFormat="1" ht="30.75" customHeight="1" x14ac:dyDescent="0.25">
      <c r="A33"/>
      <c r="B33" s="23"/>
      <c r="F33" s="44" t="s">
        <v>53</v>
      </c>
      <c r="G33" s="45"/>
      <c r="H33" s="46">
        <v>114981673240</v>
      </c>
      <c r="I33" s="47"/>
      <c r="J33" s="48"/>
      <c r="K33" s="48"/>
      <c r="L33" s="48"/>
      <c r="M33" s="49"/>
      <c r="N33" s="6"/>
      <c r="R33" s="22" t="s">
        <v>54</v>
      </c>
    </row>
    <row r="34" spans="1:18" s="8" customFormat="1" ht="30.75" customHeight="1" thickBot="1" x14ac:dyDescent="0.3">
      <c r="A34"/>
      <c r="B34" s="23"/>
      <c r="F34" s="50" t="s">
        <v>55</v>
      </c>
      <c r="G34" s="51"/>
      <c r="H34" s="52">
        <v>3783327177272</v>
      </c>
      <c r="I34" s="47"/>
      <c r="J34" s="48"/>
      <c r="K34" s="48"/>
      <c r="L34" s="48"/>
      <c r="M34" s="47"/>
      <c r="N34" s="6"/>
      <c r="R34" s="22" t="s">
        <v>56</v>
      </c>
    </row>
    <row r="35" spans="1:18" x14ac:dyDescent="0.25">
      <c r="H35" s="4"/>
      <c r="I35" s="4"/>
      <c r="J35" s="4"/>
      <c r="K35" s="4"/>
      <c r="L35" s="4"/>
      <c r="M35" s="4"/>
    </row>
    <row r="36" spans="1:18" ht="35.25" x14ac:dyDescent="0.25">
      <c r="C36" s="174" t="s">
        <v>57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</row>
    <row r="37" spans="1:18" x14ac:dyDescent="0.25">
      <c r="H37" s="53"/>
      <c r="I37" s="53"/>
      <c r="J37" s="53"/>
      <c r="K37" s="53"/>
      <c r="L37" s="53"/>
      <c r="M37" s="53"/>
      <c r="N37" s="2"/>
    </row>
    <row r="38" spans="1:18" ht="18" x14ac:dyDescent="0.25">
      <c r="C38" s="175"/>
      <c r="D38" s="175"/>
      <c r="E38" s="175"/>
      <c r="F38" s="175"/>
      <c r="G38" s="16"/>
      <c r="H38" s="175"/>
      <c r="I38" s="175"/>
      <c r="J38" s="175"/>
      <c r="K38" s="175"/>
      <c r="L38" s="175"/>
      <c r="M38" s="175"/>
      <c r="N38" s="16"/>
    </row>
    <row r="39" spans="1:18" ht="33.75" x14ac:dyDescent="0.25">
      <c r="C39" s="176" t="s">
        <v>58</v>
      </c>
      <c r="D39" s="176"/>
      <c r="E39" s="176"/>
      <c r="F39" s="176"/>
      <c r="G39" s="17" t="s">
        <v>5</v>
      </c>
      <c r="H39" s="176" t="s">
        <v>59</v>
      </c>
      <c r="I39" s="176"/>
      <c r="J39" s="176"/>
      <c r="K39" s="176"/>
      <c r="L39" s="176"/>
      <c r="M39" s="176"/>
      <c r="N39" s="17" t="s">
        <v>5</v>
      </c>
    </row>
    <row r="40" spans="1:18" x14ac:dyDescent="0.25">
      <c r="C40" s="18"/>
      <c r="D40" s="18"/>
      <c r="E40" s="18"/>
      <c r="F40" s="18"/>
      <c r="G40" s="19"/>
      <c r="H40" s="18"/>
      <c r="I40" s="18"/>
      <c r="J40" s="18"/>
      <c r="K40" s="18"/>
      <c r="L40" s="18"/>
      <c r="M40" s="18"/>
      <c r="N40" s="19"/>
    </row>
    <row r="41" spans="1:18" ht="18" x14ac:dyDescent="0.25">
      <c r="C41" s="54"/>
      <c r="D41" s="54"/>
      <c r="E41" s="54"/>
      <c r="F41" s="54"/>
      <c r="G41" s="55"/>
      <c r="H41" s="54"/>
      <c r="I41" s="54"/>
      <c r="J41" s="54"/>
      <c r="K41" s="54"/>
      <c r="L41" s="54"/>
      <c r="M41" s="54"/>
      <c r="N41" s="55"/>
    </row>
    <row r="42" spans="1:18" s="8" customFormat="1" ht="30.75" customHeight="1" x14ac:dyDescent="0.25">
      <c r="A42" s="22" t="s">
        <v>60</v>
      </c>
      <c r="B42" s="23"/>
      <c r="C42" s="22" t="s">
        <v>61</v>
      </c>
      <c r="D42" s="22"/>
      <c r="E42" s="24"/>
      <c r="F42" s="24"/>
      <c r="G42" s="56">
        <v>25670767261</v>
      </c>
      <c r="H42" s="57" t="s">
        <v>62</v>
      </c>
      <c r="I42" s="34"/>
      <c r="J42" s="34"/>
      <c r="K42" s="34"/>
      <c r="L42" s="34"/>
      <c r="M42" s="34"/>
      <c r="N42" s="58">
        <v>8945456235</v>
      </c>
      <c r="R42" s="22" t="s">
        <v>63</v>
      </c>
    </row>
    <row r="43" spans="1:18" s="8" customFormat="1" ht="30.75" customHeight="1" x14ac:dyDescent="0.25">
      <c r="A43" s="22" t="s">
        <v>64</v>
      </c>
      <c r="B43" s="23"/>
      <c r="C43" s="22" t="s">
        <v>65</v>
      </c>
      <c r="D43" s="22"/>
      <c r="E43" s="24"/>
      <c r="F43" s="24"/>
      <c r="G43" s="56">
        <v>31293490133</v>
      </c>
      <c r="H43" s="57" t="s">
        <v>66</v>
      </c>
      <c r="I43" s="34"/>
      <c r="J43" s="34"/>
      <c r="K43" s="34"/>
      <c r="L43" s="34"/>
      <c r="M43" s="34"/>
      <c r="N43" s="58">
        <v>97408986632</v>
      </c>
      <c r="R43" s="22" t="s">
        <v>67</v>
      </c>
    </row>
    <row r="44" spans="1:18" s="8" customFormat="1" ht="30.75" customHeight="1" x14ac:dyDescent="0.25">
      <c r="A44" s="22" t="s">
        <v>68</v>
      </c>
      <c r="B44" s="23"/>
      <c r="C44" s="22" t="s">
        <v>69</v>
      </c>
      <c r="D44" s="22"/>
      <c r="E44" s="24"/>
      <c r="F44" s="24"/>
      <c r="G44" s="56">
        <v>1325614836636</v>
      </c>
      <c r="H44" s="57" t="s">
        <v>70</v>
      </c>
      <c r="I44" s="34"/>
      <c r="J44" s="34"/>
      <c r="K44" s="34"/>
      <c r="L44" s="34"/>
      <c r="M44" s="34"/>
      <c r="N44" s="58">
        <v>3600962608</v>
      </c>
      <c r="R44" s="22" t="s">
        <v>71</v>
      </c>
    </row>
    <row r="45" spans="1:18" s="8" customFormat="1" ht="30.75" customHeight="1" x14ac:dyDescent="0.25">
      <c r="A45" s="22" t="s">
        <v>72</v>
      </c>
      <c r="B45" s="23"/>
      <c r="C45" s="22" t="s">
        <v>73</v>
      </c>
      <c r="D45" s="22"/>
      <c r="E45" s="24"/>
      <c r="F45" s="24"/>
      <c r="G45" s="56">
        <v>30843386185</v>
      </c>
      <c r="H45" s="57" t="s">
        <v>74</v>
      </c>
      <c r="I45" s="34"/>
      <c r="J45" s="34"/>
      <c r="K45" s="34"/>
      <c r="L45" s="34"/>
      <c r="M45" s="34"/>
      <c r="N45" s="58">
        <v>21422962440</v>
      </c>
      <c r="R45" s="22" t="s">
        <v>75</v>
      </c>
    </row>
    <row r="46" spans="1:18" s="8" customFormat="1" ht="30.75" customHeight="1" x14ac:dyDescent="0.25">
      <c r="A46" s="22" t="s">
        <v>76</v>
      </c>
      <c r="B46" s="23"/>
      <c r="C46" s="22" t="s">
        <v>77</v>
      </c>
      <c r="D46" s="22"/>
      <c r="E46" s="24"/>
      <c r="F46" s="24"/>
      <c r="G46" s="56">
        <v>4654031586</v>
      </c>
      <c r="H46" s="57" t="s">
        <v>78</v>
      </c>
      <c r="I46" s="34"/>
      <c r="J46" s="34"/>
      <c r="K46" s="34"/>
      <c r="L46" s="34"/>
      <c r="M46" s="34"/>
      <c r="N46" s="58">
        <v>1323846362538</v>
      </c>
      <c r="R46" s="22" t="s">
        <v>79</v>
      </c>
    </row>
    <row r="47" spans="1:18" s="8" customFormat="1" ht="30.75" customHeight="1" x14ac:dyDescent="0.25">
      <c r="A47" s="22" t="s">
        <v>80</v>
      </c>
      <c r="B47" s="23"/>
      <c r="C47" s="22" t="s">
        <v>81</v>
      </c>
      <c r="D47" s="22"/>
      <c r="E47" s="24"/>
      <c r="F47" s="24"/>
      <c r="G47" s="56">
        <v>842544581284</v>
      </c>
      <c r="H47" s="57" t="s">
        <v>82</v>
      </c>
      <c r="I47" s="34"/>
      <c r="J47" s="34"/>
      <c r="K47" s="34"/>
      <c r="L47" s="34"/>
      <c r="M47" s="34"/>
      <c r="N47" s="58">
        <v>7541000843</v>
      </c>
      <c r="R47" s="22" t="s">
        <v>83</v>
      </c>
    </row>
    <row r="48" spans="1:18" s="8" customFormat="1" ht="30.75" customHeight="1" x14ac:dyDescent="0.25">
      <c r="A48" s="22"/>
      <c r="B48" s="23"/>
      <c r="C48" s="59" t="s">
        <v>84</v>
      </c>
      <c r="D48" s="22"/>
      <c r="E48" s="24"/>
      <c r="F48" s="24"/>
      <c r="G48" s="56">
        <v>20358696948</v>
      </c>
      <c r="H48" s="57" t="s">
        <v>85</v>
      </c>
      <c r="I48" s="34"/>
      <c r="J48" s="34"/>
      <c r="K48" s="34"/>
      <c r="L48" s="34"/>
      <c r="M48" s="34"/>
      <c r="N48" s="58">
        <v>8851536733</v>
      </c>
      <c r="R48" s="22" t="s">
        <v>86</v>
      </c>
    </row>
    <row r="49" spans="1:21" s="8" customFormat="1" ht="30.75" customHeight="1" x14ac:dyDescent="0.25">
      <c r="A49" s="22"/>
      <c r="B49" s="23"/>
      <c r="C49" s="22"/>
      <c r="D49" s="22"/>
      <c r="E49" s="24"/>
      <c r="F49" s="24"/>
      <c r="G49" s="56"/>
      <c r="H49" s="57"/>
      <c r="I49" s="34"/>
      <c r="J49" s="34"/>
      <c r="K49" s="34"/>
      <c r="L49" s="34"/>
      <c r="M49" s="34"/>
      <c r="N49" s="58"/>
      <c r="R49" s="22"/>
    </row>
    <row r="50" spans="1:21" s="8" customFormat="1" ht="30.75" customHeight="1" x14ac:dyDescent="0.25">
      <c r="A50"/>
      <c r="B50" s="23"/>
      <c r="H50" s="57" t="s">
        <v>87</v>
      </c>
      <c r="I50" s="34"/>
      <c r="J50" s="34"/>
      <c r="K50" s="34"/>
      <c r="L50" s="34"/>
      <c r="M50" s="34"/>
      <c r="N50" s="58">
        <v>809342830046</v>
      </c>
      <c r="R50" s="22" t="s">
        <v>88</v>
      </c>
    </row>
    <row r="51" spans="1:21" s="8" customFormat="1" ht="30.75" customHeight="1" x14ac:dyDescent="0.25">
      <c r="A51"/>
      <c r="B51" s="23"/>
      <c r="C51" s="59"/>
      <c r="D51" s="22"/>
      <c r="E51" s="24"/>
      <c r="F51" s="24"/>
      <c r="G51" s="56"/>
      <c r="H51" s="57" t="s">
        <v>89</v>
      </c>
      <c r="I51" s="34"/>
      <c r="J51" s="34"/>
      <c r="K51" s="34"/>
      <c r="L51" s="34"/>
      <c r="M51" s="34"/>
      <c r="N51" s="58">
        <v>19691958</v>
      </c>
      <c r="R51" s="22" t="s">
        <v>90</v>
      </c>
    </row>
    <row r="52" spans="1:21" s="8" customFormat="1" ht="30.75" hidden="1" customHeight="1" x14ac:dyDescent="0.25">
      <c r="A52"/>
      <c r="B52" s="23"/>
      <c r="C52" s="60"/>
      <c r="D52" s="24"/>
      <c r="E52" s="24"/>
      <c r="F52" s="24"/>
      <c r="G52" s="34"/>
      <c r="H52" s="57"/>
      <c r="I52" s="34"/>
      <c r="J52" s="34"/>
      <c r="K52" s="34"/>
      <c r="L52" s="34"/>
      <c r="M52" s="34"/>
      <c r="N52" s="58"/>
      <c r="R52" s="22"/>
    </row>
    <row r="53" spans="1:21" s="8" customFormat="1" ht="30.75" customHeight="1" x14ac:dyDescent="0.25">
      <c r="A53"/>
      <c r="B53" s="23"/>
      <c r="C53" s="59"/>
      <c r="D53" s="24"/>
      <c r="E53" s="24"/>
      <c r="F53" s="24"/>
      <c r="G53" s="34"/>
      <c r="H53" s="57" t="s">
        <v>91</v>
      </c>
      <c r="I53" s="34"/>
      <c r="J53" s="34"/>
      <c r="K53" s="34"/>
      <c r="L53" s="34"/>
      <c r="M53" s="34"/>
      <c r="N53" s="58">
        <v>0</v>
      </c>
      <c r="R53" s="22"/>
    </row>
    <row r="54" spans="1:21" s="8" customFormat="1" ht="27" x14ac:dyDescent="0.25">
      <c r="A54"/>
      <c r="B54" s="23"/>
      <c r="C54" s="24"/>
      <c r="D54" s="24"/>
      <c r="E54" s="24"/>
      <c r="F54" s="24"/>
      <c r="G54" s="34"/>
      <c r="I54" s="34"/>
      <c r="J54" s="34"/>
      <c r="K54" s="34"/>
      <c r="L54" s="34"/>
      <c r="M54" s="34"/>
      <c r="N54" s="58"/>
    </row>
    <row r="55" spans="1:21" s="8" customFormat="1" ht="45" customHeight="1" x14ac:dyDescent="0.25">
      <c r="A55"/>
      <c r="B55" s="23"/>
      <c r="C55" s="39" t="s">
        <v>92</v>
      </c>
      <c r="D55" s="39"/>
      <c r="E55" s="40"/>
      <c r="F55" s="40"/>
      <c r="G55" s="61">
        <v>2280979790033</v>
      </c>
      <c r="H55" s="62" t="s">
        <v>93</v>
      </c>
      <c r="I55" s="63"/>
      <c r="J55" s="63"/>
      <c r="K55" s="63"/>
      <c r="L55" s="63"/>
      <c r="M55" s="63"/>
      <c r="N55" s="42">
        <v>2280979790033</v>
      </c>
      <c r="Q55" s="43">
        <f>+N55-G55</f>
        <v>0</v>
      </c>
    </row>
    <row r="56" spans="1:21" x14ac:dyDescent="0.25">
      <c r="G56" s="64"/>
      <c r="M56" s="65"/>
    </row>
    <row r="57" spans="1:21" s="54" customFormat="1" ht="37.5" customHeight="1" x14ac:dyDescent="0.25">
      <c r="A57"/>
      <c r="B57" s="66"/>
      <c r="C57" s="67" t="s">
        <v>94</v>
      </c>
      <c r="D57" s="67"/>
      <c r="E57" s="67"/>
      <c r="F57" s="67"/>
      <c r="G57" s="68"/>
      <c r="H57" s="69"/>
      <c r="I57" s="69"/>
      <c r="J57" s="69"/>
      <c r="K57" s="69"/>
      <c r="L57" s="69"/>
      <c r="M57" s="15"/>
      <c r="N57" s="70"/>
    </row>
    <row r="58" spans="1:21" s="74" customFormat="1" ht="12.75" customHeight="1" x14ac:dyDescent="0.25">
      <c r="A58"/>
      <c r="B58" s="71"/>
      <c r="C58" s="10"/>
      <c r="D58" s="10"/>
      <c r="E58" s="10"/>
      <c r="F58" s="10"/>
      <c r="G58" s="72"/>
      <c r="H58" s="73"/>
      <c r="I58" s="73"/>
      <c r="J58" s="73"/>
      <c r="K58" s="73"/>
      <c r="L58" s="73"/>
      <c r="N58" s="75"/>
    </row>
    <row r="59" spans="1:21" s="54" customFormat="1" ht="46.5" customHeight="1" x14ac:dyDescent="0.25">
      <c r="A59"/>
      <c r="B59" s="66"/>
      <c r="C59" s="76"/>
      <c r="D59" s="77"/>
      <c r="E59" s="78"/>
      <c r="F59" s="177" t="s">
        <v>95</v>
      </c>
      <c r="G59" s="177"/>
      <c r="H59" s="177"/>
      <c r="I59" s="177"/>
      <c r="J59" s="177"/>
      <c r="K59" s="177"/>
      <c r="L59" s="177"/>
      <c r="M59" s="177"/>
      <c r="N59" s="79" t="s">
        <v>96</v>
      </c>
    </row>
    <row r="60" spans="1:21" s="54" customFormat="1" ht="46.5" customHeight="1" x14ac:dyDescent="0.25">
      <c r="A60"/>
      <c r="B60" s="66"/>
      <c r="C60" s="80"/>
      <c r="D60" s="81"/>
      <c r="E60" s="82"/>
      <c r="F60" s="79">
        <v>1</v>
      </c>
      <c r="G60" s="83" t="s">
        <v>97</v>
      </c>
      <c r="H60" s="83" t="s">
        <v>98</v>
      </c>
      <c r="I60" s="83">
        <v>2</v>
      </c>
      <c r="J60" s="79">
        <v>3</v>
      </c>
      <c r="K60" s="79">
        <v>4</v>
      </c>
      <c r="L60" s="79">
        <v>5</v>
      </c>
      <c r="M60" s="79">
        <v>6</v>
      </c>
      <c r="N60" s="84"/>
      <c r="Q60" s="85"/>
      <c r="R60" s="85"/>
    </row>
    <row r="61" spans="1:21" s="8" customFormat="1" ht="42" customHeight="1" x14ac:dyDescent="0.25">
      <c r="A61"/>
      <c r="B61" s="23"/>
      <c r="C61" s="86" t="s">
        <v>99</v>
      </c>
      <c r="D61" s="87"/>
      <c r="E61" s="87"/>
      <c r="F61" s="88">
        <v>2483794108548.9834</v>
      </c>
      <c r="G61" s="88">
        <v>91656333028</v>
      </c>
      <c r="H61" s="88">
        <v>51570574001</v>
      </c>
      <c r="I61" s="88">
        <v>6507256084.4090996</v>
      </c>
      <c r="J61" s="88">
        <v>1559687041</v>
      </c>
      <c r="K61" s="88">
        <v>8886591966</v>
      </c>
      <c r="L61" s="88">
        <v>4993371704</v>
      </c>
      <c r="M61" s="88">
        <v>24620652690.3549</v>
      </c>
      <c r="N61" s="88">
        <v>2673588575063.7476</v>
      </c>
      <c r="Q61" s="32"/>
      <c r="T61" s="89"/>
      <c r="U61" s="90"/>
    </row>
    <row r="62" spans="1:21" s="8" customFormat="1" ht="42" customHeight="1" x14ac:dyDescent="0.25">
      <c r="A62"/>
      <c r="B62" s="23"/>
      <c r="C62" s="86" t="s">
        <v>100</v>
      </c>
      <c r="D62" s="87"/>
      <c r="E62" s="87"/>
      <c r="F62" s="88">
        <v>878668698112.99683</v>
      </c>
      <c r="G62" s="88">
        <v>36108829352.449699</v>
      </c>
      <c r="H62" s="88">
        <v>34243935567.956802</v>
      </c>
      <c r="I62" s="88">
        <v>5136742915</v>
      </c>
      <c r="J62" s="88">
        <v>619298684</v>
      </c>
      <c r="K62" s="88">
        <v>1737263343</v>
      </c>
      <c r="L62" s="88">
        <v>522500000</v>
      </c>
      <c r="M62" s="88">
        <v>2225731476.9267998</v>
      </c>
      <c r="N62" s="88">
        <v>959262999452.33008</v>
      </c>
      <c r="Q62" s="23"/>
      <c r="T62" s="89"/>
      <c r="U62" s="90"/>
    </row>
    <row r="63" spans="1:21" s="8" customFormat="1" ht="42" customHeight="1" x14ac:dyDescent="0.25">
      <c r="A63"/>
      <c r="B63" s="23"/>
      <c r="C63" s="86" t="s">
        <v>101</v>
      </c>
      <c r="D63" s="87"/>
      <c r="E63" s="87"/>
      <c r="F63" s="88">
        <v>1605125410435.9866</v>
      </c>
      <c r="G63" s="88">
        <v>55547503675.550301</v>
      </c>
      <c r="H63" s="88">
        <v>17326638433.043198</v>
      </c>
      <c r="I63" s="88">
        <v>1370513169.4090996</v>
      </c>
      <c r="J63" s="88">
        <v>940388357</v>
      </c>
      <c r="K63" s="88">
        <v>7149328623</v>
      </c>
      <c r="L63" s="88">
        <v>4470871704</v>
      </c>
      <c r="M63" s="88">
        <v>22394921213.428101</v>
      </c>
      <c r="N63" s="88">
        <v>1714325575611.4175</v>
      </c>
      <c r="Q63" s="23"/>
      <c r="T63" s="89"/>
      <c r="U63" s="90"/>
    </row>
    <row r="64" spans="1:21" s="8" customFormat="1" ht="42" customHeight="1" x14ac:dyDescent="0.25">
      <c r="A64"/>
      <c r="B64" s="23"/>
      <c r="C64" s="91" t="s">
        <v>102</v>
      </c>
      <c r="D64" s="92"/>
      <c r="E64" s="93"/>
      <c r="F64" s="88">
        <v>470770863.00999999</v>
      </c>
      <c r="G64" s="88">
        <v>450213416.75999999</v>
      </c>
      <c r="H64" s="88">
        <v>513981138</v>
      </c>
      <c r="I64" s="88">
        <v>506910977</v>
      </c>
      <c r="J64" s="88">
        <v>388264140.5</v>
      </c>
      <c r="K64" s="88">
        <v>4370209691</v>
      </c>
      <c r="L64" s="88">
        <v>3647811661</v>
      </c>
      <c r="M64" s="88">
        <v>21544571813.5686</v>
      </c>
      <c r="N64" s="88">
        <v>31892733700.8386</v>
      </c>
      <c r="Q64" s="94"/>
      <c r="R64" s="95"/>
      <c r="T64" s="89"/>
      <c r="U64" s="90"/>
    </row>
    <row r="65" spans="1:33" s="8" customFormat="1" ht="42" customHeight="1" x14ac:dyDescent="0.25">
      <c r="A65"/>
      <c r="B65" s="23"/>
      <c r="C65" s="86" t="s">
        <v>103</v>
      </c>
      <c r="D65" s="87"/>
      <c r="E65" s="87"/>
      <c r="F65" s="88"/>
      <c r="G65" s="88"/>
      <c r="H65" s="88"/>
      <c r="I65" s="88"/>
      <c r="J65" s="88"/>
      <c r="K65" s="88"/>
      <c r="L65" s="88"/>
      <c r="M65" s="88"/>
      <c r="N65" s="88">
        <v>11205794095.209999</v>
      </c>
      <c r="Q65" s="94"/>
      <c r="T65" s="89"/>
      <c r="U65" s="90"/>
    </row>
    <row r="66" spans="1:33" s="8" customFormat="1" ht="42" customHeight="1" x14ac:dyDescent="0.25">
      <c r="A66"/>
      <c r="B66" s="23"/>
      <c r="C66" s="86" t="s">
        <v>104</v>
      </c>
      <c r="D66" s="87"/>
      <c r="E66" s="87"/>
      <c r="F66" s="88"/>
      <c r="G66" s="88"/>
      <c r="H66" s="88"/>
      <c r="I66" s="88"/>
      <c r="J66" s="88"/>
      <c r="K66" s="88"/>
      <c r="L66" s="88"/>
      <c r="M66" s="88"/>
      <c r="N66" s="88">
        <v>56009259716</v>
      </c>
      <c r="Q66" s="94"/>
      <c r="R66" s="95"/>
      <c r="T66" s="89"/>
      <c r="U66" s="90"/>
    </row>
    <row r="67" spans="1:33" s="8" customFormat="1" ht="42" customHeight="1" x14ac:dyDescent="0.25">
      <c r="A67"/>
      <c r="B67" s="23"/>
      <c r="C67" s="96" t="s">
        <v>105</v>
      </c>
      <c r="D67" s="97"/>
      <c r="E67" s="97"/>
      <c r="F67" s="88"/>
      <c r="G67" s="88"/>
      <c r="H67" s="88"/>
      <c r="I67" s="88"/>
      <c r="J67" s="88"/>
      <c r="K67" s="88"/>
      <c r="L67" s="88"/>
      <c r="M67" s="88"/>
      <c r="N67" s="88">
        <v>-12910731919.951401</v>
      </c>
      <c r="Q67" s="89"/>
      <c r="T67" s="89"/>
      <c r="U67" s="90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</row>
    <row r="68" spans="1:33" s="8" customFormat="1" ht="24.75" customHeight="1" x14ac:dyDescent="0.25">
      <c r="A68"/>
      <c r="B68" s="23"/>
      <c r="C68" s="99"/>
      <c r="D68" s="99"/>
      <c r="E68" s="99"/>
      <c r="F68" s="99"/>
      <c r="G68" s="100"/>
      <c r="H68" s="101"/>
      <c r="I68" s="101"/>
      <c r="J68" s="101"/>
      <c r="K68" s="101"/>
      <c r="L68" s="101"/>
      <c r="M68" s="5"/>
      <c r="N68" s="102"/>
      <c r="Q68" s="103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</row>
    <row r="69" spans="1:33" s="8" customFormat="1" ht="23.25" customHeight="1" x14ac:dyDescent="0.25">
      <c r="A69"/>
      <c r="B69" s="23"/>
      <c r="C69" s="104" t="s">
        <v>106</v>
      </c>
      <c r="D69" s="105"/>
      <c r="E69" s="99"/>
      <c r="F69" s="99"/>
      <c r="G69" s="100"/>
      <c r="H69" s="101"/>
      <c r="I69" s="101"/>
      <c r="J69" s="101"/>
      <c r="K69" s="101"/>
      <c r="L69" s="101"/>
      <c r="M69" s="5"/>
      <c r="N69" s="106"/>
      <c r="Q69" s="103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</row>
    <row r="70" spans="1:33" s="8" customFormat="1" ht="23.25" customHeight="1" x14ac:dyDescent="0.25">
      <c r="A70"/>
      <c r="B70" s="23"/>
      <c r="C70" s="104" t="s">
        <v>107</v>
      </c>
      <c r="D70" s="105"/>
      <c r="E70" s="99"/>
      <c r="F70" s="99"/>
      <c r="G70" s="107"/>
      <c r="H70" s="107"/>
      <c r="I70" s="108"/>
      <c r="J70" s="108"/>
      <c r="K70" s="101"/>
      <c r="L70" s="108"/>
      <c r="M70" s="108"/>
      <c r="N70" s="106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</row>
    <row r="71" spans="1:33" s="11" customFormat="1" ht="23.25" customHeight="1" x14ac:dyDescent="0.25">
      <c r="A71"/>
      <c r="B71" s="109"/>
      <c r="C71" s="110"/>
      <c r="D71" s="110"/>
      <c r="E71" s="111"/>
      <c r="F71" s="111"/>
      <c r="G71" s="112"/>
      <c r="H71" s="113"/>
      <c r="I71" s="113"/>
      <c r="J71" s="113"/>
      <c r="K71" s="113"/>
      <c r="L71" s="113"/>
      <c r="M71" s="114"/>
      <c r="N71" s="106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</row>
    <row r="72" spans="1:33" s="74" customFormat="1" ht="23.25" customHeight="1" x14ac:dyDescent="0.25">
      <c r="A72"/>
      <c r="B72" s="71"/>
      <c r="C72" s="115"/>
      <c r="D72" s="115"/>
      <c r="E72" s="115"/>
      <c r="F72" s="115"/>
      <c r="G72" s="116"/>
      <c r="H72" s="117"/>
      <c r="I72" s="118"/>
      <c r="J72" s="117"/>
      <c r="K72" s="117"/>
      <c r="L72" s="117"/>
      <c r="M72" s="10"/>
      <c r="N72" s="106"/>
      <c r="Q72" s="119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</row>
    <row r="73" spans="1:33" s="15" customFormat="1" ht="33" customHeight="1" x14ac:dyDescent="0.25">
      <c r="A73"/>
      <c r="B73" s="14"/>
      <c r="C73" s="173" t="s">
        <v>108</v>
      </c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</row>
    <row r="74" spans="1:33" s="10" customFormat="1" ht="14.1" customHeight="1" thickBot="1" x14ac:dyDescent="0.3">
      <c r="A74"/>
      <c r="B74" s="120"/>
      <c r="F74" s="115"/>
      <c r="G74" s="2"/>
      <c r="H74" s="121"/>
      <c r="I74" s="121"/>
      <c r="J74" s="121"/>
      <c r="K74" s="121"/>
      <c r="L74" s="121"/>
      <c r="M74" s="121"/>
      <c r="N74" s="4"/>
      <c r="O74" s="2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</row>
    <row r="75" spans="1:33" s="54" customFormat="1" ht="28.5" customHeight="1" x14ac:dyDescent="0.25">
      <c r="A75"/>
      <c r="B75" s="66"/>
      <c r="C75" s="122"/>
      <c r="D75" s="122"/>
      <c r="E75" s="122"/>
      <c r="F75" s="123" t="s">
        <v>109</v>
      </c>
      <c r="G75" s="124" t="s">
        <v>110</v>
      </c>
      <c r="H75" s="179" t="s">
        <v>111</v>
      </c>
      <c r="I75" s="179"/>
      <c r="J75" s="125" t="s">
        <v>112</v>
      </c>
      <c r="K75" s="126"/>
      <c r="L75" s="126"/>
      <c r="M75" s="126"/>
      <c r="N75" s="127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</row>
    <row r="76" spans="1:33" s="54" customFormat="1" ht="31.5" customHeight="1" x14ac:dyDescent="0.25">
      <c r="A76"/>
      <c r="B76" s="66"/>
      <c r="F76" s="128"/>
      <c r="G76" s="129" t="s">
        <v>113</v>
      </c>
      <c r="H76" s="129" t="s">
        <v>114</v>
      </c>
      <c r="I76" s="79" t="s">
        <v>115</v>
      </c>
      <c r="J76" s="130" t="s">
        <v>116</v>
      </c>
      <c r="K76" s="131"/>
      <c r="L76" s="131"/>
      <c r="M76" s="131"/>
      <c r="N76" s="127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</row>
    <row r="77" spans="1:33" s="8" customFormat="1" ht="42" customHeight="1" x14ac:dyDescent="0.25">
      <c r="A77"/>
      <c r="B77" s="23"/>
      <c r="F77" s="132" t="s">
        <v>117</v>
      </c>
      <c r="G77" s="88">
        <v>213678475287</v>
      </c>
      <c r="H77" s="88">
        <v>30456174515</v>
      </c>
      <c r="I77" s="88">
        <v>0</v>
      </c>
      <c r="J77" s="133">
        <v>244134649802</v>
      </c>
      <c r="K77" s="6"/>
      <c r="L77" s="6"/>
      <c r="M77" s="6"/>
      <c r="N77" s="6"/>
      <c r="Q77" s="98">
        <f t="shared" ref="Q77:Q83" si="0">+J77-N21</f>
        <v>0</v>
      </c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</row>
    <row r="78" spans="1:33" s="8" customFormat="1" ht="42" customHeight="1" x14ac:dyDescent="0.25">
      <c r="A78"/>
      <c r="B78" s="23"/>
      <c r="F78" s="132" t="s">
        <v>37</v>
      </c>
      <c r="G78" s="88">
        <v>90000000</v>
      </c>
      <c r="H78" s="88">
        <v>350000000</v>
      </c>
      <c r="I78" s="88">
        <v>0</v>
      </c>
      <c r="J78" s="133">
        <v>440000000</v>
      </c>
      <c r="K78" s="6"/>
      <c r="L78" s="6"/>
      <c r="M78" s="6"/>
      <c r="N78" s="6"/>
      <c r="Q78" s="98">
        <f t="shared" si="0"/>
        <v>0</v>
      </c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</row>
    <row r="79" spans="1:33" s="8" customFormat="1" ht="42" customHeight="1" x14ac:dyDescent="0.25">
      <c r="A79"/>
      <c r="B79" s="23"/>
      <c r="F79" s="132" t="s">
        <v>118</v>
      </c>
      <c r="G79" s="88">
        <v>0</v>
      </c>
      <c r="H79" s="88">
        <v>0</v>
      </c>
      <c r="I79" s="88">
        <v>0</v>
      </c>
      <c r="J79" s="133">
        <v>0</v>
      </c>
      <c r="K79" s="6"/>
      <c r="L79" s="6"/>
      <c r="M79" s="6"/>
      <c r="N79" s="6"/>
      <c r="Q79" s="98">
        <f t="shared" si="0"/>
        <v>0</v>
      </c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</row>
    <row r="80" spans="1:33" s="8" customFormat="1" ht="42" customHeight="1" x14ac:dyDescent="0.25">
      <c r="A80"/>
      <c r="B80" s="23"/>
      <c r="F80" s="132" t="s">
        <v>40</v>
      </c>
      <c r="G80" s="88">
        <v>15704943108</v>
      </c>
      <c r="H80" s="88">
        <v>7439043629</v>
      </c>
      <c r="I80" s="88">
        <v>0</v>
      </c>
      <c r="J80" s="133">
        <v>23143986737</v>
      </c>
      <c r="K80" s="6"/>
      <c r="L80" s="6"/>
      <c r="M80" s="6"/>
      <c r="N80" s="6"/>
      <c r="Q80" s="98">
        <f t="shared" si="0"/>
        <v>0</v>
      </c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</row>
    <row r="81" spans="1:33" s="8" customFormat="1" ht="42" customHeight="1" x14ac:dyDescent="0.25">
      <c r="A81"/>
      <c r="B81" s="23"/>
      <c r="F81" s="132" t="s">
        <v>42</v>
      </c>
      <c r="G81" s="88">
        <v>973034864</v>
      </c>
      <c r="H81" s="88">
        <v>0</v>
      </c>
      <c r="I81" s="88">
        <v>0</v>
      </c>
      <c r="J81" s="133">
        <v>973034864</v>
      </c>
      <c r="K81" s="6"/>
      <c r="L81" s="6"/>
      <c r="M81" s="6"/>
      <c r="N81" s="6"/>
      <c r="Q81" s="98">
        <f t="shared" si="0"/>
        <v>0</v>
      </c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</row>
    <row r="82" spans="1:33" s="8" customFormat="1" ht="42" customHeight="1" x14ac:dyDescent="0.25">
      <c r="A82"/>
      <c r="B82" s="23"/>
      <c r="F82" s="132" t="s">
        <v>44</v>
      </c>
      <c r="G82" s="88">
        <v>0</v>
      </c>
      <c r="H82" s="88">
        <v>37195218144</v>
      </c>
      <c r="I82" s="88">
        <v>37195218144</v>
      </c>
      <c r="J82" s="133">
        <v>0</v>
      </c>
      <c r="K82" s="6"/>
      <c r="L82" s="6"/>
      <c r="M82" s="6"/>
      <c r="N82" s="6"/>
      <c r="Q82" s="98">
        <f t="shared" si="0"/>
        <v>0</v>
      </c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</row>
    <row r="83" spans="1:33" s="8" customFormat="1" ht="42" customHeight="1" x14ac:dyDescent="0.25">
      <c r="A83"/>
      <c r="B83" s="23"/>
      <c r="F83" s="132" t="s">
        <v>119</v>
      </c>
      <c r="G83" s="88">
        <v>37195218144</v>
      </c>
      <c r="H83" s="88">
        <v>20358696948</v>
      </c>
      <c r="I83" s="88">
        <v>37195218144</v>
      </c>
      <c r="J83" s="133">
        <v>20358696948</v>
      </c>
      <c r="K83" s="134"/>
      <c r="L83" s="6"/>
      <c r="M83" s="6"/>
      <c r="N83" s="6"/>
      <c r="Q83" s="98">
        <f t="shared" si="0"/>
        <v>0</v>
      </c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</row>
    <row r="84" spans="1:33" s="5" customFormat="1" ht="42" customHeight="1" thickBot="1" x14ac:dyDescent="0.3">
      <c r="A84"/>
      <c r="B84" s="135"/>
      <c r="C84" s="8"/>
      <c r="D84" s="8"/>
      <c r="E84" s="8"/>
      <c r="F84" s="136" t="s">
        <v>120</v>
      </c>
      <c r="G84" s="137">
        <v>267641671403</v>
      </c>
      <c r="H84" s="137">
        <f>SUM(H77:H83)</f>
        <v>95799133236</v>
      </c>
      <c r="I84" s="137">
        <f>+I82+I83</f>
        <v>74390436288</v>
      </c>
      <c r="J84" s="138">
        <v>289050368351</v>
      </c>
      <c r="K84" s="6"/>
      <c r="L84" s="6"/>
      <c r="M84" s="47"/>
      <c r="N84" s="6"/>
      <c r="O84" s="8"/>
      <c r="Q84" s="98">
        <f>+J84-N20</f>
        <v>0</v>
      </c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</row>
    <row r="85" spans="1:33" s="10" customFormat="1" ht="14.1" customHeight="1" x14ac:dyDescent="0.25">
      <c r="A85"/>
      <c r="B85" s="120"/>
      <c r="C85" s="2"/>
      <c r="D85" s="2"/>
      <c r="E85" s="2"/>
      <c r="G85" s="139"/>
      <c r="H85" s="118"/>
      <c r="I85" s="118"/>
      <c r="J85" s="118"/>
      <c r="K85" s="118"/>
      <c r="L85" s="118"/>
      <c r="M85" s="118"/>
      <c r="N85" s="21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</row>
    <row r="86" spans="1:33" s="10" customFormat="1" ht="14.1" customHeight="1" x14ac:dyDescent="0.25">
      <c r="A86"/>
      <c r="B86" s="120"/>
      <c r="C86" s="2"/>
      <c r="D86" s="2"/>
      <c r="E86" s="2"/>
      <c r="G86" s="139"/>
      <c r="H86" s="118"/>
      <c r="I86" s="118"/>
      <c r="J86" s="118"/>
      <c r="K86" s="118"/>
      <c r="L86" s="118"/>
      <c r="M86" s="118"/>
      <c r="N86" s="21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</row>
    <row r="87" spans="1:33" s="10" customFormat="1" ht="14.1" customHeight="1" x14ac:dyDescent="0.25">
      <c r="A87"/>
      <c r="B87" s="120"/>
      <c r="C87" s="2"/>
      <c r="D87" s="2"/>
      <c r="E87" s="2"/>
      <c r="G87" s="139"/>
      <c r="H87" s="118"/>
      <c r="I87" s="118"/>
      <c r="J87" s="118"/>
      <c r="K87" s="118"/>
      <c r="L87" s="118"/>
      <c r="M87" s="118"/>
      <c r="N87" s="21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</row>
    <row r="88" spans="1:33" s="10" customFormat="1" ht="23.25" x14ac:dyDescent="0.25">
      <c r="A88"/>
      <c r="B88" s="120"/>
      <c r="C88" s="2"/>
      <c r="D88" s="2"/>
      <c r="E88" s="2"/>
      <c r="G88" s="139"/>
      <c r="H88" s="118"/>
      <c r="J88" s="118"/>
      <c r="K88" s="118"/>
      <c r="L88" s="118"/>
      <c r="M88" s="118"/>
      <c r="N88" s="21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</row>
    <row r="89" spans="1:33" s="15" customFormat="1" ht="39.75" customHeight="1" x14ac:dyDescent="0.25">
      <c r="A89"/>
      <c r="B89" s="14"/>
      <c r="C89" s="173" t="s">
        <v>121</v>
      </c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</row>
    <row r="90" spans="1:33" ht="14.1" customHeight="1" x14ac:dyDescent="0.25">
      <c r="C90" s="10"/>
      <c r="D90" s="10"/>
      <c r="E90" s="10"/>
      <c r="G90" s="140"/>
      <c r="H90" s="140"/>
      <c r="I90" s="140"/>
      <c r="J90" s="140"/>
      <c r="K90" s="140"/>
      <c r="L90" s="140"/>
      <c r="N90" s="140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</row>
    <row r="91" spans="1:33" ht="46.5" customHeight="1" x14ac:dyDescent="0.25">
      <c r="F91" s="180" t="s">
        <v>122</v>
      </c>
      <c r="G91" s="180"/>
      <c r="H91" s="180"/>
      <c r="I91" s="180"/>
      <c r="J91" s="180"/>
      <c r="K91" s="126"/>
      <c r="L91" s="126"/>
      <c r="M91" s="141"/>
      <c r="N91" s="140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</row>
    <row r="92" spans="1:33" ht="87" customHeight="1" x14ac:dyDescent="0.25">
      <c r="F92" s="142"/>
      <c r="G92" s="143"/>
      <c r="H92" s="144" t="s">
        <v>123</v>
      </c>
      <c r="I92" s="145" t="s">
        <v>124</v>
      </c>
      <c r="J92" s="146" t="s">
        <v>125</v>
      </c>
      <c r="K92" s="147"/>
      <c r="L92" s="147"/>
      <c r="M92" s="148"/>
      <c r="N92" s="140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</row>
    <row r="93" spans="1:33" s="8" customFormat="1" ht="21" customHeight="1" x14ac:dyDescent="0.25">
      <c r="A93"/>
      <c r="B93" s="23"/>
      <c r="F93" s="181" t="s">
        <v>126</v>
      </c>
      <c r="G93" s="182"/>
      <c r="H93" s="183">
        <f>[1]Roe!G8</f>
        <v>0.14761000348038306</v>
      </c>
      <c r="I93" s="183">
        <f>[1]Roe!C7</f>
        <v>8.3845907207931655E-2</v>
      </c>
      <c r="J93" s="183">
        <f>[1]Roe!C8</f>
        <v>0.16769181441586331</v>
      </c>
      <c r="K93" s="185"/>
      <c r="L93" s="149"/>
      <c r="M93" s="149"/>
      <c r="N93" s="102"/>
      <c r="O93" s="150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</row>
    <row r="94" spans="1:33" s="8" customFormat="1" ht="23.25" customHeight="1" x14ac:dyDescent="0.25">
      <c r="A94"/>
      <c r="B94" s="23"/>
      <c r="F94" s="186" t="s">
        <v>127</v>
      </c>
      <c r="G94" s="187"/>
      <c r="H94" s="184"/>
      <c r="I94" s="184"/>
      <c r="J94" s="184"/>
      <c r="K94" s="185"/>
      <c r="L94" s="149"/>
      <c r="M94" s="149"/>
      <c r="N94" s="102"/>
      <c r="O94" s="150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</row>
    <row r="95" spans="1:33" s="8" customFormat="1" ht="14.1" customHeight="1" x14ac:dyDescent="0.25">
      <c r="A95"/>
      <c r="B95" s="23"/>
      <c r="F95" s="151"/>
      <c r="G95" s="152"/>
      <c r="H95" s="153"/>
      <c r="I95" s="153"/>
      <c r="J95" s="154"/>
      <c r="K95" s="102"/>
      <c r="L95" s="102"/>
      <c r="M95" s="102"/>
      <c r="N95" s="102"/>
    </row>
    <row r="96" spans="1:33" x14ac:dyDescent="0.25">
      <c r="B96" s="2"/>
      <c r="G96" s="155"/>
      <c r="I96" s="156"/>
      <c r="J96" s="157"/>
      <c r="K96" s="157"/>
      <c r="L96" s="157"/>
      <c r="M96" s="158"/>
      <c r="N96" s="21"/>
    </row>
    <row r="97" spans="2:14" ht="84.75" customHeight="1" x14ac:dyDescent="0.25">
      <c r="B97" s="2"/>
      <c r="G97" s="155"/>
      <c r="I97" s="159"/>
      <c r="J97" s="159"/>
      <c r="K97" s="157"/>
      <c r="L97" s="157"/>
      <c r="M97" s="158"/>
      <c r="N97" s="21"/>
    </row>
    <row r="98" spans="2:14" x14ac:dyDescent="0.25">
      <c r="B98" s="2"/>
      <c r="G98" s="155"/>
      <c r="I98" s="156"/>
      <c r="J98" s="157"/>
      <c r="K98" s="157"/>
      <c r="L98" s="157"/>
      <c r="M98" s="158"/>
      <c r="N98" s="21"/>
    </row>
    <row r="99" spans="2:14" x14ac:dyDescent="0.25">
      <c r="B99" s="2"/>
      <c r="G99" s="155"/>
      <c r="I99" s="156"/>
      <c r="J99" s="157"/>
      <c r="K99" s="157"/>
      <c r="L99" s="157"/>
      <c r="M99" s="158"/>
      <c r="N99" s="21"/>
    </row>
    <row r="100" spans="2:14" x14ac:dyDescent="0.25">
      <c r="B100" s="2"/>
      <c r="G100" s="155"/>
      <c r="I100" s="156"/>
      <c r="J100" s="157"/>
      <c r="K100" s="157"/>
      <c r="L100" s="157"/>
      <c r="M100" s="158"/>
      <c r="N100" s="21"/>
    </row>
    <row r="101" spans="2:14" x14ac:dyDescent="0.25">
      <c r="B101" s="2"/>
      <c r="G101" s="155"/>
      <c r="I101" s="156"/>
      <c r="J101" s="157"/>
      <c r="K101" s="157"/>
      <c r="L101" s="157"/>
      <c r="M101" s="158"/>
      <c r="N101" s="21"/>
    </row>
    <row r="102" spans="2:14" x14ac:dyDescent="0.25">
      <c r="B102" s="2"/>
      <c r="G102" s="155"/>
      <c r="I102" s="156"/>
      <c r="J102" s="157"/>
      <c r="K102" s="157"/>
      <c r="L102" s="157"/>
      <c r="M102" s="158"/>
      <c r="N102" s="21"/>
    </row>
    <row r="103" spans="2:14" x14ac:dyDescent="0.25">
      <c r="B103" s="2"/>
      <c r="G103" s="155"/>
      <c r="I103" s="156"/>
      <c r="J103" s="157"/>
      <c r="K103" s="157"/>
      <c r="L103" s="157"/>
      <c r="M103" s="158"/>
      <c r="N103" s="21"/>
    </row>
    <row r="104" spans="2:14" x14ac:dyDescent="0.25">
      <c r="B104" s="2"/>
      <c r="G104" s="155"/>
      <c r="I104" s="156"/>
      <c r="J104" s="157"/>
      <c r="K104" s="157"/>
      <c r="L104" s="157"/>
      <c r="M104" s="158"/>
      <c r="N104" s="21"/>
    </row>
    <row r="105" spans="2:14" x14ac:dyDescent="0.25">
      <c r="B105" s="2"/>
      <c r="G105" s="155"/>
      <c r="I105" s="156"/>
      <c r="J105" s="157"/>
      <c r="K105" s="157"/>
      <c r="L105" s="157"/>
      <c r="M105" s="158"/>
      <c r="N105" s="21"/>
    </row>
    <row r="106" spans="2:14" x14ac:dyDescent="0.25">
      <c r="B106" s="2"/>
      <c r="G106" s="155"/>
      <c r="I106" s="156"/>
      <c r="J106" s="157"/>
      <c r="K106" s="157"/>
      <c r="L106" s="157"/>
      <c r="M106" s="158"/>
      <c r="N106" s="21"/>
    </row>
    <row r="107" spans="2:14" x14ac:dyDescent="0.25">
      <c r="B107" s="2"/>
      <c r="G107" s="155"/>
      <c r="I107" s="156"/>
      <c r="J107" s="157"/>
      <c r="K107" s="157"/>
      <c r="L107" s="157"/>
      <c r="M107" s="158"/>
      <c r="N107" s="21"/>
    </row>
    <row r="108" spans="2:14" x14ac:dyDescent="0.25">
      <c r="B108" s="2"/>
      <c r="G108" s="155"/>
      <c r="I108" s="156"/>
      <c r="J108" s="157"/>
      <c r="K108" s="157"/>
      <c r="L108" s="157"/>
      <c r="M108" s="158"/>
      <c r="N108" s="21"/>
    </row>
    <row r="109" spans="2:14" x14ac:dyDescent="0.25">
      <c r="B109" s="2"/>
      <c r="G109" s="155"/>
      <c r="I109" s="156"/>
      <c r="J109" s="157"/>
      <c r="K109" s="157"/>
      <c r="L109" s="157"/>
      <c r="M109" s="158"/>
      <c r="N109" s="21"/>
    </row>
    <row r="110" spans="2:14" x14ac:dyDescent="0.25">
      <c r="B110" s="2"/>
      <c r="G110" s="155"/>
      <c r="I110" s="156"/>
      <c r="J110" s="157"/>
      <c r="K110" s="157"/>
      <c r="L110" s="157"/>
      <c r="M110" s="158"/>
      <c r="N110" s="21"/>
    </row>
    <row r="111" spans="2:14" x14ac:dyDescent="0.25">
      <c r="B111" s="2"/>
      <c r="G111" s="155"/>
      <c r="I111" s="156"/>
      <c r="J111" s="157"/>
      <c r="K111" s="157"/>
      <c r="L111" s="157"/>
      <c r="M111" s="158"/>
      <c r="N111" s="21"/>
    </row>
    <row r="112" spans="2:14" x14ac:dyDescent="0.25">
      <c r="B112" s="2"/>
      <c r="G112" s="155"/>
      <c r="I112" s="156"/>
      <c r="J112"/>
      <c r="K112" s="157"/>
      <c r="L112" s="157"/>
      <c r="M112" s="158"/>
      <c r="N112" s="21"/>
    </row>
    <row r="113" spans="2:14" ht="28.5" x14ac:dyDescent="0.25">
      <c r="B113" s="2"/>
      <c r="G113" s="155"/>
      <c r="I113" s="160"/>
      <c r="J113" s="157"/>
      <c r="K113" s="157"/>
      <c r="L113" s="157"/>
      <c r="M113" s="158"/>
      <c r="N113" s="21"/>
    </row>
    <row r="114" spans="2:14" ht="34.5" customHeight="1" x14ac:dyDescent="0.25">
      <c r="B114" s="2"/>
      <c r="G114" s="2"/>
      <c r="H114" s="161"/>
      <c r="I114" s="161"/>
      <c r="J114" s="161"/>
      <c r="K114" s="161"/>
      <c r="L114" s="161"/>
      <c r="M114" s="158"/>
      <c r="N114" s="21"/>
    </row>
    <row r="115" spans="2:14" x14ac:dyDescent="0.25">
      <c r="B115" s="2"/>
      <c r="G115" s="2"/>
      <c r="H115" s="178"/>
      <c r="I115" s="178"/>
      <c r="J115" s="178"/>
      <c r="K115" s="178"/>
      <c r="L115" s="178"/>
      <c r="M115" s="178"/>
    </row>
    <row r="116" spans="2:14" ht="14.1" customHeight="1" x14ac:dyDescent="0.25">
      <c r="G116" s="140"/>
      <c r="J116" s="1"/>
      <c r="K116" s="1"/>
      <c r="L116" s="1"/>
      <c r="M116" s="162"/>
      <c r="N116" s="140"/>
    </row>
    <row r="117" spans="2:14" ht="14.1" customHeight="1" x14ac:dyDescent="0.25">
      <c r="G117" s="140"/>
      <c r="L117" s="163"/>
      <c r="M117" s="158"/>
      <c r="N117" s="140"/>
    </row>
    <row r="118" spans="2:14" ht="14.1" customHeight="1" x14ac:dyDescent="0.25">
      <c r="B118" s="53"/>
      <c r="C118" s="53"/>
      <c r="D118" s="53"/>
      <c r="E118" s="53"/>
      <c r="F118" s="164"/>
      <c r="G118" s="164"/>
      <c r="H118" s="164"/>
      <c r="I118" s="164"/>
      <c r="J118" s="165"/>
      <c r="K118" s="165"/>
      <c r="L118" s="163"/>
      <c r="M118" s="165"/>
      <c r="N118" s="165"/>
    </row>
    <row r="119" spans="2:14" ht="14.1" customHeight="1" x14ac:dyDescent="0.25">
      <c r="C119" s="53"/>
      <c r="D119" s="53"/>
      <c r="E119" s="141"/>
      <c r="F119" s="166"/>
      <c r="G119" s="166"/>
      <c r="H119" s="166"/>
      <c r="I119" s="166"/>
      <c r="J119" s="167"/>
      <c r="K119" s="167"/>
      <c r="L119" s="167"/>
      <c r="M119" s="167"/>
      <c r="N119" s="167"/>
    </row>
    <row r="120" spans="2:14" ht="14.1" customHeight="1" x14ac:dyDescent="0.25">
      <c r="C120" s="53"/>
      <c r="D120" s="53"/>
      <c r="E120" s="53"/>
      <c r="F120" s="53"/>
      <c r="G120" s="53"/>
      <c r="M120" s="158"/>
      <c r="N120" s="140"/>
    </row>
    <row r="121" spans="2:14" ht="14.1" customHeight="1" x14ac:dyDescent="0.25">
      <c r="C121" s="168"/>
      <c r="D121" s="168"/>
      <c r="E121" s="141"/>
      <c r="F121" s="168"/>
      <c r="G121" s="168"/>
      <c r="N121" s="140"/>
    </row>
    <row r="127" spans="2:14" ht="15" customHeight="1" x14ac:dyDescent="0.25">
      <c r="E127" s="169"/>
    </row>
    <row r="128" spans="2:14" ht="15" customHeight="1" x14ac:dyDescent="0.25">
      <c r="I128" s="141"/>
      <c r="J128" s="141"/>
    </row>
    <row r="129" spans="2:14" ht="15" customHeight="1" x14ac:dyDescent="0.25">
      <c r="I129" s="170"/>
      <c r="J129" s="171"/>
    </row>
    <row r="130" spans="2:14" ht="15" customHeight="1" x14ac:dyDescent="0.25">
      <c r="I130" s="170"/>
      <c r="J130" s="171"/>
    </row>
    <row r="131" spans="2:14" ht="15" customHeight="1" x14ac:dyDescent="0.25">
      <c r="I131" s="141"/>
      <c r="J131" s="141"/>
    </row>
    <row r="132" spans="2:14" x14ac:dyDescent="0.25">
      <c r="I132" s="170"/>
      <c r="J132" s="171"/>
    </row>
    <row r="133" spans="2:14" x14ac:dyDescent="0.25">
      <c r="I133" s="170"/>
      <c r="J133" s="171"/>
      <c r="K133" s="172"/>
      <c r="L133" s="172"/>
    </row>
    <row r="134" spans="2:14" x14ac:dyDescent="0.25">
      <c r="I134" s="141"/>
      <c r="J134" s="141"/>
    </row>
    <row r="135" spans="2:14" ht="15" customHeight="1" x14ac:dyDescent="0.25">
      <c r="I135" s="170"/>
      <c r="J135" s="171"/>
    </row>
    <row r="136" spans="2:14" x14ac:dyDescent="0.25">
      <c r="I136" s="170"/>
      <c r="J136" s="171"/>
    </row>
    <row r="137" spans="2:14" x14ac:dyDescent="0.25">
      <c r="B137" s="2"/>
      <c r="G137" s="2"/>
      <c r="I137" s="141"/>
      <c r="J137" s="141"/>
      <c r="N137" s="2"/>
    </row>
    <row r="138" spans="2:14" x14ac:dyDescent="0.25">
      <c r="B138" s="2"/>
      <c r="G138" s="2"/>
      <c r="I138" s="170"/>
      <c r="J138" s="171"/>
      <c r="N138" s="2"/>
    </row>
    <row r="139" spans="2:14" x14ac:dyDescent="0.25">
      <c r="B139" s="2"/>
      <c r="G139" s="2"/>
      <c r="I139" s="170"/>
      <c r="J139" s="171"/>
      <c r="N139" s="2"/>
    </row>
    <row r="140" spans="2:14" x14ac:dyDescent="0.25">
      <c r="B140" s="2"/>
      <c r="G140" s="2"/>
      <c r="I140" s="141"/>
      <c r="J140" s="141"/>
      <c r="N140" s="2"/>
    </row>
    <row r="141" spans="2:14" x14ac:dyDescent="0.25">
      <c r="B141" s="2"/>
      <c r="G141" s="2"/>
      <c r="I141" s="170"/>
      <c r="J141" s="171"/>
      <c r="N141" s="2"/>
    </row>
    <row r="142" spans="2:14" x14ac:dyDescent="0.25">
      <c r="B142" s="2"/>
      <c r="G142" s="2"/>
      <c r="I142" s="170"/>
      <c r="J142" s="171"/>
      <c r="N142" s="2"/>
    </row>
    <row r="143" spans="2:14" x14ac:dyDescent="0.25">
      <c r="I143" s="141"/>
      <c r="J143" s="141"/>
    </row>
    <row r="144" spans="2:14" x14ac:dyDescent="0.25">
      <c r="I144" s="170"/>
      <c r="J144" s="171"/>
    </row>
  </sheetData>
  <mergeCells count="22">
    <mergeCell ref="H115:M115"/>
    <mergeCell ref="H75:I75"/>
    <mergeCell ref="C89:N89"/>
    <mergeCell ref="F91:J91"/>
    <mergeCell ref="F93:G93"/>
    <mergeCell ref="H93:H94"/>
    <mergeCell ref="I93:I94"/>
    <mergeCell ref="J93:J94"/>
    <mergeCell ref="K93:K94"/>
    <mergeCell ref="F94:G94"/>
    <mergeCell ref="C73:N73"/>
    <mergeCell ref="C7:N7"/>
    <mergeCell ref="C9:F9"/>
    <mergeCell ref="H9:M9"/>
    <mergeCell ref="C10:F10"/>
    <mergeCell ref="H10:M10"/>
    <mergeCell ref="C36:N36"/>
    <mergeCell ref="C38:F38"/>
    <mergeCell ref="H38:M38"/>
    <mergeCell ref="C39:F39"/>
    <mergeCell ref="H39:M39"/>
    <mergeCell ref="F59:M59"/>
  </mergeCells>
  <printOptions horizontalCentered="1"/>
  <pageMargins left="0" right="0.11811023622047245" top="0.74803149606299213" bottom="0.74803149606299213" header="0.31496062992125984" footer="0.31496062992125984"/>
  <pageSetup paperSize="9" scale="20"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1.xml"/><Relationship Id="rId1" Type="http://schemas.openxmlformats.org/package/2006/relationships/digital-signature/signature" Target="sig2.xml"/><Relationship Id="rId4" Type="http://schemas.openxmlformats.org/package/2006/relationships/digital-signature/signature" Target="sig4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tG2GLbI6g5O8dlxj3S2UNy2ussv39qXD6pErIhR61/I=</DigestValue>
    </Reference>
    <Reference Type="http://www.w3.org/2000/09/xmldsig#Object" URI="#idOfficeObject">
      <DigestMethod Algorithm="http://www.w3.org/2001/04/xmlenc#sha256"/>
      <DigestValue>yU0+Gz2WkA+XwM8I5Fg/Lhr6x+KnWHHKZozKYMZCBSg=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0bGJIFxBRjalK1AyNM2EgbGnObJ+MZgafVju332mHQ0=</DigestValue>
    </Reference>
  </SignedInfo>
  <SignatureValue>ta7JVvi1HPd23/dTgDxesrvxJcyT/UzeJsOgDC45tBOJ0vXlt71n7Ba5d8Qfk/8UOJXOwUurhnco
V0R80+MjGbbBXza9XvDyTT5uglVSskVGxJOxgGnWS80T29UsBg+ANMfmNNPVvb7yuv/htOk7Ijwb
UnsV3vdCljt1FTzG9GFIKK8eBdG9h4RUmvR6PciN5yXIXd3M/T27VcN4O5egYqCakybN24vb/2EE
j29ib4cp5sRGHxcenhWCIJ+XwA3zxHPN8fzWdapjGAtUQbYD2yMTZBXBWuMcKwYmmJrTMDAyNDI2
gSJZ569AWXbV14N9xfrMQ5O1E3ZfFZgH24mi8g==</SignatureValue>
  <KeyInfo>
    <X509Data>
      <X509Certificate>MIIIbDCCBlSgAwIBAgIQD5nEyJ+XF/Bfqs9VtsTLKDANBgkqhkiG9w0BAQsFADBPMRcwFQYDVQQFEw5SVUMgODAwODAwOTktMDELMAkGA1UEBhMCUFkxETAPBgNVBAoMCFZJVCBTLkEuMRQwEgYDVQQDEwtDQS1WSVQgUy5BLjAeFw0yMDExMTAxNzM1MTdaFw0yMjExMTAxNzM1MTdaMIGdMRgwFgYDVQQqDA9NQVJJQSBBTEVKQU5EUkExETAPBgNVBAQMCEVTUElOT0xBMRIwEAYDVQQFEwlDSTY3NjQyMDQxITAfBgNVBAMMGE1BUklBIEFMRUpBTkRSQSBFU1BJTk9MQTERMA8GA1UECwwIRklSTUEgRjIxFzAVBgNVBAoMDlBFUlNPTkEgRklTSUNBMQswCQYDVQQGEwJQWTCCASIwDQYJKoZIhvcNAQEBBQADggEPADCCAQoCggEBAMW7erKmUcpw/T9uWoQNvp7Q9b7cvEVnuyQO6r0ZKSIoKzGNjfMa8+yfh7b9tS1cBfF08r0bZNxT4Apmf8RDfutRztwwP5novFl7J/On3bf06CWVu3RpqzI7sxSPHAKHYLEjB+mISlueYmjI9ftp6pQJzrUrJsNK6+mdiUpOIYl1ChOznrGED5fyuH9/YdwWUyrtdgllaaI2+7XoGmz0ilsFQ1D9PX9c2Cz0ZyWpqyvtDyjO6PU8AT6dzQsnaZ1SqUBfBsx29luEft2AIacSt1YCNnAoWpcLTQb5N4aapXRLwbKnPRXR4GtE0MZT7I2YANKYV1BwDnLDgGNKREPfPXsCAwEAAaOCA/MwggPvMAwGA1UdEwEB/wQCMAAwDgYDVR0PAQH/BAQDAgXgMCwGA1UdJQEB/wQiMCAGCCsGAQUFBwMEBggrBgEFBQcDAgYKKwYBBAGCNxQCAjAdBgNVHQ4EFgQUT8Ps+J2KwoC0jN6DmmhKItUJP8U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CByAYDVR0RBIHAMIG9gSBBTEVKQU5EUkEuRVNQSU5PTEFAQkFOQ09QLkNPTS5QWaSBmDCBlTEaMBgGA1UEDAwRQ09OVEFET1JBIEdFTkVSQUwxFTATBgNVBAsMDENPTlRBQklMSURBRDEWMBQGA1UEBRMNUlVDODAwNzA5NDYtMjFIMEYGA1UECgw/QkFOQ08gUEFSQSBMQSBDT01FUkNJQUxJWkFDSU9OIFkgTEEgUFJPRFVDQ0lPTiBTT0NJRURBRCBBTk9OSU1BMHYGCCsGAQUFBwEBBGowaDAoBggrBgEFBQcwAYYcaHR0cHM6Ly93d3cuZWZpcm1hLmNvbS5weS92YTA8BggrBgEFBQcwAoYwaHR0cHM6Ly93d3cuZWZpcm1hLmNvbS5weS9yZXBvc2l0b3Jpby9lZmlybWEuY3J0MEIGA1UdHwQ7MDkwN6A1oDOGMWh0dHBzOi8vd3d3LmVmaXJtYS5jb20ucHkvcmVwb3NpdG9yaW8vZWZpcm1hMS5jcmwwDQYJKoZIhvcNAQELBQADggIBAE9UOfzIsYDV0bKkWFFHvGd17bNJF/vgx84S0WSNIjHNaAoNrnhtnhiNVz6eKgkzKVuv2HBUPJZs4IVZUHbgeN7PWkJt7xSc8dHOuvRE/KJ9d3ZRL33rLlv1hTuwXMcclazpy4prE7ezjqXfAs+7fLSlpsMDo6EPgN9j/0Ux26yQlNum5dgO0lPWXlPNdqlXMkjmf46sSor+xUHIluG94+Pp4LOIfR7AtzeryJVQE6ZUP9V1HdfW2jjd4YAmFC/C2U+1PbFuxSrMQXZ/KmzI8ZBHPSxkx9S7lIpC3b625M6Qt6dGG/jRmoRq32t/EbF+KTq9sqWg4jAxzxyyLynOlX591CWCild6OQJ8dnSucRIBBLBQbZ1ukS6r8shTyJP+8tagEzwCeU4aBLmxolwYoEgma27N5T7xJUO76cLJYlXKrr7LteEwE1xyM1eoZROw7+74TbhNaX81wXA6Ismv/TrjSf3Bj4p0K1A52obbFg9Ju21anJd6uALOQylYHZLcAaTNUt+T6Ei/ObXOcFZLjuzXm0oxSdSRqK11uLvSK9ZekH0jjLz9WHooMtrLoXF89Y2cF417pM2bDtmM05cs5+TAvAKPvak/bk4l3ALc84nzIFCDpq9gVaiJoMlWarbKccBwZGv7C4kFxuu/RGYdCgy2VKbFMtihjUf8EmpJSBY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UWT6/LjEjB/AwVgZ9knweCsO94tYoJdKkD1WK58wc1k=</DigestValue>
      </Reference>
      <Reference URI="/xl/calcChain.xml?ContentType=application/vnd.openxmlformats-officedocument.spreadsheetml.calcChain+xml">
        <DigestMethod Algorithm="http://www.w3.org/2001/04/xmlenc#sha256"/>
        <DigestValue>lo4YNibcf+7aM3TFqtTagyn7DvZrFv4i6jbzHBE2h8s=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IoLkH3xLwW+/kO4zTIj8YbrspQVvi59Ge2TUki0eYd8=</DigestValue>
      </Reference>
      <Reference URI="/xl/drawings/drawing1.xml?ContentType=application/vnd.openxmlformats-officedocument.drawing+xml">
        <DigestMethod Algorithm="http://www.w3.org/2001/04/xmlenc#sha256"/>
        <DigestValue>g5BZtlkDVGYKZShQQgNXaXQ0M7q//o+3bWR0q9yPFx8=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sDAHf4j6wHzjM4O3NsHIIRTuBZ4th9Vuo9q5t+V7jvY=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JTwKSGXnPUVJQD+HHIIzms4W5S8YEaNffsH672eOn9k=</DigestValue>
      </Reference>
      <Reference URI="/xl/media/image1.png?ContentType=image/png">
        <DigestMethod Algorithm="http://www.w3.org/2001/04/xmlenc#sha256"/>
        <DigestValue>+gYcTDqkkGR7P34hdxPnGuqkGzf8D8GO6bhmgv0JgMQ=</DigestValue>
      </Reference>
      <Reference URI="/xl/media/image2.emf?ContentType=image/x-emf">
        <DigestMethod Algorithm="http://www.w3.org/2001/04/xmlenc#sha256"/>
        <DigestValue>DrTYENQbOwpxHm/eA32LbjRJa3lEtnUQabwkIaR99ng=</DigestValue>
      </Reference>
      <Reference URI="/xl/media/image3.png?ContentType=image/png">
        <DigestMethod Algorithm="http://www.w3.org/2001/04/xmlenc#sha256"/>
        <DigestValue>8r97Kgy22giuQaj6fezT2Wxx78nqja1DYvHEbIHSDCQ=</DigestValue>
      </Reference>
      <Reference URI="/xl/media/image4.png?ContentType=image/png">
        <DigestMethod Algorithm="http://www.w3.org/2001/04/xmlenc#sha256"/>
        <DigestValue>SJ0hH20GX5vTon0yO7hvUwqp/Q8OGjRSkdfaRP07S2M=</DigestValue>
      </Reference>
      <Reference URI="/xl/media/image5.png?ContentType=image/png">
        <DigestMethod Algorithm="http://www.w3.org/2001/04/xmlenc#sha256"/>
        <DigestValue>BcP2SOUjXDJHsV4RXc4CP3npo7aD7WVa+EVOZA1zO0k=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fHbZI699Mp+vLL3M1kqMp8WqF4rXu3XJe/W713ytWVw=</DigestValue>
      </Reference>
      <Reference URI="/xl/sharedStrings.xml?ContentType=application/vnd.openxmlformats-officedocument.spreadsheetml.sharedStrings+xml">
        <DigestMethod Algorithm="http://www.w3.org/2001/04/xmlenc#sha256"/>
        <DigestValue>Own3nF01XmBsSlhwdJkZWI1gXQnuvDEjHOUEVEhiCL4=</DigestValue>
      </Reference>
      <Reference URI="/xl/styles.xml?ContentType=application/vnd.openxmlformats-officedocument.spreadsheetml.styles+xml">
        <DigestMethod Algorithm="http://www.w3.org/2001/04/xmlenc#sha256"/>
        <DigestValue>d6FR4TPD0kF9/YjNyHJCLeuncb6/6lX3s+Jf3ZixL2M=</DigestValue>
      </Reference>
      <Reference URI="/xl/theme/theme1.xml?ContentType=application/vnd.openxmlformats-officedocument.theme+xml">
        <DigestMethod Algorithm="http://www.w3.org/2001/04/xmlenc#sha256"/>
        <DigestValue>0od3cWFb7H/9sr1fB3xS8N4PVwSWcnr1ynQI1Jvf//w=</DigestValue>
      </Reference>
      <Reference URI="/xl/workbook.xml?ContentType=application/vnd.openxmlformats-officedocument.spreadsheetml.sheet.main+xml">
        <DigestMethod Algorithm="http://www.w3.org/2001/04/xmlenc#sha256"/>
        <DigestValue>MXdP4rHjl19ZL3cCfOQPZPeTi1ZsrxbCAwO9EukXlfw=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avGaDXiCyj+kdtZsa9syD+g1mblTy9NeK7e2b75Fx/o=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2021-07-20T17:25:27Z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Presentación CNV</SignatureComments>
          <WindowsVersion>10.0</WindowsVersion>
          <OfficeVersion>16.0.14131/22</OfficeVersion>
          <ApplicationVersion>16.0.14131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2021-07-20T17:25:27Z</xd:SigningTime>
          <xd:SigningCertificate>
            <xd:Cert>
              <xd:CertDigest>
                <DigestMethod Algorithm="http://www.w3.org/2001/04/xmlenc#sha256"/>
                <DigestValue>+HA/RNCC8HzM4OepAGw1HW6UYx4ZTQXXhnx3rArgsdU=</DigestValue>
              </xd:CertDigest>
              <xd:IssuerSerial>
                <X509IssuerName>CN=CA-VIT S.A., O=VIT S.A., C=PY, SERIALNUMBER=RUC 80080099-0</X509IssuerName>
                <X509SerialNumber>20736832603435162709889792984060578600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0BbPqTkfOfEN57fYwwfBznVwJMGTz84EzaC8DX5Po2k=</DigestValue>
    </Reference>
    <Reference Type="http://www.w3.org/2000/09/xmldsig#Object" URI="#idOfficeObject">
      <DigestMethod Algorithm="http://www.w3.org/2001/04/xmlenc#sha256"/>
      <DigestValue>khpjifVIUZuliV+Lpn0MhckIy4K+uB69DAjemcEqf2Q=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B3Tpjjqcr54q5kCWj0MSB89wsgcXzKIbpUqswk4poGc=</DigestValue>
    </Reference>
  </SignedInfo>
  <SignatureValue>O+HtkZKBH6TFXXMKrhu2WM4WJVliUoa6ilHAbv8wuQ7hF45QmIacCMs9UPLluQTSP0X2+XBob9SF
MNvRzB+01VuXImHUsNDqEFG0SDp6LJeQxKbGsDmYLKxmxwnh919sSGwSwKp75I4YnqRNDsbOGjjQ
O3iUuJPxWvlpcaL9jSR7QaXjGXeKC3aZCPqmtqRSOna3jcxY0Nz1qr7Tq9zvhPHtOI9g5RnlWGet
aTBum3MH1lNMbczn4VrNZJpdhOEyqMkb6rxAZ2xMKeLmu+VI1EL+EsmQKHQMeliXST9pcWMgu43D
jrKriBPZSVLvGFF+pjjWSQcb3XlkPpP1BGpL3w==</SignatureValue>
  <KeyInfo>
    <X509Data>
      <X509Certificate>MIIIaTCCBlGgAwIBAgIQE3VHga0o/R1hCEJnlMN6bjANBgkqhkiG9w0BAQsFADBPMRcwFQYDVQQFEw5SVUMgODAwODAwOTktMDELMAkGA1UEBhMCUFkxETAPBgNVBAoMCFZJVCBTLkEuMRQwEgYDVQQDEwtDQS1WSVQgUy5BLjAeFw0yMTA4MDIxOTA3MTlaFw0yMzA4MDIxOTA3MTlaMIGlMRUwEwYDVQQqDAxIRUlOWiBBTEZSRUQxGDAWBgNVBAQMD0JBUlRFTCBSQVRaTEFGRjESMBAGA1UEBRMJQ0kxMTkwMTY2MSUwIwYDVQQDDBxIRUlOWiBBTEZSRUQgQkFSVEVMIFJBVFpMQUZGMREwDwYDVQQLDAhGSVJNQSBGMjEXMBUGA1UECgwOUEVSU09OQSBGSVNJQ0ExCzAJBgNVBAYTAlBZMIIBIjANBgkqhkiG9w0BAQEFAAOCAQ8AMIIBCgKCAQEAr6SBttyOwIljoe87tQYcDacs4RTa5H6x5lvTB1DvQHeayhURTYKxDdZ3aVbjMT7QMoYUq3d1oME3v6neKVNqFJAq34DRZKZ6kLiLQnPfersItm4mXBzt+EzgIXJtWiSgBLB3ULk8p0LZ3O+aMKYxtKEODGFdLyayqE7c6F0Mrg86nQFN7TkLlfs2Tnz9JGUD3QCskPdcxBk7BVtxrdAUPJIR16htFJddUyL5VMaDy1PgVN1OQKwlyavJx5K/adKZqGTUuEIE2n0Z2mBE1SFvFwryrKkPpVtVvMePxPApqD+0rp7Hz4NVfpZD+OIcSuhXBOTORT4gKWPjmriGwP43MQIDAQABo4ID6DCCA+QwDAYDVR0TAQH/BAIwADAOBgNVHQ8BAf8EBAMCBeAwLAYDVR0lAQH/BCIwIAYIKwYBBQUHAwQGCCsGAQUFBwMCBgorBgEEAYI3FAICMB0GA1UdDgQWBBSjzHevHsejLiHLyWqj4Ob+Lgn+7j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IG9BgNVHREEgbUwgbKBGlBSRVNJREVOQ0lBQE5FVUxBTkQuQ09NLlBZpIGTMIGQMRgwFgYDVQQMDA9TSU5ESUNPIFRJVFVMQVIxEjAQBgNVBAsMCVNJTkRJQ0FUTzEWMBQGA1UEBRMNUlVDODAwNzA5NDYtMjFIMEYGA1UECgw/QkFOQ08gUEFSQSBMQSBDT01FUkNJQUxJWkFDSU9OIFkgTEEgUFJPRFVDQ0lPTiBTT0NJRURBRCBBTk9OSU1BMHYGCCsGAQUFBwEBBGowaDAoBggrBgEFBQcwAYYcaHR0cHM6Ly93d3cuZWZpcm1hLmNvbS5weS92YTA8BggrBgEFBQcwAoYwaHR0cHM6Ly93d3cuZWZpcm1hLmNvbS5weS9yZXBvc2l0b3Jpby9lZmlybWEuY3J0MEIGA1UdHwQ7MDkwN6A1oDOGMWh0dHBzOi8vd3d3LmVmaXJtYS5jb20ucHkvcmVwb3NpdG9yaW8vZWZpcm1hMS5jcmwwDQYJKoZIhvcNAQELBQADggIBAAruwJ0qq5Wtf4nSP0VeU1ThE6rlYl4hJRAbbgvbmbxTyqamdG+3EHvs30hebru9xHOmJTFCvWOc2c2BboXD6o+c/qje5MBBADo3M2XrLvLUr4JNvdbgL749SUQ67VelEQa3GiTFspzEt2wqNMLxRaWF2+71ue2bVpT/JSjRSUioZ84A81NOLYohBupzx4XRxO2p55g3ht+T4Ra0td4O3WXQkNqhzw3in9bMcv/vDJT+y//CSYBe86wqLIPw2X4byB/QiD/zzCh19kWCbyKkX15UEmKMD5Rf9XxGzyyccC7BAeBQ3XL1ucXwMNopmD4YDShIKpZMJQw5YlaKIcZ41EBeoN+MmfJ+211LING0aV8Sg/dJYW8D2q3rETy+UpMoBRSZ7HLF7qO7Nqck2z2mEubINhqtvWJUwrjiw9MhjTFhtaSp2UZ8VbDDgg3sukRxxa9xjITWJGdbMZPhA7Dw9MKKh2Yot010RvAvQvs/cOkADkd2b1fnKWaC+mgDoaWZ8clMF3GHNvBCQ6no9ZZv6lNy7TSsGF/Yu+ngb25ws6gwcg/kAKEhzQYLCkCjKWTQkW+cC5PUoTGKKPmBv90+f1b3nwdcNOrZWOPZwerSthJ7W9rF1LAcCllPiCh5U3RHliKEmkNZGWfNnahAvOAS/5CrMPvC6hb9yKqthr76g+v3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UWT6/LjEjB/AwVgZ9knweCsO94tYoJdKkD1WK58wc1k=</DigestValue>
      </Reference>
      <Reference URI="/xl/calcChain.xml?ContentType=application/vnd.openxmlformats-officedocument.spreadsheetml.calcChain+xml">
        <DigestMethod Algorithm="http://www.w3.org/2001/04/xmlenc#sha256"/>
        <DigestValue>lo4YNibcf+7aM3TFqtTagyn7DvZrFv4i6jbzHBE2h8s=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IoLkH3xLwW+/kO4zTIj8YbrspQVvi59Ge2TUki0eYd8=</DigestValue>
      </Reference>
      <Reference URI="/xl/drawings/drawing1.xml?ContentType=application/vnd.openxmlformats-officedocument.drawing+xml">
        <DigestMethod Algorithm="http://www.w3.org/2001/04/xmlenc#sha256"/>
        <DigestValue>g5BZtlkDVGYKZShQQgNXaXQ0M7q//o+3bWR0q9yPFx8=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sDAHf4j6wHzjM4O3NsHIIRTuBZ4th9Vuo9q5t+V7jvY=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JTwKSGXnPUVJQD+HHIIzms4W5S8YEaNffsH672eOn9k=</DigestValue>
      </Reference>
      <Reference URI="/xl/media/image1.png?ContentType=image/png">
        <DigestMethod Algorithm="http://www.w3.org/2001/04/xmlenc#sha256"/>
        <DigestValue>+gYcTDqkkGR7P34hdxPnGuqkGzf8D8GO6bhmgv0JgMQ=</DigestValue>
      </Reference>
      <Reference URI="/xl/media/image2.emf?ContentType=image/x-emf">
        <DigestMethod Algorithm="http://www.w3.org/2001/04/xmlenc#sha256"/>
        <DigestValue>DrTYENQbOwpxHm/eA32LbjRJa3lEtnUQabwkIaR99ng=</DigestValue>
      </Reference>
      <Reference URI="/xl/media/image3.png?ContentType=image/png">
        <DigestMethod Algorithm="http://www.w3.org/2001/04/xmlenc#sha256"/>
        <DigestValue>8r97Kgy22giuQaj6fezT2Wxx78nqja1DYvHEbIHSDCQ=</DigestValue>
      </Reference>
      <Reference URI="/xl/media/image4.png?ContentType=image/png">
        <DigestMethod Algorithm="http://www.w3.org/2001/04/xmlenc#sha256"/>
        <DigestValue>SJ0hH20GX5vTon0yO7hvUwqp/Q8OGjRSkdfaRP07S2M=</DigestValue>
      </Reference>
      <Reference URI="/xl/media/image5.png?ContentType=image/png">
        <DigestMethod Algorithm="http://www.w3.org/2001/04/xmlenc#sha256"/>
        <DigestValue>BcP2SOUjXDJHsV4RXc4CP3npo7aD7WVa+EVOZA1zO0k=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fHbZI699Mp+vLL3M1kqMp8WqF4rXu3XJe/W713ytWVw=</DigestValue>
      </Reference>
      <Reference URI="/xl/sharedStrings.xml?ContentType=application/vnd.openxmlformats-officedocument.spreadsheetml.sharedStrings+xml">
        <DigestMethod Algorithm="http://www.w3.org/2001/04/xmlenc#sha256"/>
        <DigestValue>Own3nF01XmBsSlhwdJkZWI1gXQnuvDEjHOUEVEhiCL4=</DigestValue>
      </Reference>
      <Reference URI="/xl/styles.xml?ContentType=application/vnd.openxmlformats-officedocument.spreadsheetml.styles+xml">
        <DigestMethod Algorithm="http://www.w3.org/2001/04/xmlenc#sha256"/>
        <DigestValue>d6FR4TPD0kF9/YjNyHJCLeuncb6/6lX3s+Jf3ZixL2M=</DigestValue>
      </Reference>
      <Reference URI="/xl/theme/theme1.xml?ContentType=application/vnd.openxmlformats-officedocument.theme+xml">
        <DigestMethod Algorithm="http://www.w3.org/2001/04/xmlenc#sha256"/>
        <DigestValue>0od3cWFb7H/9sr1fB3xS8N4PVwSWcnr1ynQI1Jvf//w=</DigestValue>
      </Reference>
      <Reference URI="/xl/workbook.xml?ContentType=application/vnd.openxmlformats-officedocument.spreadsheetml.sheet.main+xml">
        <DigestMethod Algorithm="http://www.w3.org/2001/04/xmlenc#sha256"/>
        <DigestValue>MXdP4rHjl19ZL3cCfOQPZPeTi1ZsrxbCAwO9EukXlfw=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avGaDXiCyj+kdtZsa9syD+g1mblTy9NeK7e2b75Fx/o=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2021-08-02T19:31:16Z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16.0.14228/22</OfficeVersion>
          <ApplicationVersion>16.0.14228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2021-08-02T19:31:16Z</xd:SigningTime>
          <xd:SigningCertificate>
            <xd:Cert>
              <xd:CertDigest>
                <DigestMethod Algorithm="http://www.w3.org/2001/04/xmlenc#sha256"/>
                <DigestValue>x3hNFak++roPNhkwd3vk8bSi9dkefMTHZwM10MM7yqw=</DigestValue>
              </xd:CertDigest>
              <xd:IssuerSerial>
                <X509IssuerName>CN=CA-VIT S.A., O=VIT S.A., C=PY, SERIALNUMBER=RUC 80080099-0</X509IssuerName>
                <X509SerialNumber>25864280977467259058954989686185228910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b7SfSpmp5TVxoLlxBEOsYLX13BzC8BMHqR6VZKUFn6U=</DigestValue>
    </Reference>
    <Reference Type="http://www.w3.org/2000/09/xmldsig#Object" URI="#idOfficeObject">
      <DigestMethod Algorithm="http://www.w3.org/2001/04/xmlenc#sha256"/>
      <DigestValue>khpjifVIUZuliV+Lpn0MhckIy4K+uB69DAjemcEqf2Q=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nomv0pPeIGaEdd8CGBArC0dfrpgDAFPkqitQ1SjWkTY=</DigestValue>
    </Reference>
  </SignedInfo>
  <SignatureValue>jobqDBG8qrXXVKl9eoghKuAKa+nhlWuYndZMV8CO8A30T6s3qJla8tER/6J1O8cjYOsMTQxu0hQa
6C9C6u6nUH5UgfQQXLt5o6lbuaz5t2omPqnWRU6B2DKd+dULvxxCiTO/cVv2tHWOEdzWFKossrmw
CQuVfERpJtScdlFG8CP+ymjheqzxYawxbrmLqGtzZkr65Ienbp3K5rqmNhbO5VO651O3XRO/fiha
TSFs9/WLtCcBlFrpaCK2i3S8IKMWByIcDYE6M/ehjcy+IseEoOX8K9vJu4kSVlP9AOuP8HIhTPOq
cQw+DF7sZuV2njYxLY+iMi20jlyr9DsGiNTb8Q==</SignatureValue>
  <KeyInfo>
    <X509Data>
      <X509Certificate>MIIIYjCCBkqgAwIBAgIQFvo9a7NZlUpdk3BDrQZ3DDANBgkqhkiG9w0BAQsFADBPMRcwFQYDVQQFEw5SVUMgODAwODAwOTktMDELMAkGA1UEBhMCUFkxETAPBgNVBAoMCFZJVCBTLkEuMRQwEgYDVQQDEwtDQS1WSVQgUy5BLjAeFw0xOTEwMDExNTI2NTlaFw0yMTEwMDExNTI2NTlaMIGgMRQwEgYDVQQqDAtESU1BUyBSQU1PTjEXMBUGA1UEBAwOQVlBTEEgUklRVUVMTUUxETAPBgNVBAUTCENJNzk3MTEwMSMwIQYDVQQDDBpESU1BUyBSQU1PTiBBWUFMQSBSSVFVRUxNRTERMA8GA1UECwwIRklSTUEgRjIxFzAVBgNVBAoMDlBFUlNPTkEgRklTSUNBMQswCQYDVQQGEwJQWTCCASIwDQYJKoZIhvcNAQEBBQADggEPADCCAQoCggEBAJVMOSBTUm/U7gvRUCcznr13MaPpgXhZRC5HhiJ+VcSLh20J6QPT0C1Xg5WZ464SSAkNZYedO+FGMCiZ+mZxfd2jFwYtHFiIEnBfpbI5oR2iqZG+U/0eOPNojbVKe0wgg2T2TiiwXU9Hgcx5lCCIMqbWPaIcgcLhaZaC900vDeqrG+e0olUPnOvHDwhqX/AcWIV5rQX7nwZIREhR5e9PvOHiQE2W2k4SvrwYC2m4BAkGgvZYBRoi+LOdeo1TB2U0dnQNHzMAuLJHZve2tqEQI5vDcfXT7FR+6C+k7o/e37LCkvCiWbJRc8LA7qTJaXIg7vI4TeO1vEi+vslPaK15mH0CAwEAAaOCA+YwggPiMAwGA1UdEwEB/wQCMAAwDgYDVR0PAQH/BAQDAgXgMCwGA1UdJQEB/wQiMCAGCCsGAQUFBwMEBggrBgEFBQcDAgYKKwYBBAGCNxQCAjAdBgNVHQ4EFgQU9iOLehHOnTHv+/8EEJ35ODth9ec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CBuwYDVR0RBIGzMIGwgRlESU1BUy5BWUFMQUBCQU5DT1AuQ09NLlBZpIGSMIGPMSswKQYDVQQMDCJESVJFQ1RPUiBUSVRVTEFSIC0gR0VSRU5URSBHRU5FUkFMMRYwFAYDVQQFEw1SVUM4MDA3MDk0Ni0yMUgwRgYDVQQKDD9CQU5DTyBQQVJBIExBIENPTUVSQ0lBTElaQUNJT04gWSBMQSBQUk9EVUNDSU9OIFNPQ0lFREFEIEFOT05JTUEwdgYIKwYBBQUHAQEEajBoMCgGCCsGAQUFBzABhhxodHRwczovL3d3dy5lZmlybWEuY29tLnB5L3ZhMDwGCCsGAQUFBzAChjBodHRwczovL3d3dy5lZmlybWEuY29tLnB5L3JlcG9zaXRvcmlvL2VmaXJtYS5jcnQwQgYDVR0fBDswOTA3oDWgM4YxaHR0cHM6Ly93d3cuZWZpcm1hLmNvbS5weS9yZXBvc2l0b3Jpby9lZmlybWExLmNybDANBgkqhkiG9w0BAQsFAAOCAgEAkYp9ZXfm/8dsvk4BPfHDCSH/8c1VWVvigJ7/pHP2vYPJuJJFS3asr7axnK++eiP9ImjgWgHvOeD4BWpntIqPoHlPec2OTGpWDLj3smMytVrO4XyLXH90rL/N9smpBJ4w784/F0HsENcx9fZotAkp8bWvYBe2qtDFN/RMii+pUv/5gZpJzXaAL+FOR2cWjkDz8E4r6uXygirABEZ8UoqLfQEzQNZzKHuO54OZYK7WxGYBs34FD+mXV3kiVpg/u+HVHcips+YlImAa+Fm7uiZl0/8/e/FZUe3IrSB/ogEu6imF/iqFLWJbUq8SHX3dym2fGt34qUR2QbcaaWSOAJ/e9B1ssANol7k6rMCQ4EmIJmhbI1jF8w34i87Rvv+u25jrcWFmoTNQVDjlKHNIj4Thz9chmeHnRZsA7W2FCfEWeKoG6uPQdt6yLnseJVaxeTfnfDRyasQcMwbJf4rxWOhAyKEfwu0mk9RHu8K6GcdU8kgJwl7AuiLc93DY/mdrYtZ4wFV2To3jBCyzoa6XeI0a+a2HVY/nDyRMUikF+VOlsRXboda5jLLFAraclM8ucKCLmM1b20caIuDOjMiVP4MqefzuJ7GRdwUdc6Zk//cGzGRdMt8FrbDVDkGxcZjOtlj5b6ZSFrPi+ikFrouWPkIYqbUtPCRUdqW2enuU4xqt56w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UWT6/LjEjB/AwVgZ9knweCsO94tYoJdKkD1WK58wc1k=</DigestValue>
      </Reference>
      <Reference URI="/xl/calcChain.xml?ContentType=application/vnd.openxmlformats-officedocument.spreadsheetml.calcChain+xml">
        <DigestMethod Algorithm="http://www.w3.org/2001/04/xmlenc#sha256"/>
        <DigestValue>lo4YNibcf+7aM3TFqtTagyn7DvZrFv4i6jbzHBE2h8s=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IoLkH3xLwW+/kO4zTIj8YbrspQVvi59Ge2TUki0eYd8=</DigestValue>
      </Reference>
      <Reference URI="/xl/drawings/drawing1.xml?ContentType=application/vnd.openxmlformats-officedocument.drawing+xml">
        <DigestMethod Algorithm="http://www.w3.org/2001/04/xmlenc#sha256"/>
        <DigestValue>g5BZtlkDVGYKZShQQgNXaXQ0M7q//o+3bWR0q9yPFx8=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sDAHf4j6wHzjM4O3NsHIIRTuBZ4th9Vuo9q5t+V7jvY=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JTwKSGXnPUVJQD+HHIIzms4W5S8YEaNffsH672eOn9k=</DigestValue>
      </Reference>
      <Reference URI="/xl/media/image1.png?ContentType=image/png">
        <DigestMethod Algorithm="http://www.w3.org/2001/04/xmlenc#sha256"/>
        <DigestValue>+gYcTDqkkGR7P34hdxPnGuqkGzf8D8GO6bhmgv0JgMQ=</DigestValue>
      </Reference>
      <Reference URI="/xl/media/image2.emf?ContentType=image/x-emf">
        <DigestMethod Algorithm="http://www.w3.org/2001/04/xmlenc#sha256"/>
        <DigestValue>DrTYENQbOwpxHm/eA32LbjRJa3lEtnUQabwkIaR99ng=</DigestValue>
      </Reference>
      <Reference URI="/xl/media/image3.png?ContentType=image/png">
        <DigestMethod Algorithm="http://www.w3.org/2001/04/xmlenc#sha256"/>
        <DigestValue>8r97Kgy22giuQaj6fezT2Wxx78nqja1DYvHEbIHSDCQ=</DigestValue>
      </Reference>
      <Reference URI="/xl/media/image4.png?ContentType=image/png">
        <DigestMethod Algorithm="http://www.w3.org/2001/04/xmlenc#sha256"/>
        <DigestValue>SJ0hH20GX5vTon0yO7hvUwqp/Q8OGjRSkdfaRP07S2M=</DigestValue>
      </Reference>
      <Reference URI="/xl/media/image5.png?ContentType=image/png">
        <DigestMethod Algorithm="http://www.w3.org/2001/04/xmlenc#sha256"/>
        <DigestValue>BcP2SOUjXDJHsV4RXc4CP3npo7aD7WVa+EVOZA1zO0k=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fHbZI699Mp+vLL3M1kqMp8WqF4rXu3XJe/W713ytWVw=</DigestValue>
      </Reference>
      <Reference URI="/xl/sharedStrings.xml?ContentType=application/vnd.openxmlformats-officedocument.spreadsheetml.sharedStrings+xml">
        <DigestMethod Algorithm="http://www.w3.org/2001/04/xmlenc#sha256"/>
        <DigestValue>Own3nF01XmBsSlhwdJkZWI1gXQnuvDEjHOUEVEhiCL4=</DigestValue>
      </Reference>
      <Reference URI="/xl/styles.xml?ContentType=application/vnd.openxmlformats-officedocument.spreadsheetml.styles+xml">
        <DigestMethod Algorithm="http://www.w3.org/2001/04/xmlenc#sha256"/>
        <DigestValue>Qbebu0Oi5SVyPPWpf9xhxqJAJproLjmC3KwYvTujxlk=</DigestValue>
      </Reference>
      <Reference URI="/xl/theme/theme1.xml?ContentType=application/vnd.openxmlformats-officedocument.theme+xml">
        <DigestMethod Algorithm="http://www.w3.org/2001/04/xmlenc#sha256"/>
        <DigestValue>0od3cWFb7H/9sr1fB3xS8N4PVwSWcnr1ynQI1Jvf//w=</DigestValue>
      </Reference>
      <Reference URI="/xl/workbook.xml?ContentType=application/vnd.openxmlformats-officedocument.spreadsheetml.sheet.main+xml">
        <DigestMethod Algorithm="http://www.w3.org/2001/04/xmlenc#sha256"/>
        <DigestValue>rtda1iK0CyHkbU5gq7wWYCmWlSv1Xa3ce2v3VPETR+s=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ONsa3mBgh4no0SpqVJMO1PvQ+r3swN6SY8x8n43KQ5M=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2021-08-13T13:29:49Z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16.0.14228/22</OfficeVersion>
          <ApplicationVersion>16.0.14228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2021-08-13T13:29:49Z</xd:SigningTime>
          <xd:SigningCertificate>
            <xd:Cert>
              <xd:CertDigest>
                <DigestMethod Algorithm="http://www.w3.org/2001/04/xmlenc#sha256"/>
                <DigestValue>cRrQld/fZ8QoK0+iN4SLlGAit6IBmcpukPJ8XPwzz1c=</DigestValue>
              </xd:CertDigest>
              <xd:IssuerSerial>
                <X509IssuerName>CN=CA-VIT S.A., O=VIT S.A., C=PY, SERIALNUMBER=RUC 80080099-0</X509IssuerName>
                <X509SerialNumber>30542335881807184049570697533003822860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ibIYSC07BqMVVhVzvUsUnV634/MnRDYt028mpWec4wk=</DigestValue>
    </Reference>
    <Reference Type="http://www.w3.org/2000/09/xmldsig#Object" URI="#idOfficeObject">
      <DigestMethod Algorithm="http://www.w3.org/2001/04/xmlenc#sha256"/>
      <DigestValue>E+79aCAoTM2oLMn6MdZa6tylZxnoph4F4OKEksvyBdQ=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6BmLeSjEgEu+fFRjhUl5h5FTCsUUBNpyvRB0UqDSpO4=</DigestValue>
    </Reference>
  </SignedInfo>
  <SignatureValue>MnaYZKG+qJZLl+mGaoqs0FI3xIxgH7m8A5jry4zNVlFI/uPgwbYK07ocS5CXq44IfRYfb49KoCKi
tmdgIY2TRSmR61BB+bBMsMj9T0XUyaazXFhoQKKDi77W1xSbq8gc0MCRPGn2DhqdxiJ6FVqpv29r
HUVCuhZ1t7WAOB2hun2MA403so7bigfKWpTwj2eQ682ZW1oHViGoE96ZoimCmzLdvkeUlUSB3UtS
/2ddiopUNikBvk4esttABy64knnnn9HcbHcdUFj8HcljHAWD0KEoDKhKF98PflNvkgSFP8MpaCwU
/Lgt44Whr9MAOZwfFK5PLWyFAW1PWhUojF14cg==</SignatureValue>
  <KeyInfo>
    <X509Data>
      <X509Certificate>MIIIWjCCBkKgAwIBAgIQCOBFhsfqQ3Nfs+N9R2sDFTANBgkqhkiG9w0BAQsFADBPMRcwFQYDVQQFEw5SVUMgODAwODAwOTktMDELMAkGA1UEBhMCUFkxETAPBgNVBAoMCFZJVCBTLkEuMRQwEgYDVQQDEwtDQS1WSVQgUy5BLjAeFw0yMDExMTcxNDUxNDFaFw0yMjExMTcxNDUxNDFaMIGWMQ8wDQYDVQQqDAZHVVNUQVYxFzAVBgNVBAQMDlNBV0FUWktZIFRPRVdTMREwDwYDVQQFEwhDSTgwNDIyNTEeMBwGA1UEAwwVR1VTVEFWIFNBV0FUWktZIFRPRVdTMREwDwYDVQQLDAhGSVJNQSBGMjEXMBUGA1UECgwOUEVSU09OQSBGSVNJQ0ExCzAJBgNVBAYTAlBZMIIBIjANBgkqhkiG9w0BAQEFAAOCAQ8AMIIBCgKCAQEAqkbxD1AZQI01+pCQxPGJtSFOy+P6mVDxRAxpXUHwi3aR7a3Oe/Wiu+cs4e9Z3QcHVZOSuAD1ZLE64p8d5K/hYlJo6rKBK5cgOnd8bYqam6yXQltEWFXaMf/fRx4h3woBw+OW2kNwTfCq6CtC3Dl3T2pQz2N+isSzc3NesD69w8JegbNNixAKEJTdGbDFkIUgcFop6OSgyN50Eo5GB+pEDzx/u2W2WWOi1fHo6OaReY1s1vlqTSH/RZpLM8chKYwc7ONbmFa3iJIVQc5x2Rv44PMp0ATYAORTSYEbg0qazyPYiNsnWWl90GS2Lo7AZf8aGAy6iaYgIceqLEHfr2RwfwIDAQABo4ID6DCCA+QwDAYDVR0TAQH/BAIwADAOBgNVHQ8BAf8EBAMCBeAwLAYDVR0lAQH/BCIwIAYIKwYBBQUHAwQGCCsGAQUFBwMCBgorBgEEAYI3FAICMB0GA1UdDgQWBBSiRUrExCdHvx17tsO0208NonnMhT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IG9BgNVHREEgbUwgbKBGElORk9MUEBDSE9SVElUWkVSLkNPTS5QWaSBlTCBkjEZMBcGA1UEDAwQRElSRUNUT1IgVElUVUxBUjETMBEGA1UECwwKRElSRUNUT1JJTzEWMBQGA1UEBRMNUlVDODAwNzA5NDYtMjFIMEYGA1UECgw/QkFOQ08gUEFSQSBMQSBDT01FUkNJQUxJWkFDSU9OIFkgTEEgUFJPRFVDQ0lPTiBTT0NJRURBRCBBTk9OSU1BMHYGCCsGAQUFBwEBBGowaDAoBggrBgEFBQcwAYYcaHR0cHM6Ly93d3cuZWZpcm1hLmNvbS5weS92YTA8BggrBgEFBQcwAoYwaHR0cHM6Ly93d3cuZWZpcm1hLmNvbS5weS9yZXBvc2l0b3Jpby9lZmlybWEuY3J0MEIGA1UdHwQ7MDkwN6A1oDOGMWh0dHBzOi8vd3d3LmVmaXJtYS5jb20ucHkvcmVwb3NpdG9yaW8vZWZpcm1hMS5jcmwwDQYJKoZIhvcNAQELBQADggIBAFzKxzcd/htGMgNeOU6idStoTt2mxTxVLojwRKNh0C8b15h5i/FX1bUxK65lO0MW0FXW60H7hQhtkRT2fBUdt+JinHM7gSP2owc7VvUGh//Hj14vXmqG7kzLyZ3YcPscN2uN0V/fQPbv0FmbemKEjQGoUR4ftDCTyfndc3Y6vWuxVf8l5Gh4bYVoxNF1QZuj/nosy1E5DrQSUyG1r3UFYCGj49ovWYqvw0g94vaE7J1FN2aOtwBkZ0g7KgxZb5F1zMsGqZbAVRsO7tCYMsAEl2JOEN2p8uVupsppfuMs2HoyfZ+NzvL0J/cxc8T6jBc7Pj10A+VUnevDF299dX//qUYhwCZX5BFuMrI1DI3NAL+zV0yV+N79Vr0RJRDMSAiagAMi/utXdP728xW8wFt99ci+nlSFSAHqmKsMrk4cUr5zrU6YDQe5Irke4znQihbss+AJ+0u1HaGJboskIyP1leRwE51Rx/LVyc3GKqZSCAGIQ0djmHeqCGrDrQ1nrWygRAtPVAcNVz60Jb9mmGwYAZplD7Dy0jGP/bFxgvzWqNYB7OFDqRq4/zmrqbTfG3bcTz3wqshQ7hy2xSV2M1tavX3lXKrUEuF53zjUnGV+/LtGmrcjKNZXrBK6gDPWZ8+8n9GtiFEMo1dTKik4Ui+rNKYYT3vaXUDsJMzqI2lq2oq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UWT6/LjEjB/AwVgZ9knweCsO94tYoJdKkD1WK58wc1k=</DigestValue>
      </Reference>
      <Reference URI="/xl/calcChain.xml?ContentType=application/vnd.openxmlformats-officedocument.spreadsheetml.calcChain+xml">
        <DigestMethod Algorithm="http://www.w3.org/2001/04/xmlenc#sha256"/>
        <DigestValue>lo4YNibcf+7aM3TFqtTagyn7DvZrFv4i6jbzHBE2h8s=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IoLkH3xLwW+/kO4zTIj8YbrspQVvi59Ge2TUki0eYd8=</DigestValue>
      </Reference>
      <Reference URI="/xl/drawings/drawing1.xml?ContentType=application/vnd.openxmlformats-officedocument.drawing+xml">
        <DigestMethod Algorithm="http://www.w3.org/2001/04/xmlenc#sha256"/>
        <DigestValue>g5BZtlkDVGYKZShQQgNXaXQ0M7q//o+3bWR0q9yPFx8=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sDAHf4j6wHzjM4O3NsHIIRTuBZ4th9Vuo9q5t+V7jvY=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JTwKSGXnPUVJQD+HHIIzms4W5S8YEaNffsH672eOn9k=</DigestValue>
      </Reference>
      <Reference URI="/xl/media/image1.png?ContentType=image/png">
        <DigestMethod Algorithm="http://www.w3.org/2001/04/xmlenc#sha256"/>
        <DigestValue>+gYcTDqkkGR7P34hdxPnGuqkGzf8D8GO6bhmgv0JgMQ=</DigestValue>
      </Reference>
      <Reference URI="/xl/media/image2.emf?ContentType=image/x-emf">
        <DigestMethod Algorithm="http://www.w3.org/2001/04/xmlenc#sha256"/>
        <DigestValue>DrTYENQbOwpxHm/eA32LbjRJa3lEtnUQabwkIaR99ng=</DigestValue>
      </Reference>
      <Reference URI="/xl/media/image3.png?ContentType=image/png">
        <DigestMethod Algorithm="http://www.w3.org/2001/04/xmlenc#sha256"/>
        <DigestValue>8r97Kgy22giuQaj6fezT2Wxx78nqja1DYvHEbIHSDCQ=</DigestValue>
      </Reference>
      <Reference URI="/xl/media/image4.png?ContentType=image/png">
        <DigestMethod Algorithm="http://www.w3.org/2001/04/xmlenc#sha256"/>
        <DigestValue>SJ0hH20GX5vTon0yO7hvUwqp/Q8OGjRSkdfaRP07S2M=</DigestValue>
      </Reference>
      <Reference URI="/xl/media/image5.png?ContentType=image/png">
        <DigestMethod Algorithm="http://www.w3.org/2001/04/xmlenc#sha256"/>
        <DigestValue>BcP2SOUjXDJHsV4RXc4CP3npo7aD7WVa+EVOZA1zO0k=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fHbZI699Mp+vLL3M1kqMp8WqF4rXu3XJe/W713ytWVw=</DigestValue>
      </Reference>
      <Reference URI="/xl/sharedStrings.xml?ContentType=application/vnd.openxmlformats-officedocument.spreadsheetml.sharedStrings+xml">
        <DigestMethod Algorithm="http://www.w3.org/2001/04/xmlenc#sha256"/>
        <DigestValue>Own3nF01XmBsSlhwdJkZWI1gXQnuvDEjHOUEVEhiCL4=</DigestValue>
      </Reference>
      <Reference URI="/xl/styles.xml?ContentType=application/vnd.openxmlformats-officedocument.spreadsheetml.styles+xml">
        <DigestMethod Algorithm="http://www.w3.org/2001/04/xmlenc#sha256"/>
        <DigestValue>d6FR4TPD0kF9/YjNyHJCLeuncb6/6lX3s+Jf3ZixL2M=</DigestValue>
      </Reference>
      <Reference URI="/xl/theme/theme1.xml?ContentType=application/vnd.openxmlformats-officedocument.theme+xml">
        <DigestMethod Algorithm="http://www.w3.org/2001/04/xmlenc#sha256"/>
        <DigestValue>0od3cWFb7H/9sr1fB3xS8N4PVwSWcnr1ynQI1Jvf//w=</DigestValue>
      </Reference>
      <Reference URI="/xl/workbook.xml?ContentType=application/vnd.openxmlformats-officedocument.spreadsheetml.sheet.main+xml">
        <DigestMethod Algorithm="http://www.w3.org/2001/04/xmlenc#sha256"/>
        <DigestValue>Jy+Pv9EGAwdUk3Wzo2NE3KfzcwUkZir8x1hI03Zi2s4=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/bdbcN0n7c8Ba0wefjHdIENTrPe21/XF7yrwPkJl0BA=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2021-08-16T21:14:08Z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para CNV</SignatureComments>
          <WindowsVersion>10.0</WindowsVersion>
          <OfficeVersion>16.0.14228/22</OfficeVersion>
          <ApplicationVersion>16.0.14228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2021-08-16T21:14:08Z</xd:SigningTime>
          <xd:SigningCertificate>
            <xd:Cert>
              <xd:CertDigest>
                <DigestMethod Algorithm="http://www.w3.org/2001/04/xmlenc#sha256"/>
                <DigestValue>o13DndJTU4SxwC8g+tJiQqYUaozhxKf+foe+f2DVQFo=</DigestValue>
              </xd:CertDigest>
              <xd:IssuerSerial>
                <X509IssuerName>CN=CA-VIT S.A., O=VIT S.A., C=PY, SERIALNUMBER=RUC 80080099-0</X509IssuerName>
                <X509SerialNumber>11798308627298281371765295782799541013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Bce</vt:lpstr>
      <vt:lpstr>Bce!Área_de_impresión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Alejandra Espinola</dc:creator>
  <cp:lastModifiedBy>Dimas R. Ayala R.</cp:lastModifiedBy>
  <dcterms:created xsi:type="dcterms:W3CDTF">2021-07-12T13:20:10Z</dcterms:created>
  <dcterms:modified xsi:type="dcterms:W3CDTF">2021-08-13T13:31:01Z</dcterms:modified>
</cp:coreProperties>
</file>