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AMALVARG\Desktop\DOCUMENTOS CNV\DOCUMENTOS A JUNIO\"/>
    </mc:Choice>
  </mc:AlternateContent>
  <xr:revisionPtr revIDLastSave="0" documentId="13_ncr:1_{BB327FEE-6F1F-4210-858E-4D96A2F7704F}" xr6:coauthVersionLast="45" xr6:coauthVersionMax="45" xr10:uidLastSave="{00000000-0000-0000-0000-000000000000}"/>
  <bookViews>
    <workbookView xWindow="-120" yWindow="-120" windowWidth="21840" windowHeight="13140" tabRatio="524" xr2:uid="{00000000-000D-0000-FFFF-FFFF00000000}"/>
  </bookViews>
  <sheets>
    <sheet name="BG" sheetId="1" r:id="rId1"/>
    <sheet name="ER" sheetId="2" r:id="rId2"/>
    <sheet name="EVPN" sheetId="4" r:id="rId3"/>
    <sheet name="EFE" sheetId="10" r:id="rId4"/>
    <sheet name="Notas " sheetId="9" r:id="rId5"/>
    <sheet name="Balance" sheetId="8" r:id="rId6"/>
  </sheets>
  <definedNames>
    <definedName name="_xlnm._FilterDatabase" localSheetId="5" hidden="1">Balance!$A$2:$P$2970</definedName>
    <definedName name="_xlnm.Print_Area" localSheetId="0">BG!$A$1:$K$123</definedName>
    <definedName name="_xlnm.Print_Area" localSheetId="1">ER!$A$1:$I$61</definedName>
    <definedName name="_xlnm.Print_Area" localSheetId="2">EVPN!$A$2:$I$27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5" i="9" l="1"/>
  <c r="C204" i="9"/>
  <c r="D165" i="9"/>
  <c r="D163" i="9"/>
  <c r="D161" i="9"/>
  <c r="D159" i="9"/>
  <c r="D166" i="9" s="1"/>
  <c r="B148" i="9"/>
  <c r="B137" i="9"/>
  <c r="D102" i="9"/>
  <c r="C102" i="9"/>
  <c r="C43" i="9"/>
  <c r="E43" i="9" s="1"/>
  <c r="O1639" i="8" l="1"/>
  <c r="O1624" i="8"/>
  <c r="O1618" i="8"/>
  <c r="O1575" i="8"/>
  <c r="O1574" i="8"/>
  <c r="O2970" i="8"/>
  <c r="N2969" i="8"/>
  <c r="O2969" i="8" s="1"/>
  <c r="O2965" i="8"/>
  <c r="G2965" i="8"/>
  <c r="O2964" i="8"/>
  <c r="G2964" i="8"/>
  <c r="O2963" i="8"/>
  <c r="G2963" i="8"/>
  <c r="O2962" i="8"/>
  <c r="G2962" i="8"/>
  <c r="O2961" i="8"/>
  <c r="G2961" i="8"/>
  <c r="O2960" i="8"/>
  <c r="G2960" i="8"/>
  <c r="O2959" i="8"/>
  <c r="G2959" i="8"/>
  <c r="O2958" i="8"/>
  <c r="G2958" i="8"/>
  <c r="O2957" i="8"/>
  <c r="G2957" i="8"/>
  <c r="O2956" i="8"/>
  <c r="G2956" i="8"/>
  <c r="O2955" i="8"/>
  <c r="G2955" i="8"/>
  <c r="O2954" i="8"/>
  <c r="G2954" i="8"/>
  <c r="O2953" i="8"/>
  <c r="G2953" i="8"/>
  <c r="O2952" i="8"/>
  <c r="G2952" i="8"/>
  <c r="O2951" i="8"/>
  <c r="G2951" i="8"/>
  <c r="O2950" i="8"/>
  <c r="G2950" i="8"/>
  <c r="O2949" i="8"/>
  <c r="G2949" i="8"/>
  <c r="O2948" i="8"/>
  <c r="G2948" i="8"/>
  <c r="O2947" i="8"/>
  <c r="G2947" i="8"/>
  <c r="O2946" i="8"/>
  <c r="G2946" i="8"/>
  <c r="O2945" i="8"/>
  <c r="G2945" i="8"/>
  <c r="O2944" i="8"/>
  <c r="G2944" i="8"/>
  <c r="O2943" i="8"/>
  <c r="G2943" i="8"/>
  <c r="O2942" i="8"/>
  <c r="G2942" i="8"/>
  <c r="O2941" i="8"/>
  <c r="G2941" i="8"/>
  <c r="O2940" i="8"/>
  <c r="G2940" i="8"/>
  <c r="O2939" i="8"/>
  <c r="G2939" i="8"/>
  <c r="O2938" i="8"/>
  <c r="G2938" i="8"/>
  <c r="O2937" i="8"/>
  <c r="G2937" i="8"/>
  <c r="O2936" i="8"/>
  <c r="G2936" i="8"/>
  <c r="O2935" i="8"/>
  <c r="G2935" i="8"/>
  <c r="O2934" i="8"/>
  <c r="G2934" i="8"/>
  <c r="O2933" i="8"/>
  <c r="G2933" i="8"/>
  <c r="O2932" i="8"/>
  <c r="G2932" i="8"/>
  <c r="O2931" i="8"/>
  <c r="G2931" i="8"/>
  <c r="O2930" i="8"/>
  <c r="G2930" i="8"/>
  <c r="O2929" i="8"/>
  <c r="G2929" i="8"/>
  <c r="O2928" i="8"/>
  <c r="G2928" i="8"/>
  <c r="O2927" i="8"/>
  <c r="G2927" i="8"/>
  <c r="O2926" i="8"/>
  <c r="G2926" i="8"/>
  <c r="O2925" i="8"/>
  <c r="G2925" i="8"/>
  <c r="O2924" i="8"/>
  <c r="G2924" i="8"/>
  <c r="O2923" i="8"/>
  <c r="G2923" i="8"/>
  <c r="O2922" i="8"/>
  <c r="G2922" i="8"/>
  <c r="O2921" i="8"/>
  <c r="G2921" i="8"/>
  <c r="O2920" i="8"/>
  <c r="G2920" i="8"/>
  <c r="O2919" i="8"/>
  <c r="G2919" i="8"/>
  <c r="O2918" i="8"/>
  <c r="G2918" i="8"/>
  <c r="O2917" i="8"/>
  <c r="G2917" i="8"/>
  <c r="O2916" i="8"/>
  <c r="G2916" i="8"/>
  <c r="O2915" i="8"/>
  <c r="G2915" i="8"/>
  <c r="O2914" i="8"/>
  <c r="G2914" i="8"/>
  <c r="O2913" i="8"/>
  <c r="G2913" i="8"/>
  <c r="O2912" i="8"/>
  <c r="G2912" i="8"/>
  <c r="O2911" i="8"/>
  <c r="G2911" i="8"/>
  <c r="O2910" i="8"/>
  <c r="G2910" i="8"/>
  <c r="O2909" i="8"/>
  <c r="G2909" i="8"/>
  <c r="O2908" i="8"/>
  <c r="G2908" i="8"/>
  <c r="O2907" i="8"/>
  <c r="G2907" i="8"/>
  <c r="O2906" i="8"/>
  <c r="G2906" i="8"/>
  <c r="O2905" i="8"/>
  <c r="G2905" i="8"/>
  <c r="O2904" i="8"/>
  <c r="G2904" i="8"/>
  <c r="O2903" i="8"/>
  <c r="G2903" i="8"/>
  <c r="O2902" i="8"/>
  <c r="G2902" i="8"/>
  <c r="O2901" i="8"/>
  <c r="G2901" i="8"/>
  <c r="O2900" i="8"/>
  <c r="G2900" i="8"/>
  <c r="O2899" i="8"/>
  <c r="G2899" i="8"/>
  <c r="O2898" i="8"/>
  <c r="G2898" i="8"/>
  <c r="O2897" i="8"/>
  <c r="G2897" i="8"/>
  <c r="O2896" i="8"/>
  <c r="G2896" i="8"/>
  <c r="O2895" i="8"/>
  <c r="G2895" i="8"/>
  <c r="O2894" i="8"/>
  <c r="G2894" i="8"/>
  <c r="O2893" i="8"/>
  <c r="G2893" i="8"/>
  <c r="O2892" i="8"/>
  <c r="G2892" i="8"/>
  <c r="O2891" i="8"/>
  <c r="G2891" i="8"/>
  <c r="O2890" i="8"/>
  <c r="G2890" i="8"/>
  <c r="O2889" i="8"/>
  <c r="G2889" i="8"/>
  <c r="O2888" i="8"/>
  <c r="G2888" i="8"/>
  <c r="O2887" i="8"/>
  <c r="G2887" i="8"/>
  <c r="O2886" i="8"/>
  <c r="G2886" i="8"/>
  <c r="O2885" i="8"/>
  <c r="G2885" i="8"/>
  <c r="O2884" i="8"/>
  <c r="G2884" i="8"/>
  <c r="O2883" i="8"/>
  <c r="G2883" i="8"/>
  <c r="O2882" i="8"/>
  <c r="G2882" i="8"/>
  <c r="O2881" i="8"/>
  <c r="G2881" i="8"/>
  <c r="O2880" i="8"/>
  <c r="G2880" i="8"/>
  <c r="O2879" i="8"/>
  <c r="G2879" i="8"/>
  <c r="O2878" i="8"/>
  <c r="G2878" i="8"/>
  <c r="O2877" i="8"/>
  <c r="G2877" i="8"/>
  <c r="O2876" i="8"/>
  <c r="G2876" i="8"/>
  <c r="O2875" i="8"/>
  <c r="G2875" i="8"/>
  <c r="O2874" i="8"/>
  <c r="G2874" i="8"/>
  <c r="O2873" i="8"/>
  <c r="G2873" i="8"/>
  <c r="O2872" i="8"/>
  <c r="G2872" i="8"/>
  <c r="O2871" i="8"/>
  <c r="G2871" i="8"/>
  <c r="O2870" i="8"/>
  <c r="G2870" i="8"/>
  <c r="O2869" i="8"/>
  <c r="G2869" i="8"/>
  <c r="O2868" i="8"/>
  <c r="G2868" i="8"/>
  <c r="O2867" i="8"/>
  <c r="G2867" i="8"/>
  <c r="O2866" i="8"/>
  <c r="G2866" i="8"/>
  <c r="O2865" i="8"/>
  <c r="G2865" i="8"/>
  <c r="O2864" i="8"/>
  <c r="G2864" i="8"/>
  <c r="O2863" i="8"/>
  <c r="G2863" i="8"/>
  <c r="O2862" i="8"/>
  <c r="G2862" i="8"/>
  <c r="O2861" i="8"/>
  <c r="G2861" i="8"/>
  <c r="O2860" i="8"/>
  <c r="G2860" i="8"/>
  <c r="O2859" i="8"/>
  <c r="G2859" i="8"/>
  <c r="O2858" i="8"/>
  <c r="G2858" i="8"/>
  <c r="O2857" i="8"/>
  <c r="G2857" i="8"/>
  <c r="O2856" i="8"/>
  <c r="G2856" i="8"/>
  <c r="O2855" i="8"/>
  <c r="G2855" i="8"/>
  <c r="O2854" i="8"/>
  <c r="G2854" i="8"/>
  <c r="O2853" i="8"/>
  <c r="G2853" i="8"/>
  <c r="O2852" i="8"/>
  <c r="G2852" i="8"/>
  <c r="O2851" i="8"/>
  <c r="G2851" i="8"/>
  <c r="O2850" i="8"/>
  <c r="G2850" i="8"/>
  <c r="O2849" i="8"/>
  <c r="G2849" i="8"/>
  <c r="O2848" i="8"/>
  <c r="G2848" i="8"/>
  <c r="O2847" i="8"/>
  <c r="G2847" i="8"/>
  <c r="O2846" i="8"/>
  <c r="G2846" i="8"/>
  <c r="O2845" i="8"/>
  <c r="G2845" i="8"/>
  <c r="O2844" i="8"/>
  <c r="G2844" i="8"/>
  <c r="O2843" i="8"/>
  <c r="G2843" i="8"/>
  <c r="O2842" i="8"/>
  <c r="G2842" i="8"/>
  <c r="O2841" i="8"/>
  <c r="G2841" i="8"/>
  <c r="O2840" i="8"/>
  <c r="G2840" i="8"/>
  <c r="O2839" i="8"/>
  <c r="G2839" i="8"/>
  <c r="O2838" i="8"/>
  <c r="G2838" i="8"/>
  <c r="O2837" i="8"/>
  <c r="G2837" i="8"/>
  <c r="O2836" i="8"/>
  <c r="G2836" i="8"/>
  <c r="O2835" i="8"/>
  <c r="G2835" i="8"/>
  <c r="O2834" i="8"/>
  <c r="G2834" i="8"/>
  <c r="O2833" i="8"/>
  <c r="G2833" i="8"/>
  <c r="O2832" i="8"/>
  <c r="G2832" i="8"/>
  <c r="O2831" i="8"/>
  <c r="G2831" i="8"/>
  <c r="O2830" i="8"/>
  <c r="G2830" i="8"/>
  <c r="O2829" i="8"/>
  <c r="G2829" i="8"/>
  <c r="O2828" i="8"/>
  <c r="G2828" i="8"/>
  <c r="O2827" i="8"/>
  <c r="G2827" i="8"/>
  <c r="O2826" i="8"/>
  <c r="G2826" i="8"/>
  <c r="O2825" i="8"/>
  <c r="G2825" i="8"/>
  <c r="O2824" i="8"/>
  <c r="G2824" i="8"/>
  <c r="O2823" i="8"/>
  <c r="G2823" i="8"/>
  <c r="O2822" i="8"/>
  <c r="G2822" i="8"/>
  <c r="O2821" i="8"/>
  <c r="G2821" i="8"/>
  <c r="O2820" i="8"/>
  <c r="G2820" i="8"/>
  <c r="O2819" i="8"/>
  <c r="G2819" i="8"/>
  <c r="O2818" i="8"/>
  <c r="G2818" i="8"/>
  <c r="O2817" i="8"/>
  <c r="G2817" i="8"/>
  <c r="O2816" i="8"/>
  <c r="G2816" i="8"/>
  <c r="O2815" i="8"/>
  <c r="G2815" i="8"/>
  <c r="O2814" i="8"/>
  <c r="G2814" i="8"/>
  <c r="O2813" i="8"/>
  <c r="G2813" i="8"/>
  <c r="O2812" i="8"/>
  <c r="G2812" i="8"/>
  <c r="O2811" i="8"/>
  <c r="G2811" i="8"/>
  <c r="O2810" i="8"/>
  <c r="G2810" i="8"/>
  <c r="O2809" i="8"/>
  <c r="G2809" i="8"/>
  <c r="O2808" i="8"/>
  <c r="G2808" i="8"/>
  <c r="O2807" i="8"/>
  <c r="G2807" i="8"/>
  <c r="O2806" i="8"/>
  <c r="G2806" i="8"/>
  <c r="O2805" i="8"/>
  <c r="G2805" i="8"/>
  <c r="O2804" i="8"/>
  <c r="G2804" i="8"/>
  <c r="O2803" i="8"/>
  <c r="G2803" i="8"/>
  <c r="O2802" i="8"/>
  <c r="G2802" i="8"/>
  <c r="O2801" i="8"/>
  <c r="G2801" i="8"/>
  <c r="O2800" i="8"/>
  <c r="G2800" i="8"/>
  <c r="O2799" i="8"/>
  <c r="G2799" i="8"/>
  <c r="O2798" i="8"/>
  <c r="G2798" i="8"/>
  <c r="O2797" i="8"/>
  <c r="G2797" i="8"/>
  <c r="O2796" i="8"/>
  <c r="G2796" i="8"/>
  <c r="O2795" i="8"/>
  <c r="G2795" i="8"/>
  <c r="O2794" i="8"/>
  <c r="G2794" i="8"/>
  <c r="O2793" i="8"/>
  <c r="G2793" i="8"/>
  <c r="O2792" i="8"/>
  <c r="G2792" i="8"/>
  <c r="O2791" i="8"/>
  <c r="G2791" i="8"/>
  <c r="O2790" i="8"/>
  <c r="G2790" i="8"/>
  <c r="O2789" i="8"/>
  <c r="G2789" i="8"/>
  <c r="O2788" i="8"/>
  <c r="G2788" i="8"/>
  <c r="O2787" i="8"/>
  <c r="G2787" i="8"/>
  <c r="O2786" i="8"/>
  <c r="G2786" i="8"/>
  <c r="O2785" i="8"/>
  <c r="G2785" i="8"/>
  <c r="O2784" i="8"/>
  <c r="G2784" i="8"/>
  <c r="O2783" i="8"/>
  <c r="G2783" i="8"/>
  <c r="O2782" i="8"/>
  <c r="G2782" i="8"/>
  <c r="O2781" i="8"/>
  <c r="G2781" i="8"/>
  <c r="O2780" i="8"/>
  <c r="G2780" i="8"/>
  <c r="O2779" i="8"/>
  <c r="G2779" i="8"/>
  <c r="O2778" i="8"/>
  <c r="G2778" i="8"/>
  <c r="O2777" i="8"/>
  <c r="G2777" i="8"/>
  <c r="O2776" i="8"/>
  <c r="G2776" i="8"/>
  <c r="O2775" i="8"/>
  <c r="G2775" i="8"/>
  <c r="O2774" i="8"/>
  <c r="G2774" i="8"/>
  <c r="O2773" i="8"/>
  <c r="G2773" i="8"/>
  <c r="O2772" i="8"/>
  <c r="G2772" i="8"/>
  <c r="O2771" i="8"/>
  <c r="G2771" i="8"/>
  <c r="O2770" i="8"/>
  <c r="G2770" i="8"/>
  <c r="O2769" i="8"/>
  <c r="G2769" i="8"/>
  <c r="O2768" i="8"/>
  <c r="G2768" i="8"/>
  <c r="O2767" i="8"/>
  <c r="G2767" i="8"/>
  <c r="O2766" i="8"/>
  <c r="G2766" i="8"/>
  <c r="O2765" i="8"/>
  <c r="G2765" i="8"/>
  <c r="O2764" i="8"/>
  <c r="G2764" i="8"/>
  <c r="O2763" i="8"/>
  <c r="G2763" i="8"/>
  <c r="O2762" i="8"/>
  <c r="G2762" i="8"/>
  <c r="O2761" i="8"/>
  <c r="G2761" i="8"/>
  <c r="O2760" i="8"/>
  <c r="G2760" i="8"/>
  <c r="O2759" i="8"/>
  <c r="G2759" i="8"/>
  <c r="O2758" i="8"/>
  <c r="G2758" i="8"/>
  <c r="O2757" i="8"/>
  <c r="G2757" i="8"/>
  <c r="O2756" i="8"/>
  <c r="G2756" i="8"/>
  <c r="O2755" i="8"/>
  <c r="G2755" i="8"/>
  <c r="O2754" i="8"/>
  <c r="G2754" i="8"/>
  <c r="O2753" i="8"/>
  <c r="G2753" i="8"/>
  <c r="O2752" i="8"/>
  <c r="G2752" i="8"/>
  <c r="O2751" i="8"/>
  <c r="G2751" i="8"/>
  <c r="O2750" i="8"/>
  <c r="G2750" i="8"/>
  <c r="O2749" i="8"/>
  <c r="G2749" i="8"/>
  <c r="O2748" i="8"/>
  <c r="G2748" i="8"/>
  <c r="O2747" i="8"/>
  <c r="G2747" i="8"/>
  <c r="O2746" i="8"/>
  <c r="G2746" i="8"/>
  <c r="O2745" i="8"/>
  <c r="G2745" i="8"/>
  <c r="O2744" i="8"/>
  <c r="G2744" i="8"/>
  <c r="O2743" i="8"/>
  <c r="G2743" i="8"/>
  <c r="O2742" i="8"/>
  <c r="G2742" i="8"/>
  <c r="O2741" i="8"/>
  <c r="G2741" i="8"/>
  <c r="O2740" i="8"/>
  <c r="G2740" i="8"/>
  <c r="O2739" i="8"/>
  <c r="G2739" i="8"/>
  <c r="O2738" i="8"/>
  <c r="G2738" i="8"/>
  <c r="O2737" i="8"/>
  <c r="G2737" i="8"/>
  <c r="O2736" i="8"/>
  <c r="G2736" i="8"/>
  <c r="O2735" i="8"/>
  <c r="G2735" i="8"/>
  <c r="O2734" i="8"/>
  <c r="G2734" i="8"/>
  <c r="O2733" i="8"/>
  <c r="G2733" i="8"/>
  <c r="O2732" i="8"/>
  <c r="G2732" i="8"/>
  <c r="O2731" i="8"/>
  <c r="G2731" i="8"/>
  <c r="O2730" i="8"/>
  <c r="G2730" i="8"/>
  <c r="O2729" i="8"/>
  <c r="G2729" i="8"/>
  <c r="O2728" i="8"/>
  <c r="G2728" i="8"/>
  <c r="O2727" i="8"/>
  <c r="G2727" i="8"/>
  <c r="O2726" i="8"/>
  <c r="G2726" i="8"/>
  <c r="O2725" i="8"/>
  <c r="G2725" i="8"/>
  <c r="O2724" i="8"/>
  <c r="G2724" i="8"/>
  <c r="O2723" i="8"/>
  <c r="G2723" i="8"/>
  <c r="O2722" i="8"/>
  <c r="G2722" i="8"/>
  <c r="O2721" i="8"/>
  <c r="G2721" i="8"/>
  <c r="O2720" i="8"/>
  <c r="G2720" i="8"/>
  <c r="O2719" i="8"/>
  <c r="G2719" i="8"/>
  <c r="O2718" i="8"/>
  <c r="G2718" i="8"/>
  <c r="O2717" i="8"/>
  <c r="G2717" i="8"/>
  <c r="O2716" i="8"/>
  <c r="G2716" i="8"/>
  <c r="O2715" i="8"/>
  <c r="G2715" i="8"/>
  <c r="O2714" i="8"/>
  <c r="G2714" i="8"/>
  <c r="O2713" i="8"/>
  <c r="G2713" i="8"/>
  <c r="O2712" i="8"/>
  <c r="G2712" i="8"/>
  <c r="O2711" i="8"/>
  <c r="G2711" i="8"/>
  <c r="O2710" i="8"/>
  <c r="G2710" i="8"/>
  <c r="O2709" i="8"/>
  <c r="G2709" i="8"/>
  <c r="O2708" i="8"/>
  <c r="G2708" i="8"/>
  <c r="O2707" i="8"/>
  <c r="G2707" i="8"/>
  <c r="O2706" i="8"/>
  <c r="G2706" i="8"/>
  <c r="O2705" i="8"/>
  <c r="G2705" i="8"/>
  <c r="O2704" i="8"/>
  <c r="G2704" i="8"/>
  <c r="O2703" i="8"/>
  <c r="G2703" i="8"/>
  <c r="O2702" i="8"/>
  <c r="G2702" i="8"/>
  <c r="O2701" i="8"/>
  <c r="G2701" i="8"/>
  <c r="O2700" i="8"/>
  <c r="G2700" i="8"/>
  <c r="O2699" i="8"/>
  <c r="G2699" i="8"/>
  <c r="O2698" i="8"/>
  <c r="G2698" i="8"/>
  <c r="O2697" i="8"/>
  <c r="G2697" i="8"/>
  <c r="O2696" i="8"/>
  <c r="G2696" i="8"/>
  <c r="O2695" i="8"/>
  <c r="G2695" i="8"/>
  <c r="O2694" i="8"/>
  <c r="G2694" i="8"/>
  <c r="O2693" i="8"/>
  <c r="G2693" i="8"/>
  <c r="O2692" i="8"/>
  <c r="G2692" i="8"/>
  <c r="O2691" i="8"/>
  <c r="G2691" i="8"/>
  <c r="O2690" i="8"/>
  <c r="G2690" i="8"/>
  <c r="O2689" i="8"/>
  <c r="G2689" i="8"/>
  <c r="O2688" i="8"/>
  <c r="G2688" i="8"/>
  <c r="O2687" i="8"/>
  <c r="G2687" i="8"/>
  <c r="O2686" i="8"/>
  <c r="G2686" i="8"/>
  <c r="O2685" i="8"/>
  <c r="G2685" i="8"/>
  <c r="O2684" i="8"/>
  <c r="G2684" i="8"/>
  <c r="O2683" i="8"/>
  <c r="G2683" i="8"/>
  <c r="O2682" i="8"/>
  <c r="G2682" i="8"/>
  <c r="O2681" i="8"/>
  <c r="G2681" i="8"/>
  <c r="O2680" i="8"/>
  <c r="G2680" i="8"/>
  <c r="O2679" i="8"/>
  <c r="G2679" i="8"/>
  <c r="O2678" i="8"/>
  <c r="G2678" i="8"/>
  <c r="O2677" i="8"/>
  <c r="G2677" i="8"/>
  <c r="O2676" i="8"/>
  <c r="G2676" i="8"/>
  <c r="O2675" i="8"/>
  <c r="G2675" i="8"/>
  <c r="O2674" i="8"/>
  <c r="G2674" i="8"/>
  <c r="O2673" i="8"/>
  <c r="G2673" i="8"/>
  <c r="O2672" i="8"/>
  <c r="G2672" i="8"/>
  <c r="O2671" i="8"/>
  <c r="G2671" i="8"/>
  <c r="O2670" i="8"/>
  <c r="G2670" i="8"/>
  <c r="O2669" i="8"/>
  <c r="G2669" i="8"/>
  <c r="O2668" i="8"/>
  <c r="G2668" i="8"/>
  <c r="O2667" i="8"/>
  <c r="G2667" i="8"/>
  <c r="O2666" i="8"/>
  <c r="G2666" i="8"/>
  <c r="O2665" i="8"/>
  <c r="G2665" i="8"/>
  <c r="O2664" i="8"/>
  <c r="G2664" i="8"/>
  <c r="O2663" i="8"/>
  <c r="G2663" i="8"/>
  <c r="O2662" i="8"/>
  <c r="G2662" i="8"/>
  <c r="O2661" i="8"/>
  <c r="G2661" i="8"/>
  <c r="O2660" i="8"/>
  <c r="G2660" i="8"/>
  <c r="O2659" i="8"/>
  <c r="G2659" i="8"/>
  <c r="O2658" i="8"/>
  <c r="G2658" i="8"/>
  <c r="O2657" i="8"/>
  <c r="G2657" i="8"/>
  <c r="O2656" i="8"/>
  <c r="G2656" i="8"/>
  <c r="O2655" i="8"/>
  <c r="G2655" i="8"/>
  <c r="O2654" i="8"/>
  <c r="G2654" i="8"/>
  <c r="O2653" i="8"/>
  <c r="G2653" i="8"/>
  <c r="O2652" i="8"/>
  <c r="G2652" i="8"/>
  <c r="O2651" i="8"/>
  <c r="G2651" i="8"/>
  <c r="O2650" i="8"/>
  <c r="G2650" i="8"/>
  <c r="O2649" i="8"/>
  <c r="G2649" i="8"/>
  <c r="O2648" i="8"/>
  <c r="G2648" i="8"/>
  <c r="O2647" i="8"/>
  <c r="G2647" i="8"/>
  <c r="O2646" i="8"/>
  <c r="G2646" i="8"/>
  <c r="O2645" i="8"/>
  <c r="G2645" i="8"/>
  <c r="O2644" i="8"/>
  <c r="G2644" i="8"/>
  <c r="O2643" i="8"/>
  <c r="G2643" i="8"/>
  <c r="O2642" i="8"/>
  <c r="G2642" i="8"/>
  <c r="O2641" i="8"/>
  <c r="G2641" i="8"/>
  <c r="O2640" i="8"/>
  <c r="G2640" i="8"/>
  <c r="O2639" i="8"/>
  <c r="G2639" i="8"/>
  <c r="O2638" i="8"/>
  <c r="G2638" i="8"/>
  <c r="O2637" i="8"/>
  <c r="G2637" i="8"/>
  <c r="O2636" i="8"/>
  <c r="G2636" i="8"/>
  <c r="O2635" i="8"/>
  <c r="G2635" i="8"/>
  <c r="O2634" i="8"/>
  <c r="G2634" i="8"/>
  <c r="O2633" i="8"/>
  <c r="G2633" i="8"/>
  <c r="O2632" i="8"/>
  <c r="G2632" i="8"/>
  <c r="O2631" i="8"/>
  <c r="G2631" i="8"/>
  <c r="O2630" i="8"/>
  <c r="G2630" i="8"/>
  <c r="O2629" i="8"/>
  <c r="G2629" i="8"/>
  <c r="O2628" i="8"/>
  <c r="G2628" i="8"/>
  <c r="O2627" i="8"/>
  <c r="G2627" i="8"/>
  <c r="O2626" i="8"/>
  <c r="G2626" i="8"/>
  <c r="O2625" i="8"/>
  <c r="G2625" i="8"/>
  <c r="O2624" i="8"/>
  <c r="G2624" i="8"/>
  <c r="O2623" i="8"/>
  <c r="G2623" i="8"/>
  <c r="O2622" i="8"/>
  <c r="G2622" i="8"/>
  <c r="O2621" i="8"/>
  <c r="G2621" i="8"/>
  <c r="O2620" i="8"/>
  <c r="G2620" i="8"/>
  <c r="O2619" i="8"/>
  <c r="G2619" i="8"/>
  <c r="O2618" i="8"/>
  <c r="G2618" i="8"/>
  <c r="O2617" i="8"/>
  <c r="G2617" i="8"/>
  <c r="O2616" i="8"/>
  <c r="G2616" i="8"/>
  <c r="O2615" i="8"/>
  <c r="G2615" i="8"/>
  <c r="O2614" i="8"/>
  <c r="G2614" i="8"/>
  <c r="O2613" i="8"/>
  <c r="G2613" i="8"/>
  <c r="O2612" i="8"/>
  <c r="G2612" i="8"/>
  <c r="O2611" i="8"/>
  <c r="G2611" i="8"/>
  <c r="O2610" i="8"/>
  <c r="G2610" i="8"/>
  <c r="O2609" i="8"/>
  <c r="G2609" i="8"/>
  <c r="O2608" i="8"/>
  <c r="G2608" i="8"/>
  <c r="O2607" i="8"/>
  <c r="G2607" i="8"/>
  <c r="O2606" i="8"/>
  <c r="G2606" i="8"/>
  <c r="O2605" i="8"/>
  <c r="G2605" i="8"/>
  <c r="O2604" i="8"/>
  <c r="G2604" i="8"/>
  <c r="O2603" i="8"/>
  <c r="G2603" i="8"/>
  <c r="O2602" i="8"/>
  <c r="G2602" i="8"/>
  <c r="O2601" i="8"/>
  <c r="G2601" i="8"/>
  <c r="O2600" i="8"/>
  <c r="G2600" i="8"/>
  <c r="O2599" i="8"/>
  <c r="G2599" i="8"/>
  <c r="O2598" i="8"/>
  <c r="G2598" i="8"/>
  <c r="O2597" i="8"/>
  <c r="G2597" i="8"/>
  <c r="O2596" i="8"/>
  <c r="G2596" i="8"/>
  <c r="O2595" i="8"/>
  <c r="G2595" i="8"/>
  <c r="O2594" i="8"/>
  <c r="G2594" i="8"/>
  <c r="O2593" i="8"/>
  <c r="G2593" i="8"/>
  <c r="O2592" i="8"/>
  <c r="G2592" i="8"/>
  <c r="O2591" i="8"/>
  <c r="G2591" i="8"/>
  <c r="O2590" i="8"/>
  <c r="G2590" i="8"/>
  <c r="O2589" i="8"/>
  <c r="G2589" i="8"/>
  <c r="O2588" i="8"/>
  <c r="G2588" i="8"/>
  <c r="O2587" i="8"/>
  <c r="G2587" i="8"/>
  <c r="O2586" i="8"/>
  <c r="G2586" i="8"/>
  <c r="O2585" i="8"/>
  <c r="G2585" i="8"/>
  <c r="O2584" i="8"/>
  <c r="G2584" i="8"/>
  <c r="O2583" i="8"/>
  <c r="G2583" i="8"/>
  <c r="O2582" i="8"/>
  <c r="G2582" i="8"/>
  <c r="O2581" i="8"/>
  <c r="G2581" i="8"/>
  <c r="O2580" i="8"/>
  <c r="G2580" i="8"/>
  <c r="O2579" i="8"/>
  <c r="G2579" i="8"/>
  <c r="O2578" i="8"/>
  <c r="G2578" i="8"/>
  <c r="O2577" i="8"/>
  <c r="G2577" i="8"/>
  <c r="O2576" i="8"/>
  <c r="G2576" i="8"/>
  <c r="O2575" i="8"/>
  <c r="G2575" i="8"/>
  <c r="O2574" i="8"/>
  <c r="G2574" i="8"/>
  <c r="O2573" i="8"/>
  <c r="G2573" i="8"/>
  <c r="O2572" i="8"/>
  <c r="G2572" i="8"/>
  <c r="O2571" i="8"/>
  <c r="G2571" i="8"/>
  <c r="O2570" i="8"/>
  <c r="G2570" i="8"/>
  <c r="O2569" i="8"/>
  <c r="G2569" i="8"/>
  <c r="O2568" i="8"/>
  <c r="G2568" i="8"/>
  <c r="O2567" i="8"/>
  <c r="G2567" i="8"/>
  <c r="O2566" i="8"/>
  <c r="G2566" i="8"/>
  <c r="O2565" i="8"/>
  <c r="G2565" i="8"/>
  <c r="O2564" i="8"/>
  <c r="G2564" i="8"/>
  <c r="O2563" i="8"/>
  <c r="G2563" i="8"/>
  <c r="O2562" i="8"/>
  <c r="G2562" i="8"/>
  <c r="O2561" i="8"/>
  <c r="G2561" i="8"/>
  <c r="O2560" i="8"/>
  <c r="G2560" i="8"/>
  <c r="O2559" i="8"/>
  <c r="G2559" i="8"/>
  <c r="O2558" i="8"/>
  <c r="G2558" i="8"/>
  <c r="O2557" i="8"/>
  <c r="G2557" i="8"/>
  <c r="O2556" i="8"/>
  <c r="G2556" i="8"/>
  <c r="O2555" i="8"/>
  <c r="G2555" i="8"/>
  <c r="O2554" i="8"/>
  <c r="G2554" i="8"/>
  <c r="O2553" i="8"/>
  <c r="G2553" i="8"/>
  <c r="O2552" i="8"/>
  <c r="G2552" i="8"/>
  <c r="O2551" i="8"/>
  <c r="G2551" i="8"/>
  <c r="O2550" i="8"/>
  <c r="G2550" i="8"/>
  <c r="O2549" i="8"/>
  <c r="G2549" i="8"/>
  <c r="O2548" i="8"/>
  <c r="G2548" i="8"/>
  <c r="O2547" i="8"/>
  <c r="G2547" i="8"/>
  <c r="O2546" i="8"/>
  <c r="G2546" i="8"/>
  <c r="O2545" i="8"/>
  <c r="G2545" i="8"/>
  <c r="O2544" i="8"/>
  <c r="G2544" i="8"/>
  <c r="O2543" i="8"/>
  <c r="G2543" i="8"/>
  <c r="O2542" i="8"/>
  <c r="G2542" i="8"/>
  <c r="O2541" i="8"/>
  <c r="G2541" i="8"/>
  <c r="O2540" i="8"/>
  <c r="G2540" i="8"/>
  <c r="O2539" i="8"/>
  <c r="G2539" i="8"/>
  <c r="O2538" i="8"/>
  <c r="G2538" i="8"/>
  <c r="O2537" i="8"/>
  <c r="G2537" i="8"/>
  <c r="O2536" i="8"/>
  <c r="G2536" i="8"/>
  <c r="O2535" i="8"/>
  <c r="G2535" i="8"/>
  <c r="O2534" i="8"/>
  <c r="G2534" i="8"/>
  <c r="O2533" i="8"/>
  <c r="G2533" i="8"/>
  <c r="O2532" i="8"/>
  <c r="G2532" i="8"/>
  <c r="O2531" i="8"/>
  <c r="G2531" i="8"/>
  <c r="O2530" i="8"/>
  <c r="G2530" i="8"/>
  <c r="O2529" i="8"/>
  <c r="G2529" i="8"/>
  <c r="O2528" i="8"/>
  <c r="G2528" i="8"/>
  <c r="O2527" i="8"/>
  <c r="G2527" i="8"/>
  <c r="O2526" i="8"/>
  <c r="G2526" i="8"/>
  <c r="O2525" i="8"/>
  <c r="G2525" i="8"/>
  <c r="O2524" i="8"/>
  <c r="G2524" i="8"/>
  <c r="O2523" i="8"/>
  <c r="G2523" i="8"/>
  <c r="O2522" i="8"/>
  <c r="G2522" i="8"/>
  <c r="O2521" i="8"/>
  <c r="G2521" i="8"/>
  <c r="O2520" i="8"/>
  <c r="G2520" i="8"/>
  <c r="O2519" i="8"/>
  <c r="G2519" i="8"/>
  <c r="O2518" i="8"/>
  <c r="G2518" i="8"/>
  <c r="O2517" i="8"/>
  <c r="G2517" i="8"/>
  <c r="O2516" i="8"/>
  <c r="G2516" i="8"/>
  <c r="O2515" i="8"/>
  <c r="G2515" i="8"/>
  <c r="O2514" i="8"/>
  <c r="G2514" i="8"/>
  <c r="O2513" i="8"/>
  <c r="G2513" i="8"/>
  <c r="O2512" i="8"/>
  <c r="G2512" i="8"/>
  <c r="O2511" i="8"/>
  <c r="G2511" i="8"/>
  <c r="O2510" i="8"/>
  <c r="G2510" i="8"/>
  <c r="O2509" i="8"/>
  <c r="G2509" i="8"/>
  <c r="O2508" i="8"/>
  <c r="G2508" i="8"/>
  <c r="O2507" i="8"/>
  <c r="G2507" i="8"/>
  <c r="O2506" i="8"/>
  <c r="G2506" i="8"/>
  <c r="O2505" i="8"/>
  <c r="G2505" i="8"/>
  <c r="O2504" i="8"/>
  <c r="G2504" i="8"/>
  <c r="O2503" i="8"/>
  <c r="G2503" i="8"/>
  <c r="O2502" i="8"/>
  <c r="G2502" i="8"/>
  <c r="O2501" i="8"/>
  <c r="G2501" i="8"/>
  <c r="O2500" i="8"/>
  <c r="G2500" i="8"/>
  <c r="O2499" i="8"/>
  <c r="G2499" i="8"/>
  <c r="O2498" i="8"/>
  <c r="G2498" i="8"/>
  <c r="O2497" i="8"/>
  <c r="G2497" i="8"/>
  <c r="O2496" i="8"/>
  <c r="G2496" i="8"/>
  <c r="O2495" i="8"/>
  <c r="G2495" i="8"/>
  <c r="O2494" i="8"/>
  <c r="G2494" i="8"/>
  <c r="O2493" i="8"/>
  <c r="G2493" i="8"/>
  <c r="O2492" i="8"/>
  <c r="G2492" i="8"/>
  <c r="O2491" i="8"/>
  <c r="G2491" i="8"/>
  <c r="O2490" i="8"/>
  <c r="G2490" i="8"/>
  <c r="O2489" i="8"/>
  <c r="G2489" i="8"/>
  <c r="O2488" i="8"/>
  <c r="G2488" i="8"/>
  <c r="O2487" i="8"/>
  <c r="G2487" i="8"/>
  <c r="O2486" i="8"/>
  <c r="G2486" i="8"/>
  <c r="O2485" i="8"/>
  <c r="G2485" i="8"/>
  <c r="O2484" i="8"/>
  <c r="G2484" i="8"/>
  <c r="O2483" i="8"/>
  <c r="G2483" i="8"/>
  <c r="O2482" i="8"/>
  <c r="G2482" i="8"/>
  <c r="O2481" i="8"/>
  <c r="G2481" i="8"/>
  <c r="O2480" i="8"/>
  <c r="G2480" i="8"/>
  <c r="O2479" i="8"/>
  <c r="G2479" i="8"/>
  <c r="O2478" i="8"/>
  <c r="G2478" i="8"/>
  <c r="O2477" i="8"/>
  <c r="G2477" i="8"/>
  <c r="O2476" i="8"/>
  <c r="G2476" i="8"/>
  <c r="O2475" i="8"/>
  <c r="G2475" i="8"/>
  <c r="O2474" i="8"/>
  <c r="G2474" i="8"/>
  <c r="O2473" i="8"/>
  <c r="G2473" i="8"/>
  <c r="O2472" i="8"/>
  <c r="G2472" i="8"/>
  <c r="O2471" i="8"/>
  <c r="G2471" i="8"/>
  <c r="O2470" i="8"/>
  <c r="G2470" i="8"/>
  <c r="O2469" i="8"/>
  <c r="G2469" i="8"/>
  <c r="O2468" i="8"/>
  <c r="G2468" i="8"/>
  <c r="O2467" i="8"/>
  <c r="G2467" i="8"/>
  <c r="O2466" i="8"/>
  <c r="G2466" i="8"/>
  <c r="O2465" i="8"/>
  <c r="G2465" i="8"/>
  <c r="O2464" i="8"/>
  <c r="G2464" i="8"/>
  <c r="O2463" i="8"/>
  <c r="G2463" i="8"/>
  <c r="O2462" i="8"/>
  <c r="G2462" i="8"/>
  <c r="O2461" i="8"/>
  <c r="G2461" i="8"/>
  <c r="O2460" i="8"/>
  <c r="G2460" i="8"/>
  <c r="O2459" i="8"/>
  <c r="G2459" i="8"/>
  <c r="O2458" i="8"/>
  <c r="G2458" i="8"/>
  <c r="O2457" i="8"/>
  <c r="G2457" i="8"/>
  <c r="O2456" i="8"/>
  <c r="G2456" i="8"/>
  <c r="O2455" i="8"/>
  <c r="G2455" i="8"/>
  <c r="O2454" i="8"/>
  <c r="G2454" i="8"/>
  <c r="O2453" i="8"/>
  <c r="G2453" i="8"/>
  <c r="O2452" i="8"/>
  <c r="G2452" i="8"/>
  <c r="O2451" i="8"/>
  <c r="G2451" i="8"/>
  <c r="O2450" i="8"/>
  <c r="G2450" i="8"/>
  <c r="O2449" i="8"/>
  <c r="G2449" i="8"/>
  <c r="O2448" i="8"/>
  <c r="G2448" i="8"/>
  <c r="O2447" i="8"/>
  <c r="G2447" i="8"/>
  <c r="O2446" i="8"/>
  <c r="G2446" i="8"/>
  <c r="O2445" i="8"/>
  <c r="G2445" i="8"/>
  <c r="O2444" i="8"/>
  <c r="G2444" i="8"/>
  <c r="O2443" i="8"/>
  <c r="G2443" i="8"/>
  <c r="O2442" i="8"/>
  <c r="G2442" i="8"/>
  <c r="O2441" i="8"/>
  <c r="G2441" i="8"/>
  <c r="O2440" i="8"/>
  <c r="G2440" i="8"/>
  <c r="O2439" i="8"/>
  <c r="G2439" i="8"/>
  <c r="O2438" i="8"/>
  <c r="G2438" i="8"/>
  <c r="O2437" i="8"/>
  <c r="G2437" i="8"/>
  <c r="O2436" i="8"/>
  <c r="G2436" i="8"/>
  <c r="O2435" i="8"/>
  <c r="G2435" i="8"/>
  <c r="O2434" i="8"/>
  <c r="G2434" i="8"/>
  <c r="O2433" i="8"/>
  <c r="G2433" i="8"/>
  <c r="O2432" i="8"/>
  <c r="G2432" i="8"/>
  <c r="O2431" i="8"/>
  <c r="G2431" i="8"/>
  <c r="O2430" i="8"/>
  <c r="G2430" i="8"/>
  <c r="O2429" i="8"/>
  <c r="G2429" i="8"/>
  <c r="O2428" i="8"/>
  <c r="G2428" i="8"/>
  <c r="O2427" i="8"/>
  <c r="G2427" i="8"/>
  <c r="O2426" i="8"/>
  <c r="G2426" i="8"/>
  <c r="O2425" i="8"/>
  <c r="G2425" i="8"/>
  <c r="O2424" i="8"/>
  <c r="G2424" i="8"/>
  <c r="O2423" i="8"/>
  <c r="G2423" i="8"/>
  <c r="O2422" i="8"/>
  <c r="G2422" i="8"/>
  <c r="O2421" i="8"/>
  <c r="G2421" i="8"/>
  <c r="O2420" i="8"/>
  <c r="G2420" i="8"/>
  <c r="O2419" i="8"/>
  <c r="G2419" i="8"/>
  <c r="O2418" i="8"/>
  <c r="G2418" i="8"/>
  <c r="O2417" i="8"/>
  <c r="G2417" i="8"/>
  <c r="O2416" i="8"/>
  <c r="G2416" i="8"/>
  <c r="O2415" i="8"/>
  <c r="G2415" i="8"/>
  <c r="O2414" i="8"/>
  <c r="G2414" i="8"/>
  <c r="O2413" i="8"/>
  <c r="G2413" i="8"/>
  <c r="O2412" i="8"/>
  <c r="G2412" i="8"/>
  <c r="O2411" i="8"/>
  <c r="G2411" i="8"/>
  <c r="O2410" i="8"/>
  <c r="G2410" i="8"/>
  <c r="O2409" i="8"/>
  <c r="G2409" i="8"/>
  <c r="O2408" i="8"/>
  <c r="G2408" i="8"/>
  <c r="O2407" i="8"/>
  <c r="G2407" i="8"/>
  <c r="O2406" i="8"/>
  <c r="G2406" i="8"/>
  <c r="O2405" i="8"/>
  <c r="G2405" i="8"/>
  <c r="O2404" i="8"/>
  <c r="G2404" i="8"/>
  <c r="O2403" i="8"/>
  <c r="G2403" i="8"/>
  <c r="O2402" i="8"/>
  <c r="G2402" i="8"/>
  <c r="O2401" i="8"/>
  <c r="G2401" i="8"/>
  <c r="O2400" i="8"/>
  <c r="G2400" i="8"/>
  <c r="O2399" i="8"/>
  <c r="G2399" i="8"/>
  <c r="O2398" i="8"/>
  <c r="G2398" i="8"/>
  <c r="O2397" i="8"/>
  <c r="G2397" i="8"/>
  <c r="O2396" i="8"/>
  <c r="G2396" i="8"/>
  <c r="O2395" i="8"/>
  <c r="G2395" i="8"/>
  <c r="O2394" i="8"/>
  <c r="G2394" i="8"/>
  <c r="O2393" i="8"/>
  <c r="G2393" i="8"/>
  <c r="O2392" i="8"/>
  <c r="G2392" i="8"/>
  <c r="O2391" i="8"/>
  <c r="G2391" i="8"/>
  <c r="O2390" i="8"/>
  <c r="G2390" i="8"/>
  <c r="O2389" i="8"/>
  <c r="G2389" i="8"/>
  <c r="O2388" i="8"/>
  <c r="G2388" i="8"/>
  <c r="O2387" i="8"/>
  <c r="G2387" i="8"/>
  <c r="O2386" i="8"/>
  <c r="G2386" i="8"/>
  <c r="O2385" i="8"/>
  <c r="G2385" i="8"/>
  <c r="O2384" i="8"/>
  <c r="G2384" i="8"/>
  <c r="O2383" i="8"/>
  <c r="G2383" i="8"/>
  <c r="O2382" i="8"/>
  <c r="G2382" i="8"/>
  <c r="O2381" i="8"/>
  <c r="G2381" i="8"/>
  <c r="O2380" i="8"/>
  <c r="G2380" i="8"/>
  <c r="O2379" i="8"/>
  <c r="G2379" i="8"/>
  <c r="O2378" i="8"/>
  <c r="G2378" i="8"/>
  <c r="O2377" i="8"/>
  <c r="G2377" i="8"/>
  <c r="O2376" i="8"/>
  <c r="G2376" i="8"/>
  <c r="O2375" i="8"/>
  <c r="G2375" i="8"/>
  <c r="O2374" i="8"/>
  <c r="G2374" i="8"/>
  <c r="O2373" i="8"/>
  <c r="G2373" i="8"/>
  <c r="O2372" i="8"/>
  <c r="G2372" i="8"/>
  <c r="O2371" i="8"/>
  <c r="G2371" i="8"/>
  <c r="O2370" i="8"/>
  <c r="G2370" i="8"/>
  <c r="O2369" i="8"/>
  <c r="G2369" i="8"/>
  <c r="O2368" i="8"/>
  <c r="G2368" i="8"/>
  <c r="O2367" i="8"/>
  <c r="G2367" i="8"/>
  <c r="O2366" i="8"/>
  <c r="G2366" i="8"/>
  <c r="O2365" i="8"/>
  <c r="G2365" i="8"/>
  <c r="O2364" i="8"/>
  <c r="G2364" i="8"/>
  <c r="O2363" i="8"/>
  <c r="G2363" i="8"/>
  <c r="O2362" i="8"/>
  <c r="G2362" i="8"/>
  <c r="O2361" i="8"/>
  <c r="G2361" i="8"/>
  <c r="O2360" i="8"/>
  <c r="G2360" i="8"/>
  <c r="O2359" i="8"/>
  <c r="G2359" i="8"/>
  <c r="O2358" i="8"/>
  <c r="G2358" i="8"/>
  <c r="O2357" i="8"/>
  <c r="G2357" i="8"/>
  <c r="O2356" i="8"/>
  <c r="G2356" i="8"/>
  <c r="O2355" i="8"/>
  <c r="G2355" i="8"/>
  <c r="O2354" i="8"/>
  <c r="G2354" i="8"/>
  <c r="O2353" i="8"/>
  <c r="G2353" i="8"/>
  <c r="O2352" i="8"/>
  <c r="G2352" i="8"/>
  <c r="O2351" i="8"/>
  <c r="G2351" i="8"/>
  <c r="O2350" i="8"/>
  <c r="G2350" i="8"/>
  <c r="O2349" i="8"/>
  <c r="G2349" i="8"/>
  <c r="O2348" i="8"/>
  <c r="G2348" i="8"/>
  <c r="O2347" i="8"/>
  <c r="G2347" i="8"/>
  <c r="O2346" i="8"/>
  <c r="G2346" i="8"/>
  <c r="O2345" i="8"/>
  <c r="G2345" i="8"/>
  <c r="O2344" i="8"/>
  <c r="G2344" i="8"/>
  <c r="O2343" i="8"/>
  <c r="G2343" i="8"/>
  <c r="O2342" i="8"/>
  <c r="G2342" i="8"/>
  <c r="O2341" i="8"/>
  <c r="G2341" i="8"/>
  <c r="O2340" i="8"/>
  <c r="G2340" i="8"/>
  <c r="O2339" i="8"/>
  <c r="G2339" i="8"/>
  <c r="O2338" i="8"/>
  <c r="G2338" i="8"/>
  <c r="O2337" i="8"/>
  <c r="G2337" i="8"/>
  <c r="O2336" i="8"/>
  <c r="G2336" i="8"/>
  <c r="O2335" i="8"/>
  <c r="G2335" i="8"/>
  <c r="O2334" i="8"/>
  <c r="G2334" i="8"/>
  <c r="O2333" i="8"/>
  <c r="G2333" i="8"/>
  <c r="O2332" i="8"/>
  <c r="G2332" i="8"/>
  <c r="O2331" i="8"/>
  <c r="G2331" i="8"/>
  <c r="O2330" i="8"/>
  <c r="G2330" i="8"/>
  <c r="O2329" i="8"/>
  <c r="G2329" i="8"/>
  <c r="O2328" i="8"/>
  <c r="G2328" i="8"/>
  <c r="O2327" i="8"/>
  <c r="G2327" i="8"/>
  <c r="O2326" i="8"/>
  <c r="G2326" i="8"/>
  <c r="O2325" i="8"/>
  <c r="G2325" i="8"/>
  <c r="O2324" i="8"/>
  <c r="G2324" i="8"/>
  <c r="O2323" i="8"/>
  <c r="G2323" i="8"/>
  <c r="O2322" i="8"/>
  <c r="G2322" i="8"/>
  <c r="O2321" i="8"/>
  <c r="G2321" i="8"/>
  <c r="O2320" i="8"/>
  <c r="G2320" i="8"/>
  <c r="O2319" i="8"/>
  <c r="G2319" i="8"/>
  <c r="O2318" i="8"/>
  <c r="G2318" i="8"/>
  <c r="O2317" i="8"/>
  <c r="G2317" i="8"/>
  <c r="O2316" i="8"/>
  <c r="G2316" i="8"/>
  <c r="O2315" i="8"/>
  <c r="G2315" i="8"/>
  <c r="O2314" i="8"/>
  <c r="G2314" i="8"/>
  <c r="O2313" i="8"/>
  <c r="G2313" i="8"/>
  <c r="O2312" i="8"/>
  <c r="G2312" i="8"/>
  <c r="O2311" i="8"/>
  <c r="G2311" i="8"/>
  <c r="O2310" i="8"/>
  <c r="G2310" i="8"/>
  <c r="O2309" i="8"/>
  <c r="G2309" i="8"/>
  <c r="O2308" i="8"/>
  <c r="G2308" i="8"/>
  <c r="O2307" i="8"/>
  <c r="G2307" i="8"/>
  <c r="O2306" i="8"/>
  <c r="G2306" i="8"/>
  <c r="O2305" i="8"/>
  <c r="G2305" i="8"/>
  <c r="O2304" i="8"/>
  <c r="G2304" i="8"/>
  <c r="O2303" i="8"/>
  <c r="G2303" i="8"/>
  <c r="O2302" i="8"/>
  <c r="G2302" i="8"/>
  <c r="O2301" i="8"/>
  <c r="G2301" i="8"/>
  <c r="O2300" i="8"/>
  <c r="G2300" i="8"/>
  <c r="O2299" i="8"/>
  <c r="G2299" i="8"/>
  <c r="O2298" i="8"/>
  <c r="G2298" i="8"/>
  <c r="O2297" i="8"/>
  <c r="G2297" i="8"/>
  <c r="O2296" i="8"/>
  <c r="G2296" i="8"/>
  <c r="O2295" i="8"/>
  <c r="G2295" i="8"/>
  <c r="O2294" i="8"/>
  <c r="G2294" i="8"/>
  <c r="O2293" i="8"/>
  <c r="G2293" i="8"/>
  <c r="O2292" i="8"/>
  <c r="G2292" i="8"/>
  <c r="O2291" i="8"/>
  <c r="G2291" i="8"/>
  <c r="O2290" i="8"/>
  <c r="G2290" i="8"/>
  <c r="O2289" i="8"/>
  <c r="G2289" i="8"/>
  <c r="O2288" i="8"/>
  <c r="G2288" i="8"/>
  <c r="O2287" i="8"/>
  <c r="G2287" i="8"/>
  <c r="O2286" i="8"/>
  <c r="G2286" i="8"/>
  <c r="O2285" i="8"/>
  <c r="G2285" i="8"/>
  <c r="O2284" i="8"/>
  <c r="G2284" i="8"/>
  <c r="O2283" i="8"/>
  <c r="G2283" i="8"/>
  <c r="O2282" i="8"/>
  <c r="G2282" i="8"/>
  <c r="O2281" i="8"/>
  <c r="G2281" i="8"/>
  <c r="O2280" i="8"/>
  <c r="G2280" i="8"/>
  <c r="O2279" i="8"/>
  <c r="G2279" i="8"/>
  <c r="O2278" i="8"/>
  <c r="G2278" i="8"/>
  <c r="O2277" i="8"/>
  <c r="G2277" i="8"/>
  <c r="O2276" i="8"/>
  <c r="G2276" i="8"/>
  <c r="O2275" i="8"/>
  <c r="G2275" i="8"/>
  <c r="O2274" i="8"/>
  <c r="G2274" i="8"/>
  <c r="O2273" i="8"/>
  <c r="G2273" i="8"/>
  <c r="O2272" i="8"/>
  <c r="G2272" i="8"/>
  <c r="O2271" i="8"/>
  <c r="G2271" i="8"/>
  <c r="O2270" i="8"/>
  <c r="G2270" i="8"/>
  <c r="O2269" i="8"/>
  <c r="G2269" i="8"/>
  <c r="O2268" i="8"/>
  <c r="G2268" i="8"/>
  <c r="O2267" i="8"/>
  <c r="G2267" i="8"/>
  <c r="O2266" i="8"/>
  <c r="G2266" i="8"/>
  <c r="O2265" i="8"/>
  <c r="G2265" i="8"/>
  <c r="O2264" i="8"/>
  <c r="G2264" i="8"/>
  <c r="O2263" i="8"/>
  <c r="G2263" i="8"/>
  <c r="O2262" i="8"/>
  <c r="G2262" i="8"/>
  <c r="O2261" i="8"/>
  <c r="G2261" i="8"/>
  <c r="O2260" i="8"/>
  <c r="G2260" i="8"/>
  <c r="O2259" i="8"/>
  <c r="G2259" i="8"/>
  <c r="O2258" i="8"/>
  <c r="G2258" i="8"/>
  <c r="O2257" i="8"/>
  <c r="G2257" i="8"/>
  <c r="O2256" i="8"/>
  <c r="G2256" i="8"/>
  <c r="O2255" i="8"/>
  <c r="G2255" i="8"/>
  <c r="O2254" i="8"/>
  <c r="G2254" i="8"/>
  <c r="O2253" i="8"/>
  <c r="G2253" i="8"/>
  <c r="O2252" i="8"/>
  <c r="G2252" i="8"/>
  <c r="O2251" i="8"/>
  <c r="G2251" i="8"/>
  <c r="O2250" i="8"/>
  <c r="G2250" i="8"/>
  <c r="O2249" i="8"/>
  <c r="G2249" i="8"/>
  <c r="O2248" i="8"/>
  <c r="G2248" i="8"/>
  <c r="O2247" i="8"/>
  <c r="G2247" i="8"/>
  <c r="O2246" i="8"/>
  <c r="G2246" i="8"/>
  <c r="O2245" i="8"/>
  <c r="G2245" i="8"/>
  <c r="O2244" i="8"/>
  <c r="G2244" i="8"/>
  <c r="O2243" i="8"/>
  <c r="G2243" i="8"/>
  <c r="O2242" i="8"/>
  <c r="G2242" i="8"/>
  <c r="O2241" i="8"/>
  <c r="G2241" i="8"/>
  <c r="O2240" i="8"/>
  <c r="G2240" i="8"/>
  <c r="O2239" i="8"/>
  <c r="G2239" i="8"/>
  <c r="O2238" i="8"/>
  <c r="G2238" i="8"/>
  <c r="O2237" i="8"/>
  <c r="G2237" i="8"/>
  <c r="O2236" i="8"/>
  <c r="G2236" i="8"/>
  <c r="O2235" i="8"/>
  <c r="G2235" i="8"/>
  <c r="O2234" i="8"/>
  <c r="G2234" i="8"/>
  <c r="O2233" i="8"/>
  <c r="G2233" i="8"/>
  <c r="O2232" i="8"/>
  <c r="G2232" i="8"/>
  <c r="O2231" i="8"/>
  <c r="G2231" i="8"/>
  <c r="O2230" i="8"/>
  <c r="G2230" i="8"/>
  <c r="O2229" i="8"/>
  <c r="G2229" i="8"/>
  <c r="O2228" i="8"/>
  <c r="G2228" i="8"/>
  <c r="O2227" i="8"/>
  <c r="G2227" i="8"/>
  <c r="O2226" i="8"/>
  <c r="G2226" i="8"/>
  <c r="O2225" i="8"/>
  <c r="G2225" i="8"/>
  <c r="O2224" i="8"/>
  <c r="G2224" i="8"/>
  <c r="O2223" i="8"/>
  <c r="G2223" i="8"/>
  <c r="O2222" i="8"/>
  <c r="G2222" i="8"/>
  <c r="O2221" i="8"/>
  <c r="G2221" i="8"/>
  <c r="O2220" i="8"/>
  <c r="G2220" i="8"/>
  <c r="O2219" i="8"/>
  <c r="G2219" i="8"/>
  <c r="O2218" i="8"/>
  <c r="G2218" i="8"/>
  <c r="O2217" i="8"/>
  <c r="G2217" i="8"/>
  <c r="O2216" i="8"/>
  <c r="G2216" i="8"/>
  <c r="O2215" i="8"/>
  <c r="G2215" i="8"/>
  <c r="O2214" i="8"/>
  <c r="G2214" i="8"/>
  <c r="O2213" i="8"/>
  <c r="G2213" i="8"/>
  <c r="O2212" i="8"/>
  <c r="G2212" i="8"/>
  <c r="O2211" i="8"/>
  <c r="G2211" i="8"/>
  <c r="O2210" i="8"/>
  <c r="G2210" i="8"/>
  <c r="O2209" i="8"/>
  <c r="G2209" i="8"/>
  <c r="O2208" i="8"/>
  <c r="G2208" i="8"/>
  <c r="O2207" i="8"/>
  <c r="G2207" i="8"/>
  <c r="O2206" i="8"/>
  <c r="G2206" i="8"/>
  <c r="O2205" i="8"/>
  <c r="G2205" i="8"/>
  <c r="O2204" i="8"/>
  <c r="G2204" i="8"/>
  <c r="O2203" i="8"/>
  <c r="G2203" i="8"/>
  <c r="O2202" i="8"/>
  <c r="G2202" i="8"/>
  <c r="O2201" i="8"/>
  <c r="G2201" i="8"/>
  <c r="O2200" i="8"/>
  <c r="G2200" i="8"/>
  <c r="O2199" i="8"/>
  <c r="G2199" i="8"/>
  <c r="O2198" i="8"/>
  <c r="G2198" i="8"/>
  <c r="O2197" i="8"/>
  <c r="G2197" i="8"/>
  <c r="O2196" i="8"/>
  <c r="G2196" i="8"/>
  <c r="O2195" i="8"/>
  <c r="G2195" i="8"/>
  <c r="O2194" i="8"/>
  <c r="G2194" i="8"/>
  <c r="O2193" i="8"/>
  <c r="G2193" i="8"/>
  <c r="O2192" i="8"/>
  <c r="G2192" i="8"/>
  <c r="O2191" i="8"/>
  <c r="G2191" i="8"/>
  <c r="O2190" i="8"/>
  <c r="G2190" i="8"/>
  <c r="O2189" i="8"/>
  <c r="G2189" i="8"/>
  <c r="O2188" i="8"/>
  <c r="G2188" i="8"/>
  <c r="O2187" i="8"/>
  <c r="G2187" i="8"/>
  <c r="O2186" i="8"/>
  <c r="G2186" i="8"/>
  <c r="O2185" i="8"/>
  <c r="G2185" i="8"/>
  <c r="O2184" i="8"/>
  <c r="G2184" i="8"/>
  <c r="O2183" i="8"/>
  <c r="G2183" i="8"/>
  <c r="O2182" i="8"/>
  <c r="G2182" i="8"/>
  <c r="O2181" i="8"/>
  <c r="G2181" i="8"/>
  <c r="O2180" i="8"/>
  <c r="G2180" i="8"/>
  <c r="O2179" i="8"/>
  <c r="G2179" i="8"/>
  <c r="O2178" i="8"/>
  <c r="G2178" i="8"/>
  <c r="O2177" i="8"/>
  <c r="G2177" i="8"/>
  <c r="O2176" i="8"/>
  <c r="G2176" i="8"/>
  <c r="O2175" i="8"/>
  <c r="G2175" i="8"/>
  <c r="O2174" i="8"/>
  <c r="G2174" i="8"/>
  <c r="O2173" i="8"/>
  <c r="G2173" i="8"/>
  <c r="O2172" i="8"/>
  <c r="G2172" i="8"/>
  <c r="O2171" i="8"/>
  <c r="G2171" i="8"/>
  <c r="O2170" i="8"/>
  <c r="G2170" i="8"/>
  <c r="O2169" i="8"/>
  <c r="G2169" i="8"/>
  <c r="O2168" i="8"/>
  <c r="G2168" i="8"/>
  <c r="O2167" i="8"/>
  <c r="G2167" i="8"/>
  <c r="O2166" i="8"/>
  <c r="G2166" i="8"/>
  <c r="O2165" i="8"/>
  <c r="G2165" i="8"/>
  <c r="O2164" i="8"/>
  <c r="G2164" i="8"/>
  <c r="O2163" i="8"/>
  <c r="G2163" i="8"/>
  <c r="O2162" i="8"/>
  <c r="G2162" i="8"/>
  <c r="O2161" i="8"/>
  <c r="G2161" i="8"/>
  <c r="O2160" i="8"/>
  <c r="G2160" i="8"/>
  <c r="O2159" i="8"/>
  <c r="G2159" i="8"/>
  <c r="O2158" i="8"/>
  <c r="G2158" i="8"/>
  <c r="O2157" i="8"/>
  <c r="G2157" i="8"/>
  <c r="O2156" i="8"/>
  <c r="G2156" i="8"/>
  <c r="O2155" i="8"/>
  <c r="G2155" i="8"/>
  <c r="O2154" i="8"/>
  <c r="G2154" i="8"/>
  <c r="O2153" i="8"/>
  <c r="G2153" i="8"/>
  <c r="O2152" i="8"/>
  <c r="G2152" i="8"/>
  <c r="O2151" i="8"/>
  <c r="G2151" i="8"/>
  <c r="O2150" i="8"/>
  <c r="G2150" i="8"/>
  <c r="O2149" i="8"/>
  <c r="G2149" i="8"/>
  <c r="O2148" i="8"/>
  <c r="G2148" i="8"/>
  <c r="O2147" i="8"/>
  <c r="G2147" i="8"/>
  <c r="O2146" i="8"/>
  <c r="G2146" i="8"/>
  <c r="O2145" i="8"/>
  <c r="G2145" i="8"/>
  <c r="O2144" i="8"/>
  <c r="G2144" i="8"/>
  <c r="O2143" i="8"/>
  <c r="G2143" i="8"/>
  <c r="O2142" i="8"/>
  <c r="G2142" i="8"/>
  <c r="O2141" i="8"/>
  <c r="G2141" i="8"/>
  <c r="O2140" i="8"/>
  <c r="G2140" i="8"/>
  <c r="O2139" i="8"/>
  <c r="G2139" i="8"/>
  <c r="O2138" i="8"/>
  <c r="G2138" i="8"/>
  <c r="O2137" i="8"/>
  <c r="G2137" i="8"/>
  <c r="O2136" i="8"/>
  <c r="G2136" i="8"/>
  <c r="O2135" i="8"/>
  <c r="G2135" i="8"/>
  <c r="O2134" i="8"/>
  <c r="G2134" i="8"/>
  <c r="O2133" i="8"/>
  <c r="G2133" i="8"/>
  <c r="O2132" i="8"/>
  <c r="G2132" i="8"/>
  <c r="O2131" i="8"/>
  <c r="G2131" i="8"/>
  <c r="O2130" i="8"/>
  <c r="G2130" i="8"/>
  <c r="O2129" i="8"/>
  <c r="G2129" i="8"/>
  <c r="O2128" i="8"/>
  <c r="G2128" i="8"/>
  <c r="O2127" i="8"/>
  <c r="G2127" i="8"/>
  <c r="O2126" i="8"/>
  <c r="G2126" i="8"/>
  <c r="O2125" i="8"/>
  <c r="G2125" i="8"/>
  <c r="O2124" i="8"/>
  <c r="G2124" i="8"/>
  <c r="O2123" i="8"/>
  <c r="G2123" i="8"/>
  <c r="O2122" i="8"/>
  <c r="G2122" i="8"/>
  <c r="O2121" i="8"/>
  <c r="G2121" i="8"/>
  <c r="O2120" i="8"/>
  <c r="G2120" i="8"/>
  <c r="O2119" i="8"/>
  <c r="G2119" i="8"/>
  <c r="O2118" i="8"/>
  <c r="G2118" i="8"/>
  <c r="O2117" i="8"/>
  <c r="G2117" i="8"/>
  <c r="O2116" i="8"/>
  <c r="G2116" i="8"/>
  <c r="O2115" i="8"/>
  <c r="G2115" i="8"/>
  <c r="O2114" i="8"/>
  <c r="G2114" i="8"/>
  <c r="O2113" i="8"/>
  <c r="G2113" i="8"/>
  <c r="O2112" i="8"/>
  <c r="G2112" i="8"/>
  <c r="O2111" i="8"/>
  <c r="G2111" i="8"/>
  <c r="O2110" i="8"/>
  <c r="G2110" i="8"/>
  <c r="O2109" i="8"/>
  <c r="G2109" i="8"/>
  <c r="O2108" i="8"/>
  <c r="G2108" i="8"/>
  <c r="O2107" i="8"/>
  <c r="G2107" i="8"/>
  <c r="O2106" i="8"/>
  <c r="G2106" i="8"/>
  <c r="O2105" i="8"/>
  <c r="G2105" i="8"/>
  <c r="O2104" i="8"/>
  <c r="G2104" i="8"/>
  <c r="O2103" i="8"/>
  <c r="G2103" i="8"/>
  <c r="O2102" i="8"/>
  <c r="G2102" i="8"/>
  <c r="O2101" i="8"/>
  <c r="G2101" i="8"/>
  <c r="O2100" i="8"/>
  <c r="G2100" i="8"/>
  <c r="O2099" i="8"/>
  <c r="G2099" i="8"/>
  <c r="O2098" i="8"/>
  <c r="G2098" i="8"/>
  <c r="O2097" i="8"/>
  <c r="G2097" i="8"/>
  <c r="O2096" i="8"/>
  <c r="G2096" i="8"/>
  <c r="O2095" i="8"/>
  <c r="G2095" i="8"/>
  <c r="O2094" i="8"/>
  <c r="G2094" i="8"/>
  <c r="O2093" i="8"/>
  <c r="G2093" i="8"/>
  <c r="O2092" i="8"/>
  <c r="G2092" i="8"/>
  <c r="O2091" i="8"/>
  <c r="G2091" i="8"/>
  <c r="O2090" i="8"/>
  <c r="G2090" i="8"/>
  <c r="O2089" i="8"/>
  <c r="G2089" i="8"/>
  <c r="O2088" i="8"/>
  <c r="G2088" i="8"/>
  <c r="O2087" i="8"/>
  <c r="G2087" i="8"/>
  <c r="O2086" i="8"/>
  <c r="G2086" i="8"/>
  <c r="O2085" i="8"/>
  <c r="G2085" i="8"/>
  <c r="O2084" i="8"/>
  <c r="G2084" i="8"/>
  <c r="O2083" i="8"/>
  <c r="G2083" i="8"/>
  <c r="O2082" i="8"/>
  <c r="G2082" i="8"/>
  <c r="O2081" i="8"/>
  <c r="G2081" i="8"/>
  <c r="O2080" i="8"/>
  <c r="G2080" i="8"/>
  <c r="O2079" i="8"/>
  <c r="G2079" i="8"/>
  <c r="O2078" i="8"/>
  <c r="G2078" i="8"/>
  <c r="O2077" i="8"/>
  <c r="G2077" i="8"/>
  <c r="O2076" i="8"/>
  <c r="G2076" i="8"/>
  <c r="O2075" i="8"/>
  <c r="G2075" i="8"/>
  <c r="O2074" i="8"/>
  <c r="G2074" i="8"/>
  <c r="O2073" i="8"/>
  <c r="G2073" i="8"/>
  <c r="O2072" i="8"/>
  <c r="G2072" i="8"/>
  <c r="O2071" i="8"/>
  <c r="G2071" i="8"/>
  <c r="O2070" i="8"/>
  <c r="G2070" i="8"/>
  <c r="O2069" i="8"/>
  <c r="G2069" i="8"/>
  <c r="O2068" i="8"/>
  <c r="G2068" i="8"/>
  <c r="O2067" i="8"/>
  <c r="G2067" i="8"/>
  <c r="O2066" i="8"/>
  <c r="G2066" i="8"/>
  <c r="O2065" i="8"/>
  <c r="G2065" i="8"/>
  <c r="O2064" i="8"/>
  <c r="G2064" i="8"/>
  <c r="O2063" i="8"/>
  <c r="G2063" i="8"/>
  <c r="O2062" i="8"/>
  <c r="G2062" i="8"/>
  <c r="O2061" i="8"/>
  <c r="G2061" i="8"/>
  <c r="O2060" i="8"/>
  <c r="G2060" i="8"/>
  <c r="O2059" i="8"/>
  <c r="G2059" i="8"/>
  <c r="O2058" i="8"/>
  <c r="G2058" i="8"/>
  <c r="O2057" i="8"/>
  <c r="G2057" i="8"/>
  <c r="O2056" i="8"/>
  <c r="G2056" i="8"/>
  <c r="O2055" i="8"/>
  <c r="G2055" i="8"/>
  <c r="O2054" i="8"/>
  <c r="G2054" i="8"/>
  <c r="O2053" i="8"/>
  <c r="G2053" i="8"/>
  <c r="O2052" i="8"/>
  <c r="G2052" i="8"/>
  <c r="O2051" i="8"/>
  <c r="G2051" i="8"/>
  <c r="O2050" i="8"/>
  <c r="G2050" i="8"/>
  <c r="O2049" i="8"/>
  <c r="G2049" i="8"/>
  <c r="O2048" i="8"/>
  <c r="G2048" i="8"/>
  <c r="O2047" i="8"/>
  <c r="G2047" i="8"/>
  <c r="O2046" i="8"/>
  <c r="G2046" i="8"/>
  <c r="O2045" i="8"/>
  <c r="G2045" i="8"/>
  <c r="O2044" i="8"/>
  <c r="G2044" i="8"/>
  <c r="O2043" i="8"/>
  <c r="G2043" i="8"/>
  <c r="O2042" i="8"/>
  <c r="G2042" i="8"/>
  <c r="O2041" i="8"/>
  <c r="G2041" i="8"/>
  <c r="O2040" i="8"/>
  <c r="G2040" i="8"/>
  <c r="O2039" i="8"/>
  <c r="G2039" i="8"/>
  <c r="O2038" i="8"/>
  <c r="G2038" i="8"/>
  <c r="O2037" i="8"/>
  <c r="G2037" i="8"/>
  <c r="O2036" i="8"/>
  <c r="G2036" i="8"/>
  <c r="O2035" i="8"/>
  <c r="G2035" i="8"/>
  <c r="O2034" i="8"/>
  <c r="G2034" i="8"/>
  <c r="O2033" i="8"/>
  <c r="G2033" i="8"/>
  <c r="O2032" i="8"/>
  <c r="G2032" i="8"/>
  <c r="O2031" i="8"/>
  <c r="G2031" i="8"/>
  <c r="O2030" i="8"/>
  <c r="G2030" i="8"/>
  <c r="O2029" i="8"/>
  <c r="G2029" i="8"/>
  <c r="O2028" i="8"/>
  <c r="G2028" i="8"/>
  <c r="O2027" i="8"/>
  <c r="G2027" i="8"/>
  <c r="O2026" i="8"/>
  <c r="G2026" i="8"/>
  <c r="O2025" i="8"/>
  <c r="G2025" i="8"/>
  <c r="O2024" i="8"/>
  <c r="G2024" i="8"/>
  <c r="O2023" i="8"/>
  <c r="G2023" i="8"/>
  <c r="O2022" i="8"/>
  <c r="G2022" i="8"/>
  <c r="O2021" i="8"/>
  <c r="G2021" i="8"/>
  <c r="O2020" i="8"/>
  <c r="G2020" i="8"/>
  <c r="O2019" i="8"/>
  <c r="G2019" i="8"/>
  <c r="O2018" i="8"/>
  <c r="G2018" i="8"/>
  <c r="O2017" i="8"/>
  <c r="G2017" i="8"/>
  <c r="O2016" i="8"/>
  <c r="G2016" i="8"/>
  <c r="O2015" i="8"/>
  <c r="G2015" i="8"/>
  <c r="O2014" i="8"/>
  <c r="G2014" i="8"/>
  <c r="O2013" i="8"/>
  <c r="G2013" i="8"/>
  <c r="O2012" i="8"/>
  <c r="G2012" i="8"/>
  <c r="O2011" i="8"/>
  <c r="G2011" i="8"/>
  <c r="O2010" i="8"/>
  <c r="G2010" i="8"/>
  <c r="O2009" i="8"/>
  <c r="G2009" i="8"/>
  <c r="O2008" i="8"/>
  <c r="G2008" i="8"/>
  <c r="O2007" i="8"/>
  <c r="G2007" i="8"/>
  <c r="O2006" i="8"/>
  <c r="G2006" i="8"/>
  <c r="O2005" i="8"/>
  <c r="G2005" i="8"/>
  <c r="O2004" i="8"/>
  <c r="G2004" i="8"/>
  <c r="O2003" i="8"/>
  <c r="G2003" i="8"/>
  <c r="O2002" i="8"/>
  <c r="G2002" i="8"/>
  <c r="O2001" i="8"/>
  <c r="G2001" i="8"/>
  <c r="O2000" i="8"/>
  <c r="G2000" i="8"/>
  <c r="O1999" i="8"/>
  <c r="G1999" i="8"/>
  <c r="O1998" i="8"/>
  <c r="G1998" i="8"/>
  <c r="O1997" i="8"/>
  <c r="G1997" i="8"/>
  <c r="O1996" i="8"/>
  <c r="G1996" i="8"/>
  <c r="O1995" i="8"/>
  <c r="G1995" i="8"/>
  <c r="O1994" i="8"/>
  <c r="G1994" i="8"/>
  <c r="O1993" i="8"/>
  <c r="G1993" i="8"/>
  <c r="O1992" i="8"/>
  <c r="G1992" i="8"/>
  <c r="O1991" i="8"/>
  <c r="G1991" i="8"/>
  <c r="O1990" i="8"/>
  <c r="G1990" i="8"/>
  <c r="O1989" i="8"/>
  <c r="G1989" i="8"/>
  <c r="O1988" i="8"/>
  <c r="G1988" i="8"/>
  <c r="O1987" i="8"/>
  <c r="G1987" i="8"/>
  <c r="O1986" i="8"/>
  <c r="G1986" i="8"/>
  <c r="O1985" i="8"/>
  <c r="G1985" i="8"/>
  <c r="O1984" i="8"/>
  <c r="G1984" i="8"/>
  <c r="O1983" i="8"/>
  <c r="G1983" i="8"/>
  <c r="O1982" i="8"/>
  <c r="G1982" i="8"/>
  <c r="O1981" i="8"/>
  <c r="G1981" i="8"/>
  <c r="O1980" i="8"/>
  <c r="G1980" i="8"/>
  <c r="O1979" i="8"/>
  <c r="G1979" i="8"/>
  <c r="O1978" i="8"/>
  <c r="G1978" i="8"/>
  <c r="O1977" i="8"/>
  <c r="G1977" i="8"/>
  <c r="O1976" i="8"/>
  <c r="G1976" i="8"/>
  <c r="O1975" i="8"/>
  <c r="G1975" i="8"/>
  <c r="O1974" i="8"/>
  <c r="G1974" i="8"/>
  <c r="O1973" i="8"/>
  <c r="G1973" i="8"/>
  <c r="O1972" i="8"/>
  <c r="G1972" i="8"/>
  <c r="O1971" i="8"/>
  <c r="G1971" i="8"/>
  <c r="O1970" i="8"/>
  <c r="G1970" i="8"/>
  <c r="O1969" i="8"/>
  <c r="G1969" i="8"/>
  <c r="O1968" i="8"/>
  <c r="G1968" i="8"/>
  <c r="O1967" i="8"/>
  <c r="G1967" i="8"/>
  <c r="O1966" i="8"/>
  <c r="G1966" i="8"/>
  <c r="O1965" i="8"/>
  <c r="G1965" i="8"/>
  <c r="O1964" i="8"/>
  <c r="G1964" i="8"/>
  <c r="O1963" i="8"/>
  <c r="G1963" i="8"/>
  <c r="O1962" i="8"/>
  <c r="G1962" i="8"/>
  <c r="O1961" i="8"/>
  <c r="G1961" i="8"/>
  <c r="O1960" i="8"/>
  <c r="G1960" i="8"/>
  <c r="O1959" i="8"/>
  <c r="G1959" i="8"/>
  <c r="O1958" i="8"/>
  <c r="G1958" i="8"/>
  <c r="O1957" i="8"/>
  <c r="G1957" i="8"/>
  <c r="O1956" i="8"/>
  <c r="G1956" i="8"/>
  <c r="O1955" i="8"/>
  <c r="G1955" i="8"/>
  <c r="O1954" i="8"/>
  <c r="G1954" i="8"/>
  <c r="O1953" i="8"/>
  <c r="G1953" i="8"/>
  <c r="O1952" i="8"/>
  <c r="G1952" i="8"/>
  <c r="O1951" i="8"/>
  <c r="G1951" i="8"/>
  <c r="O1950" i="8"/>
  <c r="G1950" i="8"/>
  <c r="O1949" i="8"/>
  <c r="G1949" i="8"/>
  <c r="O1948" i="8"/>
  <c r="G1948" i="8"/>
  <c r="O1947" i="8"/>
  <c r="G1947" i="8"/>
  <c r="O1946" i="8"/>
  <c r="G1946" i="8"/>
  <c r="O1945" i="8"/>
  <c r="G1945" i="8"/>
  <c r="O1944" i="8"/>
  <c r="G1944" i="8"/>
  <c r="O1943" i="8"/>
  <c r="G1943" i="8"/>
  <c r="O1942" i="8"/>
  <c r="G1942" i="8"/>
  <c r="O1941" i="8"/>
  <c r="G1941" i="8"/>
  <c r="O1940" i="8"/>
  <c r="G1940" i="8"/>
  <c r="O1939" i="8"/>
  <c r="G1939" i="8"/>
  <c r="O1938" i="8"/>
  <c r="G1938" i="8"/>
  <c r="O1937" i="8"/>
  <c r="G1937" i="8"/>
  <c r="O1936" i="8"/>
  <c r="G1936" i="8"/>
  <c r="O1935" i="8"/>
  <c r="G1935" i="8"/>
  <c r="O1934" i="8"/>
  <c r="G1934" i="8"/>
  <c r="O1933" i="8"/>
  <c r="G1933" i="8"/>
  <c r="O1932" i="8"/>
  <c r="G1932" i="8"/>
  <c r="O1931" i="8"/>
  <c r="G1931" i="8"/>
  <c r="O1930" i="8"/>
  <c r="G1930" i="8"/>
  <c r="O1929" i="8"/>
  <c r="G1929" i="8"/>
  <c r="O1928" i="8"/>
  <c r="G1928" i="8"/>
  <c r="O1927" i="8"/>
  <c r="G1927" i="8"/>
  <c r="O1926" i="8"/>
  <c r="G1926" i="8"/>
  <c r="O1925" i="8"/>
  <c r="G1925" i="8"/>
  <c r="O1924" i="8"/>
  <c r="G1924" i="8"/>
  <c r="O1923" i="8"/>
  <c r="G1923" i="8"/>
  <c r="O1922" i="8"/>
  <c r="G1922" i="8"/>
  <c r="O1921" i="8"/>
  <c r="G1921" i="8"/>
  <c r="O1920" i="8"/>
  <c r="G1920" i="8"/>
  <c r="O1919" i="8"/>
  <c r="G1919" i="8"/>
  <c r="O1918" i="8"/>
  <c r="G1918" i="8"/>
  <c r="O1917" i="8"/>
  <c r="G1917" i="8"/>
  <c r="O1916" i="8"/>
  <c r="G1916" i="8"/>
  <c r="O1915" i="8"/>
  <c r="G1915" i="8"/>
  <c r="O1914" i="8"/>
  <c r="G1914" i="8"/>
  <c r="O1913" i="8"/>
  <c r="G1913" i="8"/>
  <c r="O1912" i="8"/>
  <c r="G1912" i="8"/>
  <c r="O1911" i="8"/>
  <c r="G1911" i="8"/>
  <c r="O1910" i="8"/>
  <c r="G1910" i="8"/>
  <c r="O1909" i="8"/>
  <c r="G1909" i="8"/>
  <c r="O1908" i="8"/>
  <c r="G1908" i="8"/>
  <c r="O1907" i="8"/>
  <c r="G1907" i="8"/>
  <c r="O1906" i="8"/>
  <c r="G1906" i="8"/>
  <c r="O1905" i="8"/>
  <c r="G1905" i="8"/>
  <c r="O1904" i="8"/>
  <c r="G1904" i="8"/>
  <c r="O1903" i="8"/>
  <c r="G1903" i="8"/>
  <c r="O1902" i="8"/>
  <c r="G1902" i="8"/>
  <c r="O1901" i="8"/>
  <c r="G1901" i="8"/>
  <c r="O1900" i="8"/>
  <c r="G1900" i="8"/>
  <c r="O1899" i="8"/>
  <c r="G1899" i="8"/>
  <c r="O1898" i="8"/>
  <c r="G1898" i="8"/>
  <c r="O1897" i="8"/>
  <c r="G1897" i="8"/>
  <c r="O1896" i="8"/>
  <c r="G1896" i="8"/>
  <c r="O1895" i="8"/>
  <c r="G1895" i="8"/>
  <c r="O1894" i="8"/>
  <c r="G1894" i="8"/>
  <c r="O1893" i="8"/>
  <c r="G1893" i="8"/>
  <c r="O1892" i="8"/>
  <c r="G1892" i="8"/>
  <c r="O1891" i="8"/>
  <c r="G1891" i="8"/>
  <c r="O1890" i="8"/>
  <c r="G1890" i="8"/>
  <c r="O1889" i="8"/>
  <c r="G1889" i="8"/>
  <c r="O1888" i="8"/>
  <c r="G1888" i="8"/>
  <c r="O1887" i="8"/>
  <c r="G1887" i="8"/>
  <c r="O1886" i="8"/>
  <c r="G1886" i="8"/>
  <c r="O1885" i="8"/>
  <c r="G1885" i="8"/>
  <c r="O1884" i="8"/>
  <c r="G1884" i="8"/>
  <c r="O1883" i="8"/>
  <c r="G1883" i="8"/>
  <c r="O1882" i="8"/>
  <c r="G1882" i="8"/>
  <c r="O1881" i="8"/>
  <c r="G1881" i="8"/>
  <c r="O1880" i="8"/>
  <c r="G1880" i="8"/>
  <c r="O1879" i="8"/>
  <c r="G1879" i="8"/>
  <c r="O1878" i="8"/>
  <c r="G1878" i="8"/>
  <c r="O1877" i="8"/>
  <c r="G1877" i="8"/>
  <c r="O1876" i="8"/>
  <c r="G1876" i="8"/>
  <c r="O1875" i="8"/>
  <c r="G1875" i="8"/>
  <c r="O1874" i="8"/>
  <c r="G1874" i="8"/>
  <c r="O1873" i="8"/>
  <c r="G1873" i="8"/>
  <c r="O1872" i="8"/>
  <c r="G1872" i="8"/>
  <c r="O1871" i="8"/>
  <c r="G1871" i="8"/>
  <c r="O1870" i="8"/>
  <c r="G1870" i="8"/>
  <c r="O1869" i="8"/>
  <c r="G1869" i="8"/>
  <c r="O1868" i="8"/>
  <c r="G1868" i="8"/>
  <c r="O1867" i="8"/>
  <c r="G1867" i="8"/>
  <c r="O1866" i="8"/>
  <c r="G1866" i="8"/>
  <c r="O1865" i="8"/>
  <c r="G1865" i="8"/>
  <c r="O1864" i="8"/>
  <c r="G1864" i="8"/>
  <c r="O1863" i="8"/>
  <c r="G1863" i="8"/>
  <c r="O1862" i="8"/>
  <c r="G1862" i="8"/>
  <c r="O1861" i="8"/>
  <c r="G1861" i="8"/>
  <c r="O1860" i="8"/>
  <c r="G1860" i="8"/>
  <c r="O1859" i="8"/>
  <c r="G1859" i="8"/>
  <c r="O1858" i="8"/>
  <c r="G1858" i="8"/>
  <c r="O1857" i="8"/>
  <c r="G1857" i="8"/>
  <c r="O1856" i="8"/>
  <c r="G1856" i="8"/>
  <c r="O1855" i="8"/>
  <c r="G1855" i="8"/>
  <c r="O1854" i="8"/>
  <c r="G1854" i="8"/>
  <c r="O1853" i="8"/>
  <c r="G1853" i="8"/>
  <c r="O1852" i="8"/>
  <c r="G1852" i="8"/>
  <c r="O1851" i="8"/>
  <c r="G1851" i="8"/>
  <c r="O1850" i="8"/>
  <c r="G1850" i="8"/>
  <c r="O1849" i="8"/>
  <c r="G1849" i="8"/>
  <c r="O1848" i="8"/>
  <c r="G1848" i="8"/>
  <c r="O1847" i="8"/>
  <c r="G1847" i="8"/>
  <c r="O1846" i="8"/>
  <c r="G1846" i="8"/>
  <c r="O1845" i="8"/>
  <c r="G1845" i="8"/>
  <c r="O1844" i="8"/>
  <c r="G1844" i="8"/>
  <c r="O1843" i="8"/>
  <c r="G1843" i="8"/>
  <c r="O1842" i="8"/>
  <c r="G1842" i="8"/>
  <c r="O1841" i="8"/>
  <c r="G1841" i="8"/>
  <c r="O1840" i="8"/>
  <c r="G1840" i="8"/>
  <c r="O1839" i="8"/>
  <c r="G1839" i="8"/>
  <c r="O1838" i="8"/>
  <c r="G1838" i="8"/>
  <c r="O1837" i="8"/>
  <c r="G1837" i="8"/>
  <c r="O1836" i="8"/>
  <c r="G1836" i="8"/>
  <c r="O1835" i="8"/>
  <c r="G1835" i="8"/>
  <c r="O1834" i="8"/>
  <c r="G1834" i="8"/>
  <c r="O1833" i="8"/>
  <c r="G1833" i="8"/>
  <c r="O1832" i="8"/>
  <c r="G1832" i="8"/>
  <c r="O1831" i="8"/>
  <c r="G1831" i="8"/>
  <c r="O1830" i="8"/>
  <c r="G1830" i="8"/>
  <c r="O1829" i="8"/>
  <c r="G1829" i="8"/>
  <c r="O1828" i="8"/>
  <c r="G1828" i="8"/>
  <c r="O1827" i="8"/>
  <c r="G1827" i="8"/>
  <c r="O1826" i="8"/>
  <c r="G1826" i="8"/>
  <c r="O1825" i="8"/>
  <c r="G1825" i="8"/>
  <c r="O1824" i="8"/>
  <c r="G1824" i="8"/>
  <c r="O1823" i="8"/>
  <c r="G1823" i="8"/>
  <c r="O1822" i="8"/>
  <c r="G1822" i="8"/>
  <c r="O1821" i="8"/>
  <c r="G1821" i="8"/>
  <c r="O1820" i="8"/>
  <c r="G1820" i="8"/>
  <c r="O1819" i="8"/>
  <c r="G1819" i="8"/>
  <c r="O1818" i="8"/>
  <c r="G1818" i="8"/>
  <c r="O1817" i="8"/>
  <c r="G1817" i="8"/>
  <c r="O1816" i="8"/>
  <c r="G1816" i="8"/>
  <c r="O1815" i="8"/>
  <c r="G1815" i="8"/>
  <c r="O1814" i="8"/>
  <c r="G1814" i="8"/>
  <c r="O1813" i="8"/>
  <c r="G1813" i="8"/>
  <c r="O1812" i="8"/>
  <c r="G1812" i="8"/>
  <c r="O1811" i="8"/>
  <c r="G1811" i="8"/>
  <c r="O1810" i="8"/>
  <c r="G1810" i="8"/>
  <c r="O1809" i="8"/>
  <c r="G1809" i="8"/>
  <c r="O1808" i="8"/>
  <c r="G1808" i="8"/>
  <c r="O1807" i="8"/>
  <c r="G1807" i="8"/>
  <c r="O1806" i="8"/>
  <c r="G1806" i="8"/>
  <c r="O1805" i="8"/>
  <c r="G1805" i="8"/>
  <c r="O1804" i="8"/>
  <c r="G1804" i="8"/>
  <c r="O1803" i="8"/>
  <c r="G1803" i="8"/>
  <c r="O1802" i="8"/>
  <c r="G1802" i="8"/>
  <c r="O1801" i="8"/>
  <c r="G1801" i="8"/>
  <c r="O1800" i="8"/>
  <c r="G1800" i="8"/>
  <c r="O1799" i="8"/>
  <c r="G1799" i="8"/>
  <c r="O1798" i="8"/>
  <c r="G1798" i="8"/>
  <c r="O1797" i="8"/>
  <c r="G1797" i="8"/>
  <c r="O1796" i="8"/>
  <c r="G1796" i="8"/>
  <c r="O1795" i="8"/>
  <c r="G1795" i="8"/>
  <c r="O1794" i="8"/>
  <c r="G1794" i="8"/>
  <c r="O1793" i="8"/>
  <c r="G1793" i="8"/>
  <c r="O1792" i="8"/>
  <c r="G1792" i="8"/>
  <c r="O1791" i="8"/>
  <c r="G1791" i="8"/>
  <c r="O1790" i="8"/>
  <c r="G1790" i="8"/>
  <c r="O1789" i="8"/>
  <c r="G1789" i="8"/>
  <c r="O1788" i="8"/>
  <c r="G1788" i="8"/>
  <c r="O1787" i="8"/>
  <c r="G1787" i="8"/>
  <c r="O1786" i="8"/>
  <c r="G1786" i="8"/>
  <c r="O1785" i="8"/>
  <c r="G1785" i="8"/>
  <c r="O1784" i="8"/>
  <c r="G1784" i="8"/>
  <c r="O1783" i="8"/>
  <c r="G1783" i="8"/>
  <c r="O1782" i="8"/>
  <c r="G1782" i="8"/>
  <c r="O1781" i="8"/>
  <c r="G1781" i="8"/>
  <c r="O1780" i="8"/>
  <c r="G1780" i="8"/>
  <c r="O1779" i="8"/>
  <c r="G1779" i="8"/>
  <c r="O1778" i="8"/>
  <c r="G1778" i="8"/>
  <c r="O1777" i="8"/>
  <c r="G1777" i="8"/>
  <c r="O1776" i="8"/>
  <c r="G1776" i="8"/>
  <c r="O1775" i="8"/>
  <c r="G1775" i="8"/>
  <c r="O1774" i="8"/>
  <c r="G1774" i="8"/>
  <c r="O1773" i="8"/>
  <c r="G1773" i="8"/>
  <c r="O1772" i="8"/>
  <c r="G1772" i="8"/>
  <c r="O1771" i="8"/>
  <c r="G1771" i="8"/>
  <c r="O1770" i="8"/>
  <c r="G1770" i="8"/>
  <c r="O1769" i="8"/>
  <c r="G1769" i="8"/>
  <c r="O1768" i="8"/>
  <c r="G1768" i="8"/>
  <c r="O1767" i="8"/>
  <c r="G1767" i="8"/>
  <c r="O1766" i="8"/>
  <c r="G1766" i="8"/>
  <c r="O1765" i="8"/>
  <c r="G1765" i="8"/>
  <c r="O1764" i="8"/>
  <c r="G1764" i="8"/>
  <c r="O1763" i="8"/>
  <c r="G1763" i="8"/>
  <c r="O1762" i="8"/>
  <c r="G1762" i="8"/>
  <c r="O1761" i="8"/>
  <c r="G1761" i="8"/>
  <c r="O1760" i="8"/>
  <c r="G1760" i="8"/>
  <c r="O1759" i="8"/>
  <c r="G1759" i="8"/>
  <c r="O1758" i="8"/>
  <c r="G1758" i="8"/>
  <c r="O1757" i="8"/>
  <c r="G1757" i="8"/>
  <c r="O1756" i="8"/>
  <c r="G1756" i="8"/>
  <c r="O1755" i="8"/>
  <c r="G1755" i="8"/>
  <c r="O1754" i="8"/>
  <c r="G1754" i="8"/>
  <c r="O1753" i="8"/>
  <c r="G1753" i="8"/>
  <c r="O1752" i="8"/>
  <c r="G1752" i="8"/>
  <c r="O1751" i="8"/>
  <c r="G1751" i="8"/>
  <c r="O1750" i="8"/>
  <c r="G1750" i="8"/>
  <c r="O1749" i="8"/>
  <c r="G1749" i="8"/>
  <c r="O1748" i="8"/>
  <c r="G1748" i="8"/>
  <c r="O1747" i="8"/>
  <c r="G1747" i="8"/>
  <c r="O1746" i="8"/>
  <c r="G1746" i="8"/>
  <c r="O1745" i="8"/>
  <c r="G1745" i="8"/>
  <c r="O1744" i="8"/>
  <c r="G1744" i="8"/>
  <c r="O1743" i="8"/>
  <c r="G1743" i="8"/>
  <c r="O1742" i="8"/>
  <c r="G1742" i="8"/>
  <c r="O1741" i="8"/>
  <c r="G1741" i="8"/>
  <c r="O1740" i="8"/>
  <c r="G1740" i="8"/>
  <c r="O1739" i="8"/>
  <c r="G1739" i="8"/>
  <c r="O1738" i="8"/>
  <c r="G1738" i="8"/>
  <c r="O1737" i="8"/>
  <c r="G1737" i="8"/>
  <c r="O1736" i="8"/>
  <c r="G1736" i="8"/>
  <c r="O1735" i="8"/>
  <c r="G1735" i="8"/>
  <c r="O1734" i="8"/>
  <c r="G1734" i="8"/>
  <c r="O1733" i="8"/>
  <c r="G1733" i="8"/>
  <c r="O1732" i="8"/>
  <c r="G1732" i="8"/>
  <c r="O1731" i="8"/>
  <c r="G1731" i="8"/>
  <c r="O1730" i="8"/>
  <c r="G1730" i="8"/>
  <c r="O1729" i="8"/>
  <c r="G1729" i="8"/>
  <c r="O1728" i="8"/>
  <c r="G1728" i="8"/>
  <c r="O1727" i="8"/>
  <c r="G1727" i="8"/>
  <c r="O1726" i="8"/>
  <c r="G1726" i="8"/>
  <c r="O1725" i="8"/>
  <c r="G1725" i="8"/>
  <c r="O1724" i="8"/>
  <c r="G1724" i="8"/>
  <c r="O1723" i="8"/>
  <c r="G1723" i="8"/>
  <c r="O1722" i="8"/>
  <c r="G1722" i="8"/>
  <c r="O1721" i="8"/>
  <c r="G1721" i="8"/>
  <c r="O1720" i="8"/>
  <c r="G1720" i="8"/>
  <c r="O1719" i="8"/>
  <c r="G1719" i="8"/>
  <c r="O1718" i="8"/>
  <c r="G1718" i="8"/>
  <c r="O1717" i="8"/>
  <c r="G1717" i="8"/>
  <c r="O1716" i="8"/>
  <c r="G1716" i="8"/>
  <c r="O1715" i="8"/>
  <c r="G1715" i="8"/>
  <c r="O1714" i="8"/>
  <c r="G1714" i="8"/>
  <c r="O1713" i="8"/>
  <c r="G1713" i="8"/>
  <c r="O1712" i="8"/>
  <c r="G1712" i="8"/>
  <c r="O1711" i="8"/>
  <c r="G1711" i="8"/>
  <c r="O1710" i="8"/>
  <c r="G1710" i="8"/>
  <c r="O1709" i="8"/>
  <c r="G1709" i="8"/>
  <c r="O1708" i="8"/>
  <c r="G1708" i="8"/>
  <c r="O1707" i="8"/>
  <c r="G1707" i="8"/>
  <c r="O1706" i="8"/>
  <c r="G1706" i="8"/>
  <c r="O1705" i="8"/>
  <c r="G1705" i="8"/>
  <c r="O1704" i="8"/>
  <c r="G1704" i="8"/>
  <c r="O1703" i="8"/>
  <c r="G1703" i="8"/>
  <c r="O1702" i="8"/>
  <c r="G1702" i="8"/>
  <c r="O1701" i="8"/>
  <c r="G1701" i="8"/>
  <c r="O1700" i="8"/>
  <c r="G1700" i="8"/>
  <c r="O1699" i="8"/>
  <c r="G1699" i="8"/>
  <c r="O1698" i="8"/>
  <c r="G1698" i="8"/>
  <c r="O1697" i="8"/>
  <c r="G1697" i="8"/>
  <c r="O1696" i="8"/>
  <c r="G1696" i="8"/>
  <c r="O1695" i="8"/>
  <c r="G1695" i="8"/>
  <c r="O1694" i="8"/>
  <c r="G1694" i="8"/>
  <c r="O1693" i="8"/>
  <c r="G1693" i="8"/>
  <c r="O1692" i="8"/>
  <c r="G1692" i="8"/>
  <c r="O1691" i="8"/>
  <c r="G1691" i="8"/>
  <c r="O1690" i="8"/>
  <c r="G1690" i="8"/>
  <c r="O1689" i="8"/>
  <c r="G1689" i="8"/>
  <c r="O1688" i="8"/>
  <c r="G1688" i="8"/>
  <c r="O1687" i="8"/>
  <c r="G1687" i="8"/>
  <c r="O1686" i="8"/>
  <c r="G1686" i="8"/>
  <c r="O1685" i="8"/>
  <c r="G1685" i="8"/>
  <c r="O1684" i="8"/>
  <c r="G1684" i="8"/>
  <c r="O1683" i="8"/>
  <c r="G1683" i="8"/>
  <c r="O1682" i="8"/>
  <c r="G1682" i="8"/>
  <c r="O1681" i="8"/>
  <c r="G1681" i="8"/>
  <c r="O1680" i="8"/>
  <c r="G1680" i="8"/>
  <c r="O1679" i="8"/>
  <c r="G1679" i="8"/>
  <c r="O1678" i="8"/>
  <c r="G1678" i="8"/>
  <c r="O1677" i="8"/>
  <c r="G1677" i="8"/>
  <c r="O1676" i="8"/>
  <c r="G1676" i="8"/>
  <c r="O1675" i="8"/>
  <c r="G1675" i="8"/>
  <c r="O1674" i="8"/>
  <c r="G1674" i="8"/>
  <c r="O1673" i="8"/>
  <c r="G1673" i="8"/>
  <c r="O1672" i="8"/>
  <c r="G1672" i="8"/>
  <c r="O1671" i="8"/>
  <c r="G1671" i="8"/>
  <c r="O1670" i="8"/>
  <c r="G1670" i="8"/>
  <c r="O1669" i="8"/>
  <c r="G1669" i="8"/>
  <c r="O1668" i="8"/>
  <c r="G1668" i="8"/>
  <c r="O1667" i="8"/>
  <c r="G1667" i="8"/>
  <c r="O1666" i="8"/>
  <c r="G1666" i="8"/>
  <c r="O1665" i="8"/>
  <c r="G1665" i="8"/>
  <c r="O1664" i="8"/>
  <c r="G1664" i="8"/>
  <c r="O1663" i="8"/>
  <c r="G1663" i="8"/>
  <c r="O1662" i="8"/>
  <c r="G1662" i="8"/>
  <c r="O1661" i="8"/>
  <c r="G1661" i="8"/>
  <c r="O1660" i="8"/>
  <c r="G1660" i="8"/>
  <c r="O1659" i="8"/>
  <c r="G1659" i="8"/>
  <c r="O1658" i="8"/>
  <c r="G1658" i="8"/>
  <c r="O1657" i="8"/>
  <c r="G1657" i="8"/>
  <c r="O1656" i="8"/>
  <c r="G1656" i="8"/>
  <c r="O1655" i="8"/>
  <c r="G1655" i="8"/>
  <c r="O1654" i="8"/>
  <c r="G1654" i="8"/>
  <c r="O1653" i="8"/>
  <c r="G1653" i="8"/>
  <c r="O1652" i="8"/>
  <c r="G1652" i="8"/>
  <c r="O1651" i="8"/>
  <c r="G1651" i="8"/>
  <c r="O1650" i="8"/>
  <c r="G1650" i="8"/>
  <c r="O1649" i="8"/>
  <c r="G1649" i="8"/>
  <c r="O1648" i="8"/>
  <c r="G1648" i="8"/>
  <c r="O1647" i="8"/>
  <c r="G1647" i="8"/>
  <c r="O1646" i="8"/>
  <c r="G1646" i="8"/>
  <c r="O1645" i="8"/>
  <c r="G1645" i="8"/>
  <c r="O1644" i="8"/>
  <c r="G1644" i="8"/>
  <c r="O1643" i="8"/>
  <c r="G1643" i="8"/>
  <c r="O1642" i="8"/>
  <c r="G1642" i="8"/>
  <c r="O1641" i="8"/>
  <c r="G1641" i="8"/>
  <c r="O1640" i="8"/>
  <c r="G1640" i="8"/>
  <c r="G1639" i="8"/>
  <c r="O1638" i="8"/>
  <c r="G1638" i="8"/>
  <c r="O1637" i="8"/>
  <c r="G1637" i="8"/>
  <c r="O1636" i="8"/>
  <c r="G1636" i="8"/>
  <c r="O1635" i="8"/>
  <c r="G1635" i="8"/>
  <c r="O1634" i="8"/>
  <c r="G1634" i="8"/>
  <c r="O1633" i="8"/>
  <c r="G1633" i="8"/>
  <c r="O1632" i="8"/>
  <c r="G1632" i="8"/>
  <c r="O1631" i="8"/>
  <c r="G1631" i="8"/>
  <c r="O1630" i="8"/>
  <c r="G1630" i="8"/>
  <c r="O1629" i="8"/>
  <c r="G1629" i="8"/>
  <c r="O1628" i="8"/>
  <c r="G1628" i="8"/>
  <c r="O1627" i="8"/>
  <c r="G1627" i="8"/>
  <c r="O1626" i="8"/>
  <c r="G1626" i="8"/>
  <c r="O1625" i="8"/>
  <c r="G1625" i="8"/>
  <c r="G1624" i="8"/>
  <c r="O1623" i="8"/>
  <c r="G1623" i="8"/>
  <c r="O1622" i="8"/>
  <c r="G1622" i="8"/>
  <c r="O1621" i="8"/>
  <c r="G1621" i="8"/>
  <c r="O1620" i="8"/>
  <c r="G1620" i="8"/>
  <c r="O1619" i="8"/>
  <c r="G1619" i="8"/>
  <c r="G1618" i="8"/>
  <c r="O1617" i="8"/>
  <c r="G1617" i="8"/>
  <c r="O1616" i="8"/>
  <c r="G1616" i="8"/>
  <c r="O1615" i="8"/>
  <c r="G1615" i="8"/>
  <c r="O1614" i="8"/>
  <c r="G1614" i="8"/>
  <c r="O1613" i="8"/>
  <c r="G1613" i="8"/>
  <c r="O1612" i="8"/>
  <c r="G1612" i="8"/>
  <c r="O1611" i="8"/>
  <c r="G1611" i="8"/>
  <c r="O1610" i="8"/>
  <c r="G1610" i="8"/>
  <c r="O1609" i="8"/>
  <c r="G1609" i="8"/>
  <c r="O1608" i="8"/>
  <c r="G1608" i="8"/>
  <c r="O1607" i="8"/>
  <c r="G1607" i="8"/>
  <c r="O1606" i="8"/>
  <c r="G1606" i="8"/>
  <c r="O1605" i="8"/>
  <c r="G1605" i="8"/>
  <c r="O1604" i="8"/>
  <c r="G1604" i="8"/>
  <c r="O1603" i="8"/>
  <c r="G1603" i="8"/>
  <c r="O1602" i="8"/>
  <c r="G1602" i="8"/>
  <c r="O1601" i="8"/>
  <c r="G1601" i="8"/>
  <c r="O1600" i="8"/>
  <c r="G1600" i="8"/>
  <c r="O1599" i="8"/>
  <c r="G1599" i="8"/>
  <c r="O1598" i="8"/>
  <c r="G1598" i="8"/>
  <c r="O1597" i="8"/>
  <c r="G1597" i="8"/>
  <c r="O1596" i="8"/>
  <c r="G1596" i="8"/>
  <c r="O1595" i="8"/>
  <c r="G1595" i="8"/>
  <c r="O1594" i="8"/>
  <c r="G1594" i="8"/>
  <c r="O1593" i="8"/>
  <c r="G1593" i="8"/>
  <c r="O1592" i="8"/>
  <c r="G1592" i="8"/>
  <c r="O1591" i="8"/>
  <c r="G1591" i="8"/>
  <c r="O1590" i="8"/>
  <c r="G1590" i="8"/>
  <c r="O1589" i="8"/>
  <c r="G1589" i="8"/>
  <c r="O1588" i="8"/>
  <c r="G1588" i="8"/>
  <c r="O1587" i="8"/>
  <c r="G1587" i="8"/>
  <c r="O1586" i="8"/>
  <c r="G1586" i="8"/>
  <c r="O1585" i="8"/>
  <c r="G1585" i="8"/>
  <c r="O1584" i="8"/>
  <c r="G1584" i="8"/>
  <c r="O1583" i="8"/>
  <c r="G1583" i="8"/>
  <c r="O1582" i="8"/>
  <c r="G1582" i="8"/>
  <c r="O1581" i="8"/>
  <c r="G1581" i="8"/>
  <c r="O1580" i="8"/>
  <c r="G1580" i="8"/>
  <c r="O1579" i="8"/>
  <c r="G1579" i="8"/>
  <c r="O1578" i="8"/>
  <c r="G1578" i="8"/>
  <c r="O1577" i="8"/>
  <c r="G1577" i="8"/>
  <c r="O1576" i="8"/>
  <c r="G1576" i="8"/>
  <c r="G1575" i="8"/>
  <c r="G1574" i="8"/>
  <c r="O1573" i="8"/>
  <c r="G1573" i="8"/>
  <c r="O1572" i="8"/>
  <c r="G1572" i="8"/>
  <c r="O1571" i="8"/>
  <c r="G1571" i="8"/>
  <c r="O1570" i="8"/>
  <c r="G1570" i="8"/>
  <c r="O1569" i="8"/>
  <c r="G1569" i="8"/>
  <c r="O1568" i="8"/>
  <c r="G1568" i="8"/>
  <c r="O1567" i="8"/>
  <c r="G1567" i="8"/>
  <c r="O1566" i="8"/>
  <c r="G1566" i="8"/>
  <c r="O1565" i="8"/>
  <c r="G1565" i="8"/>
  <c r="O1564" i="8"/>
  <c r="G1564" i="8"/>
  <c r="O1563" i="8"/>
  <c r="G1563" i="8"/>
  <c r="O1562" i="8"/>
  <c r="G1562" i="8"/>
  <c r="O1561" i="8"/>
  <c r="G1561" i="8"/>
  <c r="O1560" i="8"/>
  <c r="G1560" i="8"/>
  <c r="O1559" i="8"/>
  <c r="G1559" i="8"/>
  <c r="O1558" i="8"/>
  <c r="G1558" i="8"/>
  <c r="O1557" i="8"/>
  <c r="G1557" i="8"/>
  <c r="O1556" i="8"/>
  <c r="G1556" i="8"/>
  <c r="O1555" i="8"/>
  <c r="G1555" i="8"/>
  <c r="O1554" i="8"/>
  <c r="G1554" i="8"/>
  <c r="O1553" i="8"/>
  <c r="G1553" i="8"/>
  <c r="O1552" i="8"/>
  <c r="G1552" i="8"/>
  <c r="O1551" i="8"/>
  <c r="G1551" i="8"/>
  <c r="O1550" i="8"/>
  <c r="G1550" i="8"/>
  <c r="O1549" i="8"/>
  <c r="G1549" i="8"/>
  <c r="O1548" i="8"/>
  <c r="G1548" i="8"/>
  <c r="O1547" i="8"/>
  <c r="G1547" i="8"/>
  <c r="O1546" i="8"/>
  <c r="G1546" i="8"/>
  <c r="O1545" i="8"/>
  <c r="G1545" i="8"/>
  <c r="O1544" i="8"/>
  <c r="G1544" i="8"/>
  <c r="O1543" i="8"/>
  <c r="G1543" i="8"/>
  <c r="O1542" i="8"/>
  <c r="G1542" i="8"/>
  <c r="O1541" i="8"/>
  <c r="G1541" i="8"/>
  <c r="O1540" i="8"/>
  <c r="G1540" i="8"/>
  <c r="O1539" i="8"/>
  <c r="G1539" i="8"/>
  <c r="O1538" i="8"/>
  <c r="G1538" i="8"/>
  <c r="O1537" i="8"/>
  <c r="G1537" i="8"/>
  <c r="O1536" i="8"/>
  <c r="G1536" i="8"/>
  <c r="O1535" i="8"/>
  <c r="G1535" i="8"/>
  <c r="O1534" i="8"/>
  <c r="G1534" i="8"/>
  <c r="O1533" i="8"/>
  <c r="G1533" i="8"/>
  <c r="O1532" i="8"/>
  <c r="G1532" i="8"/>
  <c r="O1531" i="8"/>
  <c r="G1531" i="8"/>
  <c r="O1530" i="8"/>
  <c r="G1530" i="8"/>
  <c r="O1529" i="8"/>
  <c r="G1529" i="8"/>
  <c r="O1528" i="8"/>
  <c r="G1528" i="8"/>
  <c r="O1527" i="8"/>
  <c r="G1527" i="8"/>
  <c r="O1526" i="8"/>
  <c r="G1526" i="8"/>
  <c r="O1525" i="8"/>
  <c r="G1525" i="8"/>
  <c r="O1524" i="8"/>
  <c r="G1524" i="8"/>
  <c r="O1523" i="8"/>
  <c r="G1523" i="8"/>
  <c r="O1522" i="8"/>
  <c r="G1522" i="8"/>
  <c r="O1521" i="8"/>
  <c r="G1521" i="8"/>
  <c r="O1520" i="8"/>
  <c r="G1520" i="8"/>
  <c r="O1519" i="8"/>
  <c r="G1519" i="8"/>
  <c r="O1518" i="8"/>
  <c r="G1518" i="8"/>
  <c r="O1517" i="8"/>
  <c r="G1517" i="8"/>
  <c r="O1516" i="8"/>
  <c r="G1516" i="8"/>
  <c r="O1515" i="8"/>
  <c r="G1515" i="8"/>
  <c r="O1514" i="8"/>
  <c r="G1514" i="8"/>
  <c r="O1513" i="8"/>
  <c r="G1513" i="8"/>
  <c r="O1512" i="8"/>
  <c r="G1512" i="8"/>
  <c r="O1511" i="8"/>
  <c r="G1511" i="8"/>
  <c r="O1510" i="8"/>
  <c r="G1510" i="8"/>
  <c r="O1509" i="8"/>
  <c r="G1509" i="8"/>
  <c r="O1508" i="8"/>
  <c r="G1508" i="8"/>
  <c r="O1507" i="8"/>
  <c r="G1507" i="8"/>
  <c r="O1506" i="8"/>
  <c r="G1506" i="8"/>
  <c r="O1505" i="8"/>
  <c r="G1505" i="8"/>
  <c r="O1504" i="8"/>
  <c r="G1504" i="8"/>
  <c r="O1503" i="8"/>
  <c r="G1503" i="8"/>
  <c r="O1502" i="8"/>
  <c r="G1502" i="8"/>
  <c r="O1501" i="8"/>
  <c r="G1501" i="8"/>
  <c r="O1500" i="8"/>
  <c r="G1500" i="8"/>
  <c r="O1499" i="8"/>
  <c r="G1499" i="8"/>
  <c r="O1498" i="8"/>
  <c r="G1498" i="8"/>
  <c r="O1497" i="8"/>
  <c r="G1497" i="8"/>
  <c r="O1496" i="8"/>
  <c r="G1496" i="8"/>
  <c r="O1495" i="8"/>
  <c r="G1495" i="8"/>
  <c r="O1494" i="8"/>
  <c r="G1494" i="8"/>
  <c r="O1493" i="8"/>
  <c r="G1493" i="8"/>
  <c r="O1492" i="8"/>
  <c r="G1492" i="8"/>
  <c r="O1491" i="8"/>
  <c r="G1491" i="8"/>
  <c r="O1490" i="8"/>
  <c r="G1490" i="8"/>
  <c r="O1489" i="8"/>
  <c r="G1489" i="8"/>
  <c r="O1488" i="8"/>
  <c r="G1488" i="8"/>
  <c r="O1487" i="8"/>
  <c r="G1487" i="8"/>
  <c r="O1486" i="8"/>
  <c r="G1486" i="8"/>
  <c r="O1485" i="8"/>
  <c r="G1485" i="8"/>
  <c r="O1484" i="8"/>
  <c r="G1484" i="8"/>
  <c r="O1483" i="8"/>
  <c r="G1483" i="8"/>
  <c r="O1482" i="8"/>
  <c r="G1482" i="8"/>
  <c r="O1481" i="8"/>
  <c r="G1481" i="8"/>
  <c r="O1480" i="8"/>
  <c r="G1480" i="8"/>
  <c r="O1479" i="8"/>
  <c r="G1479" i="8"/>
  <c r="O1478" i="8"/>
  <c r="G1478" i="8"/>
  <c r="O1477" i="8"/>
  <c r="G1477" i="8"/>
  <c r="O1476" i="8"/>
  <c r="G1476" i="8"/>
  <c r="O1475" i="8"/>
  <c r="G1475" i="8"/>
  <c r="O1474" i="8"/>
  <c r="G1474" i="8"/>
  <c r="O1473" i="8"/>
  <c r="G1473" i="8"/>
  <c r="O1472" i="8"/>
  <c r="G1472" i="8"/>
  <c r="O1471" i="8"/>
  <c r="G1471" i="8"/>
  <c r="O1470" i="8"/>
  <c r="G1470" i="8"/>
  <c r="O1469" i="8"/>
  <c r="G1469" i="8"/>
  <c r="O1468" i="8"/>
  <c r="G1468" i="8"/>
  <c r="O1467" i="8"/>
  <c r="G1467" i="8"/>
  <c r="O1466" i="8"/>
  <c r="G1466" i="8"/>
  <c r="O1465" i="8"/>
  <c r="G1465" i="8"/>
  <c r="O1464" i="8"/>
  <c r="G1464" i="8"/>
  <c r="O1463" i="8"/>
  <c r="G1463" i="8"/>
  <c r="O1462" i="8"/>
  <c r="G1462" i="8"/>
  <c r="O1461" i="8"/>
  <c r="G1461" i="8"/>
  <c r="O1460" i="8"/>
  <c r="G1460" i="8"/>
  <c r="O1459" i="8"/>
  <c r="G1459" i="8"/>
  <c r="O1458" i="8"/>
  <c r="G1458" i="8"/>
  <c r="O1457" i="8"/>
  <c r="G1457" i="8"/>
  <c r="O1456" i="8"/>
  <c r="G1456" i="8"/>
  <c r="O1455" i="8"/>
  <c r="G1455" i="8"/>
  <c r="O1454" i="8"/>
  <c r="G1454" i="8"/>
  <c r="O1453" i="8"/>
  <c r="G1453" i="8"/>
  <c r="O1452" i="8"/>
  <c r="G1452" i="8"/>
  <c r="O1451" i="8"/>
  <c r="G1451" i="8"/>
  <c r="O1450" i="8"/>
  <c r="G1450" i="8"/>
  <c r="O1449" i="8"/>
  <c r="G1449" i="8"/>
  <c r="O1448" i="8"/>
  <c r="G1448" i="8"/>
  <c r="O1447" i="8"/>
  <c r="G1447" i="8"/>
  <c r="O1446" i="8"/>
  <c r="G1446" i="8"/>
  <c r="O1445" i="8"/>
  <c r="G1445" i="8"/>
  <c r="O1444" i="8"/>
  <c r="G1444" i="8"/>
  <c r="O1443" i="8"/>
  <c r="G1443" i="8"/>
  <c r="O1442" i="8"/>
  <c r="G1442" i="8"/>
  <c r="O1441" i="8"/>
  <c r="G1441" i="8"/>
  <c r="O1440" i="8"/>
  <c r="G1440" i="8"/>
  <c r="O1439" i="8"/>
  <c r="G1439" i="8"/>
  <c r="O1438" i="8"/>
  <c r="G1438" i="8"/>
  <c r="O1437" i="8"/>
  <c r="G1437" i="8"/>
  <c r="O1436" i="8"/>
  <c r="G1436" i="8"/>
  <c r="O1435" i="8"/>
  <c r="G1435" i="8"/>
  <c r="O1434" i="8"/>
  <c r="G1434" i="8"/>
  <c r="O1433" i="8"/>
  <c r="G1433" i="8"/>
  <c r="O1432" i="8"/>
  <c r="G1432" i="8"/>
  <c r="O1431" i="8"/>
  <c r="G1431" i="8"/>
  <c r="O1430" i="8"/>
  <c r="G1430" i="8"/>
  <c r="O1429" i="8"/>
  <c r="G1429" i="8"/>
  <c r="O1428" i="8"/>
  <c r="G1428" i="8"/>
  <c r="O1427" i="8"/>
  <c r="G1427" i="8"/>
  <c r="O1426" i="8"/>
  <c r="G1426" i="8"/>
  <c r="O1425" i="8"/>
  <c r="G1425" i="8"/>
  <c r="O1424" i="8"/>
  <c r="G1424" i="8"/>
  <c r="O1423" i="8"/>
  <c r="G1423" i="8"/>
  <c r="O1422" i="8"/>
  <c r="G1422" i="8"/>
  <c r="O1421" i="8"/>
  <c r="G1421" i="8"/>
  <c r="O1420" i="8"/>
  <c r="G1420" i="8"/>
  <c r="O1419" i="8"/>
  <c r="G1419" i="8"/>
  <c r="O1418" i="8"/>
  <c r="G1418" i="8"/>
  <c r="O1417" i="8"/>
  <c r="G1417" i="8"/>
  <c r="O1416" i="8"/>
  <c r="G1416" i="8"/>
  <c r="O1415" i="8"/>
  <c r="G1415" i="8"/>
  <c r="O1414" i="8"/>
  <c r="G1414" i="8"/>
  <c r="O1413" i="8"/>
  <c r="G1413" i="8"/>
  <c r="O1412" i="8"/>
  <c r="G1412" i="8"/>
  <c r="O1411" i="8"/>
  <c r="G1411" i="8"/>
  <c r="O1410" i="8"/>
  <c r="G1410" i="8"/>
  <c r="O1409" i="8"/>
  <c r="G1409" i="8"/>
  <c r="O1408" i="8"/>
  <c r="G1408" i="8"/>
  <c r="O1407" i="8"/>
  <c r="G1407" i="8"/>
  <c r="O1406" i="8"/>
  <c r="G1406" i="8"/>
  <c r="O1405" i="8"/>
  <c r="G1405" i="8"/>
  <c r="O1404" i="8"/>
  <c r="G1404" i="8"/>
  <c r="O1403" i="8"/>
  <c r="G1403" i="8"/>
  <c r="O1402" i="8"/>
  <c r="G1402" i="8"/>
  <c r="O1401" i="8"/>
  <c r="G1401" i="8"/>
  <c r="O1400" i="8"/>
  <c r="G1400" i="8"/>
  <c r="O1399" i="8"/>
  <c r="G1399" i="8"/>
  <c r="O1398" i="8"/>
  <c r="G1398" i="8"/>
  <c r="O1397" i="8"/>
  <c r="G1397" i="8"/>
  <c r="O1396" i="8"/>
  <c r="G1396" i="8"/>
  <c r="O1395" i="8"/>
  <c r="G1395" i="8"/>
  <c r="O1394" i="8"/>
  <c r="G1394" i="8"/>
  <c r="O1393" i="8"/>
  <c r="G1393" i="8"/>
  <c r="O1392" i="8"/>
  <c r="G1392" i="8"/>
  <c r="O1391" i="8"/>
  <c r="G1391" i="8"/>
  <c r="O1390" i="8"/>
  <c r="G1390" i="8"/>
  <c r="O1389" i="8"/>
  <c r="G1389" i="8"/>
  <c r="O1388" i="8"/>
  <c r="G1388" i="8"/>
  <c r="O1387" i="8"/>
  <c r="G1387" i="8"/>
  <c r="O1386" i="8"/>
  <c r="G1386" i="8"/>
  <c r="O1385" i="8"/>
  <c r="G1385" i="8"/>
  <c r="O1384" i="8"/>
  <c r="G1384" i="8"/>
  <c r="O1383" i="8"/>
  <c r="G1383" i="8"/>
  <c r="O1382" i="8"/>
  <c r="G1382" i="8"/>
  <c r="O1381" i="8"/>
  <c r="G1381" i="8"/>
  <c r="O1380" i="8"/>
  <c r="G1380" i="8"/>
  <c r="O1379" i="8"/>
  <c r="G1379" i="8"/>
  <c r="O1378" i="8"/>
  <c r="G1378" i="8"/>
  <c r="O1377" i="8"/>
  <c r="G1377" i="8"/>
  <c r="O1376" i="8"/>
  <c r="G1376" i="8"/>
  <c r="O1375" i="8"/>
  <c r="G1375" i="8"/>
  <c r="O1374" i="8"/>
  <c r="G1374" i="8"/>
  <c r="O1373" i="8"/>
  <c r="G1373" i="8"/>
  <c r="O1372" i="8"/>
  <c r="G1372" i="8"/>
  <c r="O1371" i="8"/>
  <c r="G1371" i="8"/>
  <c r="O1370" i="8"/>
  <c r="G1370" i="8"/>
  <c r="O1369" i="8"/>
  <c r="G1369" i="8"/>
  <c r="O1368" i="8"/>
  <c r="G1368" i="8"/>
  <c r="O1367" i="8"/>
  <c r="G1367" i="8"/>
  <c r="O1366" i="8"/>
  <c r="G1366" i="8"/>
  <c r="O1365" i="8"/>
  <c r="G1365" i="8"/>
  <c r="O1364" i="8"/>
  <c r="G1364" i="8"/>
  <c r="O1363" i="8"/>
  <c r="G1363" i="8"/>
  <c r="O1362" i="8"/>
  <c r="G1362" i="8"/>
  <c r="O1361" i="8"/>
  <c r="G1361" i="8"/>
  <c r="O1360" i="8"/>
  <c r="G1360" i="8"/>
  <c r="O1359" i="8"/>
  <c r="G1359" i="8"/>
  <c r="O1358" i="8"/>
  <c r="G1358" i="8"/>
  <c r="O1357" i="8"/>
  <c r="G1357" i="8"/>
  <c r="O1356" i="8"/>
  <c r="G1356" i="8"/>
  <c r="O1355" i="8"/>
  <c r="G1355" i="8"/>
  <c r="O1354" i="8"/>
  <c r="G1354" i="8"/>
  <c r="O1353" i="8"/>
  <c r="G1353" i="8"/>
  <c r="O1352" i="8"/>
  <c r="G1352" i="8"/>
  <c r="O1351" i="8"/>
  <c r="G1351" i="8"/>
  <c r="O1350" i="8"/>
  <c r="G1350" i="8"/>
  <c r="O1349" i="8"/>
  <c r="G1349" i="8"/>
  <c r="O1348" i="8"/>
  <c r="G1348" i="8"/>
  <c r="O1347" i="8"/>
  <c r="G1347" i="8"/>
  <c r="O1346" i="8"/>
  <c r="G1346" i="8"/>
  <c r="O1345" i="8"/>
  <c r="G1345" i="8"/>
  <c r="O1344" i="8"/>
  <c r="G1344" i="8"/>
  <c r="O1343" i="8"/>
  <c r="G1343" i="8"/>
  <c r="O1342" i="8"/>
  <c r="G1342" i="8"/>
  <c r="O1341" i="8"/>
  <c r="G1341" i="8"/>
  <c r="O1340" i="8"/>
  <c r="G1340" i="8"/>
  <c r="O1339" i="8"/>
  <c r="G1339" i="8"/>
  <c r="O1338" i="8"/>
  <c r="G1338" i="8"/>
  <c r="O1337" i="8"/>
  <c r="G1337" i="8"/>
  <c r="O1336" i="8"/>
  <c r="G1336" i="8"/>
  <c r="O1335" i="8"/>
  <c r="G1335" i="8"/>
  <c r="O1334" i="8"/>
  <c r="G1334" i="8"/>
  <c r="O1333" i="8"/>
  <c r="G1333" i="8"/>
  <c r="O1332" i="8"/>
  <c r="G1332" i="8"/>
  <c r="O1331" i="8"/>
  <c r="G1331" i="8"/>
  <c r="O1330" i="8"/>
  <c r="G1330" i="8"/>
  <c r="O1329" i="8"/>
  <c r="G1329" i="8"/>
  <c r="O1328" i="8"/>
  <c r="G1328" i="8"/>
  <c r="O1327" i="8"/>
  <c r="G1327" i="8"/>
  <c r="O1326" i="8"/>
  <c r="G1326" i="8"/>
  <c r="O1325" i="8"/>
  <c r="G1325" i="8"/>
  <c r="O1324" i="8"/>
  <c r="G1324" i="8"/>
  <c r="O1323" i="8"/>
  <c r="G1323" i="8"/>
  <c r="O1322" i="8"/>
  <c r="G1322" i="8"/>
  <c r="O1321" i="8"/>
  <c r="G1321" i="8"/>
  <c r="O1320" i="8"/>
  <c r="G1320" i="8"/>
  <c r="O1319" i="8"/>
  <c r="G1319" i="8"/>
  <c r="O1318" i="8"/>
  <c r="G1318" i="8"/>
  <c r="O1317" i="8"/>
  <c r="G1317" i="8"/>
  <c r="O1316" i="8"/>
  <c r="G1316" i="8"/>
  <c r="O1315" i="8"/>
  <c r="G1315" i="8"/>
  <c r="O1314" i="8"/>
  <c r="G1314" i="8"/>
  <c r="O1313" i="8"/>
  <c r="G1313" i="8"/>
  <c r="O1312" i="8"/>
  <c r="G1312" i="8"/>
  <c r="O1311" i="8"/>
  <c r="G1311" i="8"/>
  <c r="O1310" i="8"/>
  <c r="G1310" i="8"/>
  <c r="O1309" i="8"/>
  <c r="G1309" i="8"/>
  <c r="O1308" i="8"/>
  <c r="G1308" i="8"/>
  <c r="O1307" i="8"/>
  <c r="G1307" i="8"/>
  <c r="O1306" i="8"/>
  <c r="G1306" i="8"/>
  <c r="O1305" i="8"/>
  <c r="G1305" i="8"/>
  <c r="O1304" i="8"/>
  <c r="G1304" i="8"/>
  <c r="O1303" i="8"/>
  <c r="G1303" i="8"/>
  <c r="O1302" i="8"/>
  <c r="G1302" i="8"/>
  <c r="O1301" i="8"/>
  <c r="G1301" i="8"/>
  <c r="O1300" i="8"/>
  <c r="G1300" i="8"/>
  <c r="O1299" i="8"/>
  <c r="G1299" i="8"/>
  <c r="O1298" i="8"/>
  <c r="G1298" i="8"/>
  <c r="O1297" i="8"/>
  <c r="G1297" i="8"/>
  <c r="O1296" i="8"/>
  <c r="G1296" i="8"/>
  <c r="O1295" i="8"/>
  <c r="G1295" i="8"/>
  <c r="O1294" i="8"/>
  <c r="G1294" i="8"/>
  <c r="O1293" i="8"/>
  <c r="G1293" i="8"/>
  <c r="O1292" i="8"/>
  <c r="G1292" i="8"/>
  <c r="O1291" i="8"/>
  <c r="G1291" i="8"/>
  <c r="O1290" i="8"/>
  <c r="G1290" i="8"/>
  <c r="O1289" i="8"/>
  <c r="G1289" i="8"/>
  <c r="O1288" i="8"/>
  <c r="G1288" i="8"/>
  <c r="O1287" i="8"/>
  <c r="G1287" i="8"/>
  <c r="O1286" i="8"/>
  <c r="G1286" i="8"/>
  <c r="O1285" i="8"/>
  <c r="G1285" i="8"/>
  <c r="O1284" i="8"/>
  <c r="G1284" i="8"/>
  <c r="O1283" i="8"/>
  <c r="G1283" i="8"/>
  <c r="O1282" i="8"/>
  <c r="G1282" i="8"/>
  <c r="O1281" i="8"/>
  <c r="G1281" i="8"/>
  <c r="O1280" i="8"/>
  <c r="G1280" i="8"/>
  <c r="O1279" i="8"/>
  <c r="G1279" i="8"/>
  <c r="O1278" i="8"/>
  <c r="G1278" i="8"/>
  <c r="O1277" i="8"/>
  <c r="G1277" i="8"/>
  <c r="O1276" i="8"/>
  <c r="G1276" i="8"/>
  <c r="O1275" i="8"/>
  <c r="G1275" i="8"/>
  <c r="O1274" i="8"/>
  <c r="G1274" i="8"/>
  <c r="O1273" i="8"/>
  <c r="G1273" i="8"/>
  <c r="O1272" i="8"/>
  <c r="G1272" i="8"/>
  <c r="O1271" i="8"/>
  <c r="G1271" i="8"/>
  <c r="O1270" i="8"/>
  <c r="G1270" i="8"/>
  <c r="O1269" i="8"/>
  <c r="G1269" i="8"/>
  <c r="O1268" i="8"/>
  <c r="G1268" i="8"/>
  <c r="O1267" i="8"/>
  <c r="G1267" i="8"/>
  <c r="O1266" i="8"/>
  <c r="G1266" i="8"/>
  <c r="O1265" i="8"/>
  <c r="G1265" i="8"/>
  <c r="O1264" i="8"/>
  <c r="G1264" i="8"/>
  <c r="O1263" i="8"/>
  <c r="G1263" i="8"/>
  <c r="O1262" i="8"/>
  <c r="G1262" i="8"/>
  <c r="O1261" i="8"/>
  <c r="G1261" i="8"/>
  <c r="O1260" i="8"/>
  <c r="G1260" i="8"/>
  <c r="O1259" i="8"/>
  <c r="G1259" i="8"/>
  <c r="O1258" i="8"/>
  <c r="G1258" i="8"/>
  <c r="O1257" i="8"/>
  <c r="G1257" i="8"/>
  <c r="O1256" i="8"/>
  <c r="G1256" i="8"/>
  <c r="O1255" i="8"/>
  <c r="G1255" i="8"/>
  <c r="O1254" i="8"/>
  <c r="G1254" i="8"/>
  <c r="O1253" i="8"/>
  <c r="G1253" i="8"/>
  <c r="O1252" i="8"/>
  <c r="G1252" i="8"/>
  <c r="O1251" i="8"/>
  <c r="G1251" i="8"/>
  <c r="O1250" i="8"/>
  <c r="G1250" i="8"/>
  <c r="O1249" i="8"/>
  <c r="G1249" i="8"/>
  <c r="O1248" i="8"/>
  <c r="G1248" i="8"/>
  <c r="O1247" i="8"/>
  <c r="G1247" i="8"/>
  <c r="O1246" i="8"/>
  <c r="G1246" i="8"/>
  <c r="O1245" i="8"/>
  <c r="G1245" i="8"/>
  <c r="O1244" i="8"/>
  <c r="G1244" i="8"/>
  <c r="O1243" i="8"/>
  <c r="G1243" i="8"/>
  <c r="O1242" i="8"/>
  <c r="G1242" i="8"/>
  <c r="O1241" i="8"/>
  <c r="G1241" i="8"/>
  <c r="O1240" i="8"/>
  <c r="G1240" i="8"/>
  <c r="O1239" i="8"/>
  <c r="G1239" i="8"/>
  <c r="O1238" i="8"/>
  <c r="G1238" i="8"/>
  <c r="O1237" i="8"/>
  <c r="G1237" i="8"/>
  <c r="O1236" i="8"/>
  <c r="G1236" i="8"/>
  <c r="O1235" i="8"/>
  <c r="G1235" i="8"/>
  <c r="O1234" i="8"/>
  <c r="G1234" i="8"/>
  <c r="O1233" i="8"/>
  <c r="G1233" i="8"/>
  <c r="O1232" i="8"/>
  <c r="G1232" i="8"/>
  <c r="O1231" i="8"/>
  <c r="G1231" i="8"/>
  <c r="O1230" i="8"/>
  <c r="G1230" i="8"/>
  <c r="O1229" i="8"/>
  <c r="G1229" i="8"/>
  <c r="O1228" i="8"/>
  <c r="G1228" i="8"/>
  <c r="O1227" i="8"/>
  <c r="G1227" i="8"/>
  <c r="O1226" i="8"/>
  <c r="G1226" i="8"/>
  <c r="O1225" i="8"/>
  <c r="G1225" i="8"/>
  <c r="O1224" i="8"/>
  <c r="G1224" i="8"/>
  <c r="O1223" i="8"/>
  <c r="G1223" i="8"/>
  <c r="O1222" i="8"/>
  <c r="G1222" i="8"/>
  <c r="O1221" i="8"/>
  <c r="G1221" i="8"/>
  <c r="O1220" i="8"/>
  <c r="G1220" i="8"/>
  <c r="O1219" i="8"/>
  <c r="G1219" i="8"/>
  <c r="O1218" i="8"/>
  <c r="G1218" i="8"/>
  <c r="O1217" i="8"/>
  <c r="G1217" i="8"/>
  <c r="O1216" i="8"/>
  <c r="G1216" i="8"/>
  <c r="O1215" i="8"/>
  <c r="G1215" i="8"/>
  <c r="O1214" i="8"/>
  <c r="G1214" i="8"/>
  <c r="O1213" i="8"/>
  <c r="G1213" i="8"/>
  <c r="O1212" i="8"/>
  <c r="G1212" i="8"/>
  <c r="O1211" i="8"/>
  <c r="G1211" i="8"/>
  <c r="O1210" i="8"/>
  <c r="G1210" i="8"/>
  <c r="O1209" i="8"/>
  <c r="G1209" i="8"/>
  <c r="O1208" i="8"/>
  <c r="G1208" i="8"/>
  <c r="O1207" i="8"/>
  <c r="G1207" i="8"/>
  <c r="O1206" i="8"/>
  <c r="G1206" i="8"/>
  <c r="O1205" i="8"/>
  <c r="G1205" i="8"/>
  <c r="O1204" i="8"/>
  <c r="G1204" i="8"/>
  <c r="O1203" i="8"/>
  <c r="G1203" i="8"/>
  <c r="O1202" i="8"/>
  <c r="G1202" i="8"/>
  <c r="O1201" i="8"/>
  <c r="G1201" i="8"/>
  <c r="O1200" i="8"/>
  <c r="G1200" i="8"/>
  <c r="O1199" i="8"/>
  <c r="G1199" i="8"/>
  <c r="O1198" i="8"/>
  <c r="G1198" i="8"/>
  <c r="O1197" i="8"/>
  <c r="G1197" i="8"/>
  <c r="O1196" i="8"/>
  <c r="G1196" i="8"/>
  <c r="O1195" i="8"/>
  <c r="G1195" i="8"/>
  <c r="O1194" i="8"/>
  <c r="G1194" i="8"/>
  <c r="O1193" i="8"/>
  <c r="G1193" i="8"/>
  <c r="O1192" i="8"/>
  <c r="G1192" i="8"/>
  <c r="O1191" i="8"/>
  <c r="G1191" i="8"/>
  <c r="O1190" i="8"/>
  <c r="G1190" i="8"/>
  <c r="O1189" i="8"/>
  <c r="G1189" i="8"/>
  <c r="O1188" i="8"/>
  <c r="G1188" i="8"/>
  <c r="O1187" i="8"/>
  <c r="G1187" i="8"/>
  <c r="O1186" i="8"/>
  <c r="G1186" i="8"/>
  <c r="O1185" i="8"/>
  <c r="G1185" i="8"/>
  <c r="O1184" i="8"/>
  <c r="G1184" i="8"/>
  <c r="O1183" i="8"/>
  <c r="G1183" i="8"/>
  <c r="O1182" i="8"/>
  <c r="G1182" i="8"/>
  <c r="O1181" i="8"/>
  <c r="G1181" i="8"/>
  <c r="O1180" i="8"/>
  <c r="G1180" i="8"/>
  <c r="O1179" i="8"/>
  <c r="G1179" i="8"/>
  <c r="O1178" i="8"/>
  <c r="G1178" i="8"/>
  <c r="O1177" i="8"/>
  <c r="G1177" i="8"/>
  <c r="O1176" i="8"/>
  <c r="G1176" i="8"/>
  <c r="O1175" i="8"/>
  <c r="G1175" i="8"/>
  <c r="O1174" i="8"/>
  <c r="G1174" i="8"/>
  <c r="O1173" i="8"/>
  <c r="G1173" i="8"/>
  <c r="O1172" i="8"/>
  <c r="G1172" i="8"/>
  <c r="O1171" i="8"/>
  <c r="G1171" i="8"/>
  <c r="O1170" i="8"/>
  <c r="G1170" i="8"/>
  <c r="O1169" i="8"/>
  <c r="G1169" i="8"/>
  <c r="O1168" i="8"/>
  <c r="G1168" i="8"/>
  <c r="O1167" i="8"/>
  <c r="G1167" i="8"/>
  <c r="O1166" i="8"/>
  <c r="G1166" i="8"/>
  <c r="O1165" i="8"/>
  <c r="G1165" i="8"/>
  <c r="O1164" i="8"/>
  <c r="G1164" i="8"/>
  <c r="O1163" i="8"/>
  <c r="G1163" i="8"/>
  <c r="O1162" i="8"/>
  <c r="G1162" i="8"/>
  <c r="O1161" i="8"/>
  <c r="G1161" i="8"/>
  <c r="O1160" i="8"/>
  <c r="G1160" i="8"/>
  <c r="O1159" i="8"/>
  <c r="G1159" i="8"/>
  <c r="O1158" i="8"/>
  <c r="G1158" i="8"/>
  <c r="O1157" i="8"/>
  <c r="G1157" i="8"/>
  <c r="O1156" i="8"/>
  <c r="G1156" i="8"/>
  <c r="O1155" i="8"/>
  <c r="G1155" i="8"/>
  <c r="O1154" i="8"/>
  <c r="G1154" i="8"/>
  <c r="O1153" i="8"/>
  <c r="G1153" i="8"/>
  <c r="O1152" i="8"/>
  <c r="G1152" i="8"/>
  <c r="O1151" i="8"/>
  <c r="G1151" i="8"/>
  <c r="O1150" i="8"/>
  <c r="G1150" i="8"/>
  <c r="O1149" i="8"/>
  <c r="G1149" i="8"/>
  <c r="O1148" i="8"/>
  <c r="G1148" i="8"/>
  <c r="O1147" i="8"/>
  <c r="G1147" i="8"/>
  <c r="O1146" i="8"/>
  <c r="G1146" i="8"/>
  <c r="O1145" i="8"/>
  <c r="G1145" i="8"/>
  <c r="O1144" i="8"/>
  <c r="G1144" i="8"/>
  <c r="O1143" i="8"/>
  <c r="G1143" i="8"/>
  <c r="O1142" i="8"/>
  <c r="G1142" i="8"/>
  <c r="O1141" i="8"/>
  <c r="G1141" i="8"/>
  <c r="O1140" i="8"/>
  <c r="G1140" i="8"/>
  <c r="O1139" i="8"/>
  <c r="G1139" i="8"/>
  <c r="O1138" i="8"/>
  <c r="G1138" i="8"/>
  <c r="O1137" i="8"/>
  <c r="G1137" i="8"/>
  <c r="O1136" i="8"/>
  <c r="G1136" i="8"/>
  <c r="O1135" i="8"/>
  <c r="G1135" i="8"/>
  <c r="O1134" i="8"/>
  <c r="G1134" i="8"/>
  <c r="O1133" i="8"/>
  <c r="G1133" i="8"/>
  <c r="O1132" i="8"/>
  <c r="G1132" i="8"/>
  <c r="O1131" i="8"/>
  <c r="G1131" i="8"/>
  <c r="O1130" i="8"/>
  <c r="G1130" i="8"/>
  <c r="O1129" i="8"/>
  <c r="G1129" i="8"/>
  <c r="O1128" i="8"/>
  <c r="G1128" i="8"/>
  <c r="O1127" i="8"/>
  <c r="G1127" i="8"/>
  <c r="O1126" i="8"/>
  <c r="G1126" i="8"/>
  <c r="O1125" i="8"/>
  <c r="G1125" i="8"/>
  <c r="O1124" i="8"/>
  <c r="G1124" i="8"/>
  <c r="O1123" i="8"/>
  <c r="G1123" i="8"/>
  <c r="O1122" i="8"/>
  <c r="G1122" i="8"/>
  <c r="O1121" i="8"/>
  <c r="G1121" i="8"/>
  <c r="O1120" i="8"/>
  <c r="G1120" i="8"/>
  <c r="O1119" i="8"/>
  <c r="G1119" i="8"/>
  <c r="O1118" i="8"/>
  <c r="G1118" i="8"/>
  <c r="O1117" i="8"/>
  <c r="G1117" i="8"/>
  <c r="O1116" i="8"/>
  <c r="G1116" i="8"/>
  <c r="O1115" i="8"/>
  <c r="G1115" i="8"/>
  <c r="O1114" i="8"/>
  <c r="G1114" i="8"/>
  <c r="O1113" i="8"/>
  <c r="G1113" i="8"/>
  <c r="O1112" i="8"/>
  <c r="G1112" i="8"/>
  <c r="O1111" i="8"/>
  <c r="G1111" i="8"/>
  <c r="O1110" i="8"/>
  <c r="G1110" i="8"/>
  <c r="O1109" i="8"/>
  <c r="G1109" i="8"/>
  <c r="O1108" i="8"/>
  <c r="G1108" i="8"/>
  <c r="O1107" i="8"/>
  <c r="G1107" i="8"/>
  <c r="O1106" i="8"/>
  <c r="G1106" i="8"/>
  <c r="O1105" i="8"/>
  <c r="G1105" i="8"/>
  <c r="O1104" i="8"/>
  <c r="G1104" i="8"/>
  <c r="O1103" i="8"/>
  <c r="G1103" i="8"/>
  <c r="O1102" i="8"/>
  <c r="G1102" i="8"/>
  <c r="O1101" i="8"/>
  <c r="G1101" i="8"/>
  <c r="O1100" i="8"/>
  <c r="G1100" i="8"/>
  <c r="O1099" i="8"/>
  <c r="G1099" i="8"/>
  <c r="O1098" i="8"/>
  <c r="G1098" i="8"/>
  <c r="O1097" i="8"/>
  <c r="G1097" i="8"/>
  <c r="O1096" i="8"/>
  <c r="G1096" i="8"/>
  <c r="O1095" i="8"/>
  <c r="G1095" i="8"/>
  <c r="O1094" i="8"/>
  <c r="G1094" i="8"/>
  <c r="O1093" i="8"/>
  <c r="G1093" i="8"/>
  <c r="O1092" i="8"/>
  <c r="G1092" i="8"/>
  <c r="O1091" i="8"/>
  <c r="G1091" i="8"/>
  <c r="O1090" i="8"/>
  <c r="G1090" i="8"/>
  <c r="O1089" i="8"/>
  <c r="G1089" i="8"/>
  <c r="O1088" i="8"/>
  <c r="G1088" i="8"/>
  <c r="O1087" i="8"/>
  <c r="G1087" i="8"/>
  <c r="O1086" i="8"/>
  <c r="G1086" i="8"/>
  <c r="O1085" i="8"/>
  <c r="G1085" i="8"/>
  <c r="O1084" i="8"/>
  <c r="G1084" i="8"/>
  <c r="O1083" i="8"/>
  <c r="G1083" i="8"/>
  <c r="O1082" i="8"/>
  <c r="G1082" i="8"/>
  <c r="O1081" i="8"/>
  <c r="G1081" i="8"/>
  <c r="O1080" i="8"/>
  <c r="G1080" i="8"/>
  <c r="O1079" i="8"/>
  <c r="G1079" i="8"/>
  <c r="O1078" i="8"/>
  <c r="G1078" i="8"/>
  <c r="O1077" i="8"/>
  <c r="G1077" i="8"/>
  <c r="O1076" i="8"/>
  <c r="G1076" i="8"/>
  <c r="O1075" i="8"/>
  <c r="G1075" i="8"/>
  <c r="O1074" i="8"/>
  <c r="G1074" i="8"/>
  <c r="O1073" i="8"/>
  <c r="G1073" i="8"/>
  <c r="O1072" i="8"/>
  <c r="G1072" i="8"/>
  <c r="O1071" i="8"/>
  <c r="G1071" i="8"/>
  <c r="O1070" i="8"/>
  <c r="G1070" i="8"/>
  <c r="O1069" i="8"/>
  <c r="G1069" i="8"/>
  <c r="O1068" i="8"/>
  <c r="G1068" i="8"/>
  <c r="O1067" i="8"/>
  <c r="G1067" i="8"/>
  <c r="O1066" i="8"/>
  <c r="G1066" i="8"/>
  <c r="O1065" i="8"/>
  <c r="G1065" i="8"/>
  <c r="O1064" i="8"/>
  <c r="G1064" i="8"/>
  <c r="O1063" i="8"/>
  <c r="G1063" i="8"/>
  <c r="O1062" i="8"/>
  <c r="G1062" i="8"/>
  <c r="O1061" i="8"/>
  <c r="G1061" i="8"/>
  <c r="O1060" i="8"/>
  <c r="G1060" i="8"/>
  <c r="O1059" i="8"/>
  <c r="G1059" i="8"/>
  <c r="O1058" i="8"/>
  <c r="G1058" i="8"/>
  <c r="O1057" i="8"/>
  <c r="G1057" i="8"/>
  <c r="O1056" i="8"/>
  <c r="G1056" i="8"/>
  <c r="O1055" i="8"/>
  <c r="G1055" i="8"/>
  <c r="O1054" i="8"/>
  <c r="G1054" i="8"/>
  <c r="O1053" i="8"/>
  <c r="G1053" i="8"/>
  <c r="O1052" i="8"/>
  <c r="G1052" i="8"/>
  <c r="O1051" i="8"/>
  <c r="G1051" i="8"/>
  <c r="O1050" i="8"/>
  <c r="G1050" i="8"/>
  <c r="O1049" i="8"/>
  <c r="G1049" i="8"/>
  <c r="O1048" i="8"/>
  <c r="G1048" i="8"/>
  <c r="O1047" i="8"/>
  <c r="G1047" i="8"/>
  <c r="O1046" i="8"/>
  <c r="G1046" i="8"/>
  <c r="O1045" i="8"/>
  <c r="G1045" i="8"/>
  <c r="O1044" i="8"/>
  <c r="G1044" i="8"/>
  <c r="O1043" i="8"/>
  <c r="G1043" i="8"/>
  <c r="O1042" i="8"/>
  <c r="G1042" i="8"/>
  <c r="O1041" i="8"/>
  <c r="G1041" i="8"/>
  <c r="O1040" i="8"/>
  <c r="G1040" i="8"/>
  <c r="O1039" i="8"/>
  <c r="G1039" i="8"/>
  <c r="O1038" i="8"/>
  <c r="G1038" i="8"/>
  <c r="O1037" i="8"/>
  <c r="G1037" i="8"/>
  <c r="O1036" i="8"/>
  <c r="G1036" i="8"/>
  <c r="O1035" i="8"/>
  <c r="G1035" i="8"/>
  <c r="O1034" i="8"/>
  <c r="G1034" i="8"/>
  <c r="O1033" i="8"/>
  <c r="G1033" i="8"/>
  <c r="O1032" i="8"/>
  <c r="G1032" i="8"/>
  <c r="O1031" i="8"/>
  <c r="G1031" i="8"/>
  <c r="O1030" i="8"/>
  <c r="G1030" i="8"/>
  <c r="O1029" i="8"/>
  <c r="G1029" i="8"/>
  <c r="O1028" i="8"/>
  <c r="G1028" i="8"/>
  <c r="O1027" i="8"/>
  <c r="G1027" i="8"/>
  <c r="O1026" i="8"/>
  <c r="G1026" i="8"/>
  <c r="O1025" i="8"/>
  <c r="G1025" i="8"/>
  <c r="O1024" i="8"/>
  <c r="G1024" i="8"/>
  <c r="O1023" i="8"/>
  <c r="G1023" i="8"/>
  <c r="O1022" i="8"/>
  <c r="G1022" i="8"/>
  <c r="O1021" i="8"/>
  <c r="G1021" i="8"/>
  <c r="O1020" i="8"/>
  <c r="G1020" i="8"/>
  <c r="O1019" i="8"/>
  <c r="G1019" i="8"/>
  <c r="O1018" i="8"/>
  <c r="G1018" i="8"/>
  <c r="O1017" i="8"/>
  <c r="G1017" i="8"/>
  <c r="O1016" i="8"/>
  <c r="G1016" i="8"/>
  <c r="O1015" i="8"/>
  <c r="G1015" i="8"/>
  <c r="O1014" i="8"/>
  <c r="G1014" i="8"/>
  <c r="O1013" i="8"/>
  <c r="G1013" i="8"/>
  <c r="O1012" i="8"/>
  <c r="G1012" i="8"/>
  <c r="O1011" i="8"/>
  <c r="G1011" i="8"/>
  <c r="O1010" i="8"/>
  <c r="G1010" i="8"/>
  <c r="O1009" i="8"/>
  <c r="G1009" i="8"/>
  <c r="O1008" i="8"/>
  <c r="G1008" i="8"/>
  <c r="O1007" i="8"/>
  <c r="G1007" i="8"/>
  <c r="O1006" i="8"/>
  <c r="G1006" i="8"/>
  <c r="O1005" i="8"/>
  <c r="G1005" i="8"/>
  <c r="O1004" i="8"/>
  <c r="G1004" i="8"/>
  <c r="O1003" i="8"/>
  <c r="G1003" i="8"/>
  <c r="O1002" i="8"/>
  <c r="G1002" i="8"/>
  <c r="O1001" i="8"/>
  <c r="G1001" i="8"/>
  <c r="O1000" i="8"/>
  <c r="G1000" i="8"/>
  <c r="O999" i="8"/>
  <c r="G999" i="8"/>
  <c r="O998" i="8"/>
  <c r="G998" i="8"/>
  <c r="O997" i="8"/>
  <c r="G997" i="8"/>
  <c r="O996" i="8"/>
  <c r="G996" i="8"/>
  <c r="O995" i="8"/>
  <c r="G995" i="8"/>
  <c r="O994" i="8"/>
  <c r="G994" i="8"/>
  <c r="O993" i="8"/>
  <c r="G993" i="8"/>
  <c r="O992" i="8"/>
  <c r="G992" i="8"/>
  <c r="O991" i="8"/>
  <c r="G991" i="8"/>
  <c r="O990" i="8"/>
  <c r="G990" i="8"/>
  <c r="O989" i="8"/>
  <c r="G989" i="8"/>
  <c r="O988" i="8"/>
  <c r="G988" i="8"/>
  <c r="O987" i="8"/>
  <c r="G987" i="8"/>
  <c r="O986" i="8"/>
  <c r="G986" i="8"/>
  <c r="O985" i="8"/>
  <c r="G985" i="8"/>
  <c r="O984" i="8"/>
  <c r="G984" i="8"/>
  <c r="O983" i="8"/>
  <c r="G983" i="8"/>
  <c r="O982" i="8"/>
  <c r="G982" i="8"/>
  <c r="O981" i="8"/>
  <c r="G981" i="8"/>
  <c r="O980" i="8"/>
  <c r="G980" i="8"/>
  <c r="O979" i="8"/>
  <c r="G979" i="8"/>
  <c r="O978" i="8"/>
  <c r="G978" i="8"/>
  <c r="O977" i="8"/>
  <c r="G977" i="8"/>
  <c r="O976" i="8"/>
  <c r="G976" i="8"/>
  <c r="O975" i="8"/>
  <c r="G975" i="8"/>
  <c r="O974" i="8"/>
  <c r="G974" i="8"/>
  <c r="O973" i="8"/>
  <c r="G973" i="8"/>
  <c r="O972" i="8"/>
  <c r="G972" i="8"/>
  <c r="O971" i="8"/>
  <c r="G971" i="8"/>
  <c r="O970" i="8"/>
  <c r="G970" i="8"/>
  <c r="O969" i="8"/>
  <c r="G969" i="8"/>
  <c r="O968" i="8"/>
  <c r="G968" i="8"/>
  <c r="O967" i="8"/>
  <c r="G967" i="8"/>
  <c r="O966" i="8"/>
  <c r="G966" i="8"/>
  <c r="O965" i="8"/>
  <c r="G965" i="8"/>
  <c r="O964" i="8"/>
  <c r="G964" i="8"/>
  <c r="O963" i="8"/>
  <c r="G963" i="8"/>
  <c r="O962" i="8"/>
  <c r="G962" i="8"/>
  <c r="O961" i="8"/>
  <c r="G961" i="8"/>
  <c r="O960" i="8"/>
  <c r="G960" i="8"/>
  <c r="O959" i="8"/>
  <c r="G959" i="8"/>
  <c r="O958" i="8"/>
  <c r="G958" i="8"/>
  <c r="O957" i="8"/>
  <c r="G957" i="8"/>
  <c r="O956" i="8"/>
  <c r="G956" i="8"/>
  <c r="O955" i="8"/>
  <c r="G955" i="8"/>
  <c r="O954" i="8"/>
  <c r="G954" i="8"/>
  <c r="O953" i="8"/>
  <c r="G953" i="8"/>
  <c r="O952" i="8"/>
  <c r="G952" i="8"/>
  <c r="O951" i="8"/>
  <c r="G951" i="8"/>
  <c r="O950" i="8"/>
  <c r="G950" i="8"/>
  <c r="O949" i="8"/>
  <c r="G949" i="8"/>
  <c r="O948" i="8"/>
  <c r="G948" i="8"/>
  <c r="O947" i="8"/>
  <c r="G947" i="8"/>
  <c r="O946" i="8"/>
  <c r="G946" i="8"/>
  <c r="O945" i="8"/>
  <c r="G945" i="8"/>
  <c r="O944" i="8"/>
  <c r="G944" i="8"/>
  <c r="O943" i="8"/>
  <c r="G943" i="8"/>
  <c r="O942" i="8"/>
  <c r="G942" i="8"/>
  <c r="O941" i="8"/>
  <c r="G941" i="8"/>
  <c r="O940" i="8"/>
  <c r="G940" i="8"/>
  <c r="O939" i="8"/>
  <c r="G939" i="8"/>
  <c r="O938" i="8"/>
  <c r="G938" i="8"/>
  <c r="O937" i="8"/>
  <c r="G937" i="8"/>
  <c r="O936" i="8"/>
  <c r="G936" i="8"/>
  <c r="O935" i="8"/>
  <c r="G935" i="8"/>
  <c r="O934" i="8"/>
  <c r="G934" i="8"/>
  <c r="O933" i="8"/>
  <c r="G933" i="8"/>
  <c r="O932" i="8"/>
  <c r="G932" i="8"/>
  <c r="O931" i="8"/>
  <c r="G931" i="8"/>
  <c r="O930" i="8"/>
  <c r="G930" i="8"/>
  <c r="O929" i="8"/>
  <c r="G929" i="8"/>
  <c r="O928" i="8"/>
  <c r="G928" i="8"/>
  <c r="O927" i="8"/>
  <c r="G927" i="8"/>
  <c r="O926" i="8"/>
  <c r="G926" i="8"/>
  <c r="O925" i="8"/>
  <c r="G925" i="8"/>
  <c r="O924" i="8"/>
  <c r="G924" i="8"/>
  <c r="O923" i="8"/>
  <c r="G923" i="8"/>
  <c r="O922" i="8"/>
  <c r="G922" i="8"/>
  <c r="O921" i="8"/>
  <c r="G921" i="8"/>
  <c r="O920" i="8"/>
  <c r="G920" i="8"/>
  <c r="O919" i="8"/>
  <c r="G919" i="8"/>
  <c r="O918" i="8"/>
  <c r="G918" i="8"/>
  <c r="O917" i="8"/>
  <c r="G917" i="8"/>
  <c r="O916" i="8"/>
  <c r="G916" i="8"/>
  <c r="O915" i="8"/>
  <c r="G915" i="8"/>
  <c r="O914" i="8"/>
  <c r="G914" i="8"/>
  <c r="O913" i="8"/>
  <c r="G913" i="8"/>
  <c r="O912" i="8"/>
  <c r="G912" i="8"/>
  <c r="O911" i="8"/>
  <c r="G911" i="8"/>
  <c r="O910" i="8"/>
  <c r="G910" i="8"/>
  <c r="O909" i="8"/>
  <c r="G909" i="8"/>
  <c r="O908" i="8"/>
  <c r="G908" i="8"/>
  <c r="O907" i="8"/>
  <c r="G907" i="8"/>
  <c r="O906" i="8"/>
  <c r="G906" i="8"/>
  <c r="O905" i="8"/>
  <c r="G905" i="8"/>
  <c r="O904" i="8"/>
  <c r="G904" i="8"/>
  <c r="O903" i="8"/>
  <c r="G903" i="8"/>
  <c r="O902" i="8"/>
  <c r="G902" i="8"/>
  <c r="O901" i="8"/>
  <c r="G901" i="8"/>
  <c r="O900" i="8"/>
  <c r="G900" i="8"/>
  <c r="O899" i="8"/>
  <c r="G899" i="8"/>
  <c r="O898" i="8"/>
  <c r="G898" i="8"/>
  <c r="O897" i="8"/>
  <c r="G897" i="8"/>
  <c r="O896" i="8"/>
  <c r="G896" i="8"/>
  <c r="O895" i="8"/>
  <c r="G895" i="8"/>
  <c r="O894" i="8"/>
  <c r="G894" i="8"/>
  <c r="O893" i="8"/>
  <c r="G893" i="8"/>
  <c r="O892" i="8"/>
  <c r="G892" i="8"/>
  <c r="O891" i="8"/>
  <c r="G891" i="8"/>
  <c r="O890" i="8"/>
  <c r="G890" i="8"/>
  <c r="O889" i="8"/>
  <c r="G889" i="8"/>
  <c r="O888" i="8"/>
  <c r="G888" i="8"/>
  <c r="O887" i="8"/>
  <c r="G887" i="8"/>
  <c r="O886" i="8"/>
  <c r="G886" i="8"/>
  <c r="O885" i="8"/>
  <c r="G885" i="8"/>
  <c r="O884" i="8"/>
  <c r="G884" i="8"/>
  <c r="O883" i="8"/>
  <c r="G883" i="8"/>
  <c r="O882" i="8"/>
  <c r="G882" i="8"/>
  <c r="O881" i="8"/>
  <c r="G881" i="8"/>
  <c r="O880" i="8"/>
  <c r="G880" i="8"/>
  <c r="O879" i="8"/>
  <c r="G879" i="8"/>
  <c r="O878" i="8"/>
  <c r="G878" i="8"/>
  <c r="O877" i="8"/>
  <c r="G877" i="8"/>
  <c r="O876" i="8"/>
  <c r="G876" i="8"/>
  <c r="O875" i="8"/>
  <c r="G875" i="8"/>
  <c r="O874" i="8"/>
  <c r="G874" i="8"/>
  <c r="O873" i="8"/>
  <c r="G873" i="8"/>
  <c r="O872" i="8"/>
  <c r="G872" i="8"/>
  <c r="O871" i="8"/>
  <c r="G871" i="8"/>
  <c r="O870" i="8"/>
  <c r="G870" i="8"/>
  <c r="O869" i="8"/>
  <c r="G869" i="8"/>
  <c r="O868" i="8"/>
  <c r="G868" i="8"/>
  <c r="O867" i="8"/>
  <c r="G867" i="8"/>
  <c r="O866" i="8"/>
  <c r="G866" i="8"/>
  <c r="O865" i="8"/>
  <c r="G865" i="8"/>
  <c r="O864" i="8"/>
  <c r="G864" i="8"/>
  <c r="O863" i="8"/>
  <c r="G863" i="8"/>
  <c r="O862" i="8"/>
  <c r="G862" i="8"/>
  <c r="O861" i="8"/>
  <c r="G861" i="8"/>
  <c r="O860" i="8"/>
  <c r="G860" i="8"/>
  <c r="O859" i="8"/>
  <c r="G859" i="8"/>
  <c r="O858" i="8"/>
  <c r="G858" i="8"/>
  <c r="O857" i="8"/>
  <c r="G857" i="8"/>
  <c r="O856" i="8"/>
  <c r="G856" i="8"/>
  <c r="O855" i="8"/>
  <c r="G855" i="8"/>
  <c r="O854" i="8"/>
  <c r="G854" i="8"/>
  <c r="O853" i="8"/>
  <c r="G853" i="8"/>
  <c r="O852" i="8"/>
  <c r="G852" i="8"/>
  <c r="O851" i="8"/>
  <c r="G851" i="8"/>
  <c r="O850" i="8"/>
  <c r="G850" i="8"/>
  <c r="O849" i="8"/>
  <c r="G849" i="8"/>
  <c r="O848" i="8"/>
  <c r="G848" i="8"/>
  <c r="O847" i="8"/>
  <c r="G847" i="8"/>
  <c r="O846" i="8"/>
  <c r="G846" i="8"/>
  <c r="O845" i="8"/>
  <c r="G845" i="8"/>
  <c r="O844" i="8"/>
  <c r="G844" i="8"/>
  <c r="O843" i="8"/>
  <c r="G843" i="8"/>
  <c r="O842" i="8"/>
  <c r="G842" i="8"/>
  <c r="O841" i="8"/>
  <c r="G841" i="8"/>
  <c r="O840" i="8"/>
  <c r="G840" i="8"/>
  <c r="O839" i="8"/>
  <c r="G839" i="8"/>
  <c r="O838" i="8"/>
  <c r="G838" i="8"/>
  <c r="O837" i="8"/>
  <c r="G837" i="8"/>
  <c r="O836" i="8"/>
  <c r="G836" i="8"/>
  <c r="O835" i="8"/>
  <c r="G835" i="8"/>
  <c r="O834" i="8"/>
  <c r="G834" i="8"/>
  <c r="O833" i="8"/>
  <c r="G833" i="8"/>
  <c r="O832" i="8"/>
  <c r="G832" i="8"/>
  <c r="O831" i="8"/>
  <c r="G831" i="8"/>
  <c r="O830" i="8"/>
  <c r="G830" i="8"/>
  <c r="O829" i="8"/>
  <c r="G829" i="8"/>
  <c r="O828" i="8"/>
  <c r="G828" i="8"/>
  <c r="O827" i="8"/>
  <c r="G827" i="8"/>
  <c r="O826" i="8"/>
  <c r="G826" i="8"/>
  <c r="O825" i="8"/>
  <c r="G825" i="8"/>
  <c r="O824" i="8"/>
  <c r="G824" i="8"/>
  <c r="O823" i="8"/>
  <c r="G823" i="8"/>
  <c r="O822" i="8"/>
  <c r="G822" i="8"/>
  <c r="O821" i="8"/>
  <c r="G821" i="8"/>
  <c r="O820" i="8"/>
  <c r="G820" i="8"/>
  <c r="O819" i="8"/>
  <c r="G819" i="8"/>
  <c r="O818" i="8"/>
  <c r="G818" i="8"/>
  <c r="O817" i="8"/>
  <c r="G817" i="8"/>
  <c r="O816" i="8"/>
  <c r="G816" i="8"/>
  <c r="O815" i="8"/>
  <c r="G815" i="8"/>
  <c r="O814" i="8"/>
  <c r="G814" i="8"/>
  <c r="O813" i="8"/>
  <c r="G813" i="8"/>
  <c r="O812" i="8"/>
  <c r="G812" i="8"/>
  <c r="O811" i="8"/>
  <c r="G811" i="8"/>
  <c r="O810" i="8"/>
  <c r="G810" i="8"/>
  <c r="O809" i="8"/>
  <c r="G809" i="8"/>
  <c r="O808" i="8"/>
  <c r="G808" i="8"/>
  <c r="O807" i="8"/>
  <c r="G807" i="8"/>
  <c r="O806" i="8"/>
  <c r="G806" i="8"/>
  <c r="O805" i="8"/>
  <c r="G805" i="8"/>
  <c r="O804" i="8"/>
  <c r="G804" i="8"/>
  <c r="O803" i="8"/>
  <c r="G803" i="8"/>
  <c r="O802" i="8"/>
  <c r="G802" i="8"/>
  <c r="O801" i="8"/>
  <c r="G801" i="8"/>
  <c r="O800" i="8"/>
  <c r="G800" i="8"/>
  <c r="O799" i="8"/>
  <c r="G799" i="8"/>
  <c r="O798" i="8"/>
  <c r="G798" i="8"/>
  <c r="O797" i="8"/>
  <c r="G797" i="8"/>
  <c r="O796" i="8"/>
  <c r="G796" i="8"/>
  <c r="O795" i="8"/>
  <c r="G795" i="8"/>
  <c r="O794" i="8"/>
  <c r="G794" i="8"/>
  <c r="O793" i="8"/>
  <c r="G793" i="8"/>
  <c r="O792" i="8"/>
  <c r="G792" i="8"/>
  <c r="O791" i="8"/>
  <c r="G791" i="8"/>
  <c r="O790" i="8"/>
  <c r="G790" i="8"/>
  <c r="O789" i="8"/>
  <c r="G789" i="8"/>
  <c r="O788" i="8"/>
  <c r="G788" i="8"/>
  <c r="O787" i="8"/>
  <c r="G787" i="8"/>
  <c r="O786" i="8"/>
  <c r="G786" i="8"/>
  <c r="O785" i="8"/>
  <c r="G785" i="8"/>
  <c r="O784" i="8"/>
  <c r="G784" i="8"/>
  <c r="O783" i="8"/>
  <c r="G783" i="8"/>
  <c r="O782" i="8"/>
  <c r="G782" i="8"/>
  <c r="O781" i="8"/>
  <c r="G781" i="8"/>
  <c r="O780" i="8"/>
  <c r="G780" i="8"/>
  <c r="O779" i="8"/>
  <c r="G779" i="8"/>
  <c r="O778" i="8"/>
  <c r="G778" i="8"/>
  <c r="O777" i="8"/>
  <c r="G777" i="8"/>
  <c r="O776" i="8"/>
  <c r="G776" i="8"/>
  <c r="O775" i="8"/>
  <c r="G775" i="8"/>
  <c r="O774" i="8"/>
  <c r="G774" i="8"/>
  <c r="O773" i="8"/>
  <c r="G773" i="8"/>
  <c r="O772" i="8"/>
  <c r="G772" i="8"/>
  <c r="O771" i="8"/>
  <c r="G771" i="8"/>
  <c r="O770" i="8"/>
  <c r="G770" i="8"/>
  <c r="O769" i="8"/>
  <c r="G769" i="8"/>
  <c r="O768" i="8"/>
  <c r="G768" i="8"/>
  <c r="O767" i="8"/>
  <c r="G767" i="8"/>
  <c r="O766" i="8"/>
  <c r="G766" i="8"/>
  <c r="O765" i="8"/>
  <c r="G765" i="8"/>
  <c r="O764" i="8"/>
  <c r="G764" i="8"/>
  <c r="O763" i="8"/>
  <c r="G763" i="8"/>
  <c r="O762" i="8"/>
  <c r="G762" i="8"/>
  <c r="O761" i="8"/>
  <c r="G761" i="8"/>
  <c r="O760" i="8"/>
  <c r="G760" i="8"/>
  <c r="O759" i="8"/>
  <c r="G759" i="8"/>
  <c r="O758" i="8"/>
  <c r="G758" i="8"/>
  <c r="O757" i="8"/>
  <c r="G757" i="8"/>
  <c r="O756" i="8"/>
  <c r="G756" i="8"/>
  <c r="O755" i="8"/>
  <c r="G755" i="8"/>
  <c r="O754" i="8"/>
  <c r="G754" i="8"/>
  <c r="O753" i="8"/>
  <c r="G753" i="8"/>
  <c r="O752" i="8"/>
  <c r="G752" i="8"/>
  <c r="O751" i="8"/>
  <c r="G751" i="8"/>
  <c r="O750" i="8"/>
  <c r="G750" i="8"/>
  <c r="O749" i="8"/>
  <c r="G749" i="8"/>
  <c r="O748" i="8"/>
  <c r="G748" i="8"/>
  <c r="O747" i="8"/>
  <c r="G747" i="8"/>
  <c r="O746" i="8"/>
  <c r="G746" i="8"/>
  <c r="O745" i="8"/>
  <c r="G745" i="8"/>
  <c r="O744" i="8"/>
  <c r="G744" i="8"/>
  <c r="O743" i="8"/>
  <c r="G743" i="8"/>
  <c r="O742" i="8"/>
  <c r="G742" i="8"/>
  <c r="O741" i="8"/>
  <c r="G741" i="8"/>
  <c r="O740" i="8"/>
  <c r="G740" i="8"/>
  <c r="O739" i="8"/>
  <c r="G739" i="8"/>
  <c r="O738" i="8"/>
  <c r="G738" i="8"/>
  <c r="O737" i="8"/>
  <c r="G737" i="8"/>
  <c r="O736" i="8"/>
  <c r="G736" i="8"/>
  <c r="O735" i="8"/>
  <c r="G735" i="8"/>
  <c r="O734" i="8"/>
  <c r="G734" i="8"/>
  <c r="O733" i="8"/>
  <c r="G733" i="8"/>
  <c r="O732" i="8"/>
  <c r="G732" i="8"/>
  <c r="O731" i="8"/>
  <c r="G731" i="8"/>
  <c r="O730" i="8"/>
  <c r="G730" i="8"/>
  <c r="O729" i="8"/>
  <c r="G729" i="8"/>
  <c r="O728" i="8"/>
  <c r="G728" i="8"/>
  <c r="O727" i="8"/>
  <c r="G727" i="8"/>
  <c r="O726" i="8"/>
  <c r="G726" i="8"/>
  <c r="O725" i="8"/>
  <c r="G725" i="8"/>
  <c r="O724" i="8"/>
  <c r="G724" i="8"/>
  <c r="O723" i="8"/>
  <c r="G723" i="8"/>
  <c r="O722" i="8"/>
  <c r="G722" i="8"/>
  <c r="O721" i="8"/>
  <c r="G721" i="8"/>
  <c r="O720" i="8"/>
  <c r="G720" i="8"/>
  <c r="O719" i="8"/>
  <c r="G719" i="8"/>
  <c r="O718" i="8"/>
  <c r="G718" i="8"/>
  <c r="O717" i="8"/>
  <c r="G717" i="8"/>
  <c r="O716" i="8"/>
  <c r="G716" i="8"/>
  <c r="O715" i="8"/>
  <c r="G715" i="8"/>
  <c r="O714" i="8"/>
  <c r="G714" i="8"/>
  <c r="O713" i="8"/>
  <c r="G713" i="8"/>
  <c r="O712" i="8"/>
  <c r="G712" i="8"/>
  <c r="O711" i="8"/>
  <c r="G711" i="8"/>
  <c r="O710" i="8"/>
  <c r="G710" i="8"/>
  <c r="O709" i="8"/>
  <c r="G709" i="8"/>
  <c r="O708" i="8"/>
  <c r="G708" i="8"/>
  <c r="O707" i="8"/>
  <c r="G707" i="8"/>
  <c r="O706" i="8"/>
  <c r="G706" i="8"/>
  <c r="O705" i="8"/>
  <c r="G705" i="8"/>
  <c r="O704" i="8"/>
  <c r="G704" i="8"/>
  <c r="O703" i="8"/>
  <c r="G703" i="8"/>
  <c r="O702" i="8"/>
  <c r="G702" i="8"/>
  <c r="O701" i="8"/>
  <c r="G701" i="8"/>
  <c r="O700" i="8"/>
  <c r="G700" i="8"/>
  <c r="O699" i="8"/>
  <c r="G699" i="8"/>
  <c r="O698" i="8"/>
  <c r="G698" i="8"/>
  <c r="O697" i="8"/>
  <c r="G697" i="8"/>
  <c r="O696" i="8"/>
  <c r="G696" i="8"/>
  <c r="O695" i="8"/>
  <c r="G695" i="8"/>
  <c r="O694" i="8"/>
  <c r="G694" i="8"/>
  <c r="O693" i="8"/>
  <c r="G693" i="8"/>
  <c r="O692" i="8"/>
  <c r="G692" i="8"/>
  <c r="O691" i="8"/>
  <c r="G691" i="8"/>
  <c r="O690" i="8"/>
  <c r="G690" i="8"/>
  <c r="O689" i="8"/>
  <c r="G689" i="8"/>
  <c r="O688" i="8"/>
  <c r="G688" i="8"/>
  <c r="O687" i="8"/>
  <c r="G687" i="8"/>
  <c r="O686" i="8"/>
  <c r="G686" i="8"/>
  <c r="O685" i="8"/>
  <c r="G685" i="8"/>
  <c r="O684" i="8"/>
  <c r="G684" i="8"/>
  <c r="O683" i="8"/>
  <c r="G683" i="8"/>
  <c r="O682" i="8"/>
  <c r="G682" i="8"/>
  <c r="O681" i="8"/>
  <c r="G681" i="8"/>
  <c r="O680" i="8"/>
  <c r="G680" i="8"/>
  <c r="O679" i="8"/>
  <c r="G679" i="8"/>
  <c r="O678" i="8"/>
  <c r="G678" i="8"/>
  <c r="O677" i="8"/>
  <c r="G677" i="8"/>
  <c r="O676" i="8"/>
  <c r="G676" i="8"/>
  <c r="O675" i="8"/>
  <c r="G675" i="8"/>
  <c r="O674" i="8"/>
  <c r="G674" i="8"/>
  <c r="O673" i="8"/>
  <c r="G673" i="8"/>
  <c r="O672" i="8"/>
  <c r="G672" i="8"/>
  <c r="O671" i="8"/>
  <c r="G671" i="8"/>
  <c r="O670" i="8"/>
  <c r="G670" i="8"/>
  <c r="O669" i="8"/>
  <c r="G669" i="8"/>
  <c r="O668" i="8"/>
  <c r="G668" i="8"/>
  <c r="O667" i="8"/>
  <c r="G667" i="8"/>
  <c r="O666" i="8"/>
  <c r="G666" i="8"/>
  <c r="O665" i="8"/>
  <c r="G665" i="8"/>
  <c r="O664" i="8"/>
  <c r="G664" i="8"/>
  <c r="O663" i="8"/>
  <c r="G663" i="8"/>
  <c r="O662" i="8"/>
  <c r="G662" i="8"/>
  <c r="O661" i="8"/>
  <c r="G661" i="8"/>
  <c r="O660" i="8"/>
  <c r="G660" i="8"/>
  <c r="O659" i="8"/>
  <c r="G659" i="8"/>
  <c r="O658" i="8"/>
  <c r="G658" i="8"/>
  <c r="O657" i="8"/>
  <c r="G657" i="8"/>
  <c r="O656" i="8"/>
  <c r="G656" i="8"/>
  <c r="O655" i="8"/>
  <c r="G655" i="8"/>
  <c r="O654" i="8"/>
  <c r="G654" i="8"/>
  <c r="O653" i="8"/>
  <c r="G653" i="8"/>
  <c r="O652" i="8"/>
  <c r="G652" i="8"/>
  <c r="O651" i="8"/>
  <c r="G651" i="8"/>
  <c r="O650" i="8"/>
  <c r="G650" i="8"/>
  <c r="O649" i="8"/>
  <c r="G649" i="8"/>
  <c r="O648" i="8"/>
  <c r="G648" i="8"/>
  <c r="O647" i="8"/>
  <c r="G647" i="8"/>
  <c r="O646" i="8"/>
  <c r="G646" i="8"/>
  <c r="O645" i="8"/>
  <c r="G645" i="8"/>
  <c r="O644" i="8"/>
  <c r="G644" i="8"/>
  <c r="O643" i="8"/>
  <c r="G643" i="8"/>
  <c r="O642" i="8"/>
  <c r="G642" i="8"/>
  <c r="O641" i="8"/>
  <c r="G641" i="8"/>
  <c r="O640" i="8"/>
  <c r="G640" i="8"/>
  <c r="O639" i="8"/>
  <c r="G639" i="8"/>
  <c r="O638" i="8"/>
  <c r="G638" i="8"/>
  <c r="O637" i="8"/>
  <c r="G637" i="8"/>
  <c r="O636" i="8"/>
  <c r="G636" i="8"/>
  <c r="O635" i="8"/>
  <c r="G635" i="8"/>
  <c r="O634" i="8"/>
  <c r="G634" i="8"/>
  <c r="O633" i="8"/>
  <c r="G633" i="8"/>
  <c r="O632" i="8"/>
  <c r="G632" i="8"/>
  <c r="O631" i="8"/>
  <c r="G631" i="8"/>
  <c r="O630" i="8"/>
  <c r="G630" i="8"/>
  <c r="O629" i="8"/>
  <c r="G629" i="8"/>
  <c r="O628" i="8"/>
  <c r="G628" i="8"/>
  <c r="O627" i="8"/>
  <c r="G627" i="8"/>
  <c r="O626" i="8"/>
  <c r="G626" i="8"/>
  <c r="O625" i="8"/>
  <c r="G625" i="8"/>
  <c r="O624" i="8"/>
  <c r="G624" i="8"/>
  <c r="O623" i="8"/>
  <c r="G623" i="8"/>
  <c r="O622" i="8"/>
  <c r="G622" i="8"/>
  <c r="O621" i="8"/>
  <c r="G621" i="8"/>
  <c r="O620" i="8"/>
  <c r="G620" i="8"/>
  <c r="O619" i="8"/>
  <c r="G619" i="8"/>
  <c r="O618" i="8"/>
  <c r="G618" i="8"/>
  <c r="O617" i="8"/>
  <c r="G617" i="8"/>
  <c r="O616" i="8"/>
  <c r="G616" i="8"/>
  <c r="O615" i="8"/>
  <c r="G615" i="8"/>
  <c r="O614" i="8"/>
  <c r="G614" i="8"/>
  <c r="O613" i="8"/>
  <c r="G613" i="8"/>
  <c r="O612" i="8"/>
  <c r="G612" i="8"/>
  <c r="O611" i="8"/>
  <c r="G611" i="8"/>
  <c r="O610" i="8"/>
  <c r="G610" i="8"/>
  <c r="O609" i="8"/>
  <c r="G609" i="8"/>
  <c r="O608" i="8"/>
  <c r="G608" i="8"/>
  <c r="O607" i="8"/>
  <c r="G607" i="8"/>
  <c r="O606" i="8"/>
  <c r="G606" i="8"/>
  <c r="O605" i="8"/>
  <c r="G605" i="8"/>
  <c r="O604" i="8"/>
  <c r="G604" i="8"/>
  <c r="O603" i="8"/>
  <c r="G603" i="8"/>
  <c r="O602" i="8"/>
  <c r="G602" i="8"/>
  <c r="O601" i="8"/>
  <c r="G601" i="8"/>
  <c r="O600" i="8"/>
  <c r="G600" i="8"/>
  <c r="O599" i="8"/>
  <c r="G599" i="8"/>
  <c r="O598" i="8"/>
  <c r="G598" i="8"/>
  <c r="O597" i="8"/>
  <c r="G597" i="8"/>
  <c r="O596" i="8"/>
  <c r="G596" i="8"/>
  <c r="O595" i="8"/>
  <c r="G595" i="8"/>
  <c r="O594" i="8"/>
  <c r="G594" i="8"/>
  <c r="O593" i="8"/>
  <c r="G593" i="8"/>
  <c r="O592" i="8"/>
  <c r="G592" i="8"/>
  <c r="O591" i="8"/>
  <c r="G591" i="8"/>
  <c r="O590" i="8"/>
  <c r="G590" i="8"/>
  <c r="O589" i="8"/>
  <c r="G589" i="8"/>
  <c r="O588" i="8"/>
  <c r="G588" i="8"/>
  <c r="O587" i="8"/>
  <c r="G587" i="8"/>
  <c r="O586" i="8"/>
  <c r="G586" i="8"/>
  <c r="O585" i="8"/>
  <c r="G585" i="8"/>
  <c r="O584" i="8"/>
  <c r="G584" i="8"/>
  <c r="O583" i="8"/>
  <c r="G583" i="8"/>
  <c r="O582" i="8"/>
  <c r="G582" i="8"/>
  <c r="O581" i="8"/>
  <c r="G581" i="8"/>
  <c r="O580" i="8"/>
  <c r="G580" i="8"/>
  <c r="O579" i="8"/>
  <c r="G579" i="8"/>
  <c r="O578" i="8"/>
  <c r="G578" i="8"/>
  <c r="O577" i="8"/>
  <c r="G577" i="8"/>
  <c r="O576" i="8"/>
  <c r="G576" i="8"/>
  <c r="O575" i="8"/>
  <c r="G575" i="8"/>
  <c r="O574" i="8"/>
  <c r="G574" i="8"/>
  <c r="O573" i="8"/>
  <c r="G573" i="8"/>
  <c r="O572" i="8"/>
  <c r="G572" i="8"/>
  <c r="O571" i="8"/>
  <c r="G571" i="8"/>
  <c r="O570" i="8"/>
  <c r="G570" i="8"/>
  <c r="O569" i="8"/>
  <c r="G569" i="8"/>
  <c r="O568" i="8"/>
  <c r="G568" i="8"/>
  <c r="O567" i="8"/>
  <c r="G567" i="8"/>
  <c r="O566" i="8"/>
  <c r="G566" i="8"/>
  <c r="O565" i="8"/>
  <c r="G565" i="8"/>
  <c r="O564" i="8"/>
  <c r="G564" i="8"/>
  <c r="O563" i="8"/>
  <c r="G563" i="8"/>
  <c r="O562" i="8"/>
  <c r="G562" i="8"/>
  <c r="O561" i="8"/>
  <c r="G561" i="8"/>
  <c r="O560" i="8"/>
  <c r="G560" i="8"/>
  <c r="O559" i="8"/>
  <c r="G559" i="8"/>
  <c r="O558" i="8"/>
  <c r="G558" i="8"/>
  <c r="O557" i="8"/>
  <c r="G557" i="8"/>
  <c r="O556" i="8"/>
  <c r="G556" i="8"/>
  <c r="O555" i="8"/>
  <c r="G555" i="8"/>
  <c r="O554" i="8"/>
  <c r="G554" i="8"/>
  <c r="O553" i="8"/>
  <c r="G553" i="8"/>
  <c r="O552" i="8"/>
  <c r="G552" i="8"/>
  <c r="O551" i="8"/>
  <c r="G551" i="8"/>
  <c r="O550" i="8"/>
  <c r="G550" i="8"/>
  <c r="O549" i="8"/>
  <c r="G549" i="8"/>
  <c r="O548" i="8"/>
  <c r="G548" i="8"/>
  <c r="O547" i="8"/>
  <c r="G547" i="8"/>
  <c r="O546" i="8"/>
  <c r="G546" i="8"/>
  <c r="O545" i="8"/>
  <c r="G545" i="8"/>
  <c r="O544" i="8"/>
  <c r="G544" i="8"/>
  <c r="O543" i="8"/>
  <c r="G543" i="8"/>
  <c r="O542" i="8"/>
  <c r="G542" i="8"/>
  <c r="O541" i="8"/>
  <c r="G541" i="8"/>
  <c r="O540" i="8"/>
  <c r="G540" i="8"/>
  <c r="O539" i="8"/>
  <c r="G539" i="8"/>
  <c r="O538" i="8"/>
  <c r="G538" i="8"/>
  <c r="O537" i="8"/>
  <c r="G537" i="8"/>
  <c r="O536" i="8"/>
  <c r="G536" i="8"/>
  <c r="O535" i="8"/>
  <c r="G535" i="8"/>
  <c r="O534" i="8"/>
  <c r="G534" i="8"/>
  <c r="O533" i="8"/>
  <c r="G533" i="8"/>
  <c r="O532" i="8"/>
  <c r="G532" i="8"/>
  <c r="O531" i="8"/>
  <c r="G531" i="8"/>
  <c r="O530" i="8"/>
  <c r="G530" i="8"/>
  <c r="O529" i="8"/>
  <c r="G529" i="8"/>
  <c r="O528" i="8"/>
  <c r="G528" i="8"/>
  <c r="O527" i="8"/>
  <c r="G527" i="8"/>
  <c r="O526" i="8"/>
  <c r="G526" i="8"/>
  <c r="O525" i="8"/>
  <c r="G525" i="8"/>
  <c r="O524" i="8"/>
  <c r="G524" i="8"/>
  <c r="O523" i="8"/>
  <c r="G523" i="8"/>
  <c r="O522" i="8"/>
  <c r="G522" i="8"/>
  <c r="O521" i="8"/>
  <c r="G521" i="8"/>
  <c r="O520" i="8"/>
  <c r="G520" i="8"/>
  <c r="O519" i="8"/>
  <c r="G519" i="8"/>
  <c r="O518" i="8"/>
  <c r="G518" i="8"/>
  <c r="O517" i="8"/>
  <c r="G517" i="8"/>
  <c r="O516" i="8"/>
  <c r="G516" i="8"/>
  <c r="O515" i="8"/>
  <c r="G515" i="8"/>
  <c r="O514" i="8"/>
  <c r="G514" i="8"/>
  <c r="O513" i="8"/>
  <c r="G513" i="8"/>
  <c r="O512" i="8"/>
  <c r="G512" i="8"/>
  <c r="O511" i="8"/>
  <c r="G511" i="8"/>
  <c r="O510" i="8"/>
  <c r="G510" i="8"/>
  <c r="O509" i="8"/>
  <c r="G509" i="8"/>
  <c r="O508" i="8"/>
  <c r="G508" i="8"/>
  <c r="O507" i="8"/>
  <c r="G507" i="8"/>
  <c r="O506" i="8"/>
  <c r="G506" i="8"/>
  <c r="O505" i="8"/>
  <c r="G505" i="8"/>
  <c r="O504" i="8"/>
  <c r="G504" i="8"/>
  <c r="O503" i="8"/>
  <c r="G503" i="8"/>
  <c r="O502" i="8"/>
  <c r="G502" i="8"/>
  <c r="O501" i="8"/>
  <c r="G501" i="8"/>
  <c r="O500" i="8"/>
  <c r="G500" i="8"/>
  <c r="O499" i="8"/>
  <c r="G499" i="8"/>
  <c r="O498" i="8"/>
  <c r="G498" i="8"/>
  <c r="O497" i="8"/>
  <c r="G497" i="8"/>
  <c r="O496" i="8"/>
  <c r="G496" i="8"/>
  <c r="O495" i="8"/>
  <c r="G495" i="8"/>
  <c r="O494" i="8"/>
  <c r="G494" i="8"/>
  <c r="O493" i="8"/>
  <c r="G493" i="8"/>
  <c r="O492" i="8"/>
  <c r="G492" i="8"/>
  <c r="O491" i="8"/>
  <c r="G491" i="8"/>
  <c r="O490" i="8"/>
  <c r="G490" i="8"/>
  <c r="O489" i="8"/>
  <c r="G489" i="8"/>
  <c r="O488" i="8"/>
  <c r="G488" i="8"/>
  <c r="O487" i="8"/>
  <c r="G487" i="8"/>
  <c r="O486" i="8"/>
  <c r="G486" i="8"/>
  <c r="O485" i="8"/>
  <c r="G485" i="8"/>
  <c r="O484" i="8"/>
  <c r="G484" i="8"/>
  <c r="O483" i="8"/>
  <c r="G483" i="8"/>
  <c r="O482" i="8"/>
  <c r="G482" i="8"/>
  <c r="O481" i="8"/>
  <c r="G481" i="8"/>
  <c r="O480" i="8"/>
  <c r="G480" i="8"/>
  <c r="O479" i="8"/>
  <c r="G479" i="8"/>
  <c r="O478" i="8"/>
  <c r="G478" i="8"/>
  <c r="O477" i="8"/>
  <c r="G477" i="8"/>
  <c r="O476" i="8"/>
  <c r="G476" i="8"/>
  <c r="O475" i="8"/>
  <c r="G475" i="8"/>
  <c r="O474" i="8"/>
  <c r="G474" i="8"/>
  <c r="O473" i="8"/>
  <c r="G473" i="8"/>
  <c r="O472" i="8"/>
  <c r="G472" i="8"/>
  <c r="O471" i="8"/>
  <c r="G471" i="8"/>
  <c r="O470" i="8"/>
  <c r="G470" i="8"/>
  <c r="O469" i="8"/>
  <c r="G469" i="8"/>
  <c r="O468" i="8"/>
  <c r="G468" i="8"/>
  <c r="O467" i="8"/>
  <c r="G467" i="8"/>
  <c r="O466" i="8"/>
  <c r="G466" i="8"/>
  <c r="O465" i="8"/>
  <c r="G465" i="8"/>
  <c r="O464" i="8"/>
  <c r="G464" i="8"/>
  <c r="O463" i="8"/>
  <c r="G463" i="8"/>
  <c r="O462" i="8"/>
  <c r="G462" i="8"/>
  <c r="O461" i="8"/>
  <c r="G461" i="8"/>
  <c r="O460" i="8"/>
  <c r="G460" i="8"/>
  <c r="O459" i="8"/>
  <c r="G459" i="8"/>
  <c r="O458" i="8"/>
  <c r="G458" i="8"/>
  <c r="O457" i="8"/>
  <c r="G457" i="8"/>
  <c r="O456" i="8"/>
  <c r="G456" i="8"/>
  <c r="O455" i="8"/>
  <c r="G455" i="8"/>
  <c r="O454" i="8"/>
  <c r="G454" i="8"/>
  <c r="O453" i="8"/>
  <c r="G453" i="8"/>
  <c r="O452" i="8"/>
  <c r="G452" i="8"/>
  <c r="O451" i="8"/>
  <c r="G451" i="8"/>
  <c r="O450" i="8"/>
  <c r="G450" i="8"/>
  <c r="O449" i="8"/>
  <c r="G449" i="8"/>
  <c r="O448" i="8"/>
  <c r="G448" i="8"/>
  <c r="O447" i="8"/>
  <c r="G447" i="8"/>
  <c r="O446" i="8"/>
  <c r="G446" i="8"/>
  <c r="O445" i="8"/>
  <c r="G445" i="8"/>
  <c r="O444" i="8"/>
  <c r="G444" i="8"/>
  <c r="O443" i="8"/>
  <c r="G443" i="8"/>
  <c r="O442" i="8"/>
  <c r="G442" i="8"/>
  <c r="O441" i="8"/>
  <c r="G441" i="8"/>
  <c r="O440" i="8"/>
  <c r="G440" i="8"/>
  <c r="O439" i="8"/>
  <c r="G439" i="8"/>
  <c r="O438" i="8"/>
  <c r="G438" i="8"/>
  <c r="O437" i="8"/>
  <c r="G437" i="8"/>
  <c r="O436" i="8"/>
  <c r="G436" i="8"/>
  <c r="O435" i="8"/>
  <c r="G435" i="8"/>
  <c r="O434" i="8"/>
  <c r="G434" i="8"/>
  <c r="O433" i="8"/>
  <c r="G433" i="8"/>
  <c r="O432" i="8"/>
  <c r="G432" i="8"/>
  <c r="O431" i="8"/>
  <c r="G431" i="8"/>
  <c r="O430" i="8"/>
  <c r="G430" i="8"/>
  <c r="O429" i="8"/>
  <c r="G429" i="8"/>
  <c r="O428" i="8"/>
  <c r="G428" i="8"/>
  <c r="O427" i="8"/>
  <c r="G427" i="8"/>
  <c r="O426" i="8"/>
  <c r="G426" i="8"/>
  <c r="O425" i="8"/>
  <c r="G425" i="8"/>
  <c r="O424" i="8"/>
  <c r="G424" i="8"/>
  <c r="O423" i="8"/>
  <c r="G423" i="8"/>
  <c r="O422" i="8"/>
  <c r="G422" i="8"/>
  <c r="O421" i="8"/>
  <c r="G421" i="8"/>
  <c r="O420" i="8"/>
  <c r="G420" i="8"/>
  <c r="O419" i="8"/>
  <c r="G419" i="8"/>
  <c r="O418" i="8"/>
  <c r="G418" i="8"/>
  <c r="O417" i="8"/>
  <c r="G417" i="8"/>
  <c r="O416" i="8"/>
  <c r="G416" i="8"/>
  <c r="O415" i="8"/>
  <c r="G415" i="8"/>
  <c r="O414" i="8"/>
  <c r="G414" i="8"/>
  <c r="O413" i="8"/>
  <c r="G413" i="8"/>
  <c r="O412" i="8"/>
  <c r="G412" i="8"/>
  <c r="O411" i="8"/>
  <c r="G411" i="8"/>
  <c r="O410" i="8"/>
  <c r="G410" i="8"/>
  <c r="O409" i="8"/>
  <c r="G409" i="8"/>
  <c r="O408" i="8"/>
  <c r="G408" i="8"/>
  <c r="O407" i="8"/>
  <c r="G407" i="8"/>
  <c r="O406" i="8"/>
  <c r="G406" i="8"/>
  <c r="O405" i="8"/>
  <c r="G405" i="8"/>
  <c r="O404" i="8"/>
  <c r="G404" i="8"/>
  <c r="O403" i="8"/>
  <c r="G403" i="8"/>
  <c r="O402" i="8"/>
  <c r="G402" i="8"/>
  <c r="O401" i="8"/>
  <c r="G401" i="8"/>
  <c r="O400" i="8"/>
  <c r="G400" i="8"/>
  <c r="O399" i="8"/>
  <c r="G399" i="8"/>
  <c r="O398" i="8"/>
  <c r="G398" i="8"/>
  <c r="O397" i="8"/>
  <c r="G397" i="8"/>
  <c r="O396" i="8"/>
  <c r="G396" i="8"/>
  <c r="O395" i="8"/>
  <c r="G395" i="8"/>
  <c r="O394" i="8"/>
  <c r="G394" i="8"/>
  <c r="O393" i="8"/>
  <c r="G393" i="8"/>
  <c r="O392" i="8"/>
  <c r="G392" i="8"/>
  <c r="O391" i="8"/>
  <c r="G391" i="8"/>
  <c r="O390" i="8"/>
  <c r="G390" i="8"/>
  <c r="O389" i="8"/>
  <c r="G389" i="8"/>
  <c r="O388" i="8"/>
  <c r="G388" i="8"/>
  <c r="O387" i="8"/>
  <c r="G387" i="8"/>
  <c r="O386" i="8"/>
  <c r="G386" i="8"/>
  <c r="O385" i="8"/>
  <c r="G385" i="8"/>
  <c r="O384" i="8"/>
  <c r="G384" i="8"/>
  <c r="O383" i="8"/>
  <c r="G383" i="8"/>
  <c r="O382" i="8"/>
  <c r="G382" i="8"/>
  <c r="O381" i="8"/>
  <c r="G381" i="8"/>
  <c r="O380" i="8"/>
  <c r="G380" i="8"/>
  <c r="O379" i="8"/>
  <c r="G379" i="8"/>
  <c r="O378" i="8"/>
  <c r="G378" i="8"/>
  <c r="O377" i="8"/>
  <c r="G377" i="8"/>
  <c r="O376" i="8"/>
  <c r="G376" i="8"/>
  <c r="O375" i="8"/>
  <c r="G375" i="8"/>
  <c r="O374" i="8"/>
  <c r="G374" i="8"/>
  <c r="O373" i="8"/>
  <c r="G373" i="8"/>
  <c r="O372" i="8"/>
  <c r="G372" i="8"/>
  <c r="O371" i="8"/>
  <c r="G371" i="8"/>
  <c r="O370" i="8"/>
  <c r="G370" i="8"/>
  <c r="O369" i="8"/>
  <c r="G369" i="8"/>
  <c r="O368" i="8"/>
  <c r="G368" i="8"/>
  <c r="O367" i="8"/>
  <c r="G367" i="8"/>
  <c r="O366" i="8"/>
  <c r="G366" i="8"/>
  <c r="O365" i="8"/>
  <c r="G365" i="8"/>
  <c r="O364" i="8"/>
  <c r="G364" i="8"/>
  <c r="O363" i="8"/>
  <c r="G363" i="8"/>
  <c r="O362" i="8"/>
  <c r="G362" i="8"/>
  <c r="O361" i="8"/>
  <c r="G361" i="8"/>
  <c r="O360" i="8"/>
  <c r="G360" i="8"/>
  <c r="O359" i="8"/>
  <c r="G359" i="8"/>
  <c r="O358" i="8"/>
  <c r="G358" i="8"/>
  <c r="O357" i="8"/>
  <c r="G357" i="8"/>
  <c r="O356" i="8"/>
  <c r="G356" i="8"/>
  <c r="O355" i="8"/>
  <c r="G355" i="8"/>
  <c r="O354" i="8"/>
  <c r="G354" i="8"/>
  <c r="O353" i="8"/>
  <c r="G353" i="8"/>
  <c r="O352" i="8"/>
  <c r="G352" i="8"/>
  <c r="O351" i="8"/>
  <c r="G351" i="8"/>
  <c r="O350" i="8"/>
  <c r="G350" i="8"/>
  <c r="O349" i="8"/>
  <c r="G349" i="8"/>
  <c r="O348" i="8"/>
  <c r="G348" i="8"/>
  <c r="O347" i="8"/>
  <c r="G347" i="8"/>
  <c r="O346" i="8"/>
  <c r="G346" i="8"/>
  <c r="O345" i="8"/>
  <c r="G345" i="8"/>
  <c r="O344" i="8"/>
  <c r="G344" i="8"/>
  <c r="O343" i="8"/>
  <c r="G343" i="8"/>
  <c r="O342" i="8"/>
  <c r="G342" i="8"/>
  <c r="O341" i="8"/>
  <c r="G341" i="8"/>
  <c r="O340" i="8"/>
  <c r="G340" i="8"/>
  <c r="O339" i="8"/>
  <c r="G339" i="8"/>
  <c r="O338" i="8"/>
  <c r="G338" i="8"/>
  <c r="O337" i="8"/>
  <c r="G337" i="8"/>
  <c r="O336" i="8"/>
  <c r="G336" i="8"/>
  <c r="O335" i="8"/>
  <c r="G335" i="8"/>
  <c r="O334" i="8"/>
  <c r="G334" i="8"/>
  <c r="O333" i="8"/>
  <c r="G333" i="8"/>
  <c r="O332" i="8"/>
  <c r="G332" i="8"/>
  <c r="O331" i="8"/>
  <c r="G331" i="8"/>
  <c r="O330" i="8"/>
  <c r="G330" i="8"/>
  <c r="O329" i="8"/>
  <c r="G329" i="8"/>
  <c r="O328" i="8"/>
  <c r="G328" i="8"/>
  <c r="O327" i="8"/>
  <c r="G327" i="8"/>
  <c r="O326" i="8"/>
  <c r="G326" i="8"/>
  <c r="O325" i="8"/>
  <c r="G325" i="8"/>
  <c r="O324" i="8"/>
  <c r="G324" i="8"/>
  <c r="O323" i="8"/>
  <c r="G323" i="8"/>
  <c r="O322" i="8"/>
  <c r="G322" i="8"/>
  <c r="O321" i="8"/>
  <c r="G321" i="8"/>
  <c r="O320" i="8"/>
  <c r="G320" i="8"/>
  <c r="O319" i="8"/>
  <c r="G319" i="8"/>
  <c r="O318" i="8"/>
  <c r="G318" i="8"/>
  <c r="O317" i="8"/>
  <c r="G317" i="8"/>
  <c r="O316" i="8"/>
  <c r="G316" i="8"/>
  <c r="O315" i="8"/>
  <c r="G315" i="8"/>
  <c r="O314" i="8"/>
  <c r="G314" i="8"/>
  <c r="O313" i="8"/>
  <c r="G313" i="8"/>
  <c r="O312" i="8"/>
  <c r="G312" i="8"/>
  <c r="O311" i="8"/>
  <c r="G311" i="8"/>
  <c r="O310" i="8"/>
  <c r="G310" i="8"/>
  <c r="O309" i="8"/>
  <c r="G309" i="8"/>
  <c r="O308" i="8"/>
  <c r="G308" i="8"/>
  <c r="O307" i="8"/>
  <c r="G307" i="8"/>
  <c r="O306" i="8"/>
  <c r="G306" i="8"/>
  <c r="O305" i="8"/>
  <c r="G305" i="8"/>
  <c r="O304" i="8"/>
  <c r="G304" i="8"/>
  <c r="O303" i="8"/>
  <c r="G303" i="8"/>
  <c r="O302" i="8"/>
  <c r="G302" i="8"/>
  <c r="O301" i="8"/>
  <c r="G301" i="8"/>
  <c r="O300" i="8"/>
  <c r="G300" i="8"/>
  <c r="O299" i="8"/>
  <c r="G299" i="8"/>
  <c r="O298" i="8"/>
  <c r="G298" i="8"/>
  <c r="O297" i="8"/>
  <c r="G297" i="8"/>
  <c r="O296" i="8"/>
  <c r="G296" i="8"/>
  <c r="O295" i="8"/>
  <c r="G295" i="8"/>
  <c r="O294" i="8"/>
  <c r="G294" i="8"/>
  <c r="O293" i="8"/>
  <c r="G293" i="8"/>
  <c r="O292" i="8"/>
  <c r="G292" i="8"/>
  <c r="O291" i="8"/>
  <c r="G291" i="8"/>
  <c r="O290" i="8"/>
  <c r="G290" i="8"/>
  <c r="O289" i="8"/>
  <c r="G289" i="8"/>
  <c r="O288" i="8"/>
  <c r="G288" i="8"/>
  <c r="O287" i="8"/>
  <c r="G287" i="8"/>
  <c r="O286" i="8"/>
  <c r="G286" i="8"/>
  <c r="O285" i="8"/>
  <c r="G285" i="8"/>
  <c r="O284" i="8"/>
  <c r="G284" i="8"/>
  <c r="O283" i="8"/>
  <c r="G283" i="8"/>
  <c r="O282" i="8"/>
  <c r="G282" i="8"/>
  <c r="O281" i="8"/>
  <c r="G281" i="8"/>
  <c r="O280" i="8"/>
  <c r="G280" i="8"/>
  <c r="O279" i="8"/>
  <c r="G279" i="8"/>
  <c r="O278" i="8"/>
  <c r="G278" i="8"/>
  <c r="O277" i="8"/>
  <c r="G277" i="8"/>
  <c r="O276" i="8"/>
  <c r="G276" i="8"/>
  <c r="O275" i="8"/>
  <c r="G275" i="8"/>
  <c r="O274" i="8"/>
  <c r="G274" i="8"/>
  <c r="O273" i="8"/>
  <c r="G273" i="8"/>
  <c r="O272" i="8"/>
  <c r="G272" i="8"/>
  <c r="O271" i="8"/>
  <c r="G271" i="8"/>
  <c r="O270" i="8"/>
  <c r="G270" i="8"/>
  <c r="O269" i="8"/>
  <c r="G269" i="8"/>
  <c r="O268" i="8"/>
  <c r="G268" i="8"/>
  <c r="O267" i="8"/>
  <c r="G267" i="8"/>
  <c r="O266" i="8"/>
  <c r="G266" i="8"/>
  <c r="O265" i="8"/>
  <c r="G265" i="8"/>
  <c r="O264" i="8"/>
  <c r="G264" i="8"/>
  <c r="O263" i="8"/>
  <c r="G263" i="8"/>
  <c r="O262" i="8"/>
  <c r="G262" i="8"/>
  <c r="O261" i="8"/>
  <c r="G261" i="8"/>
  <c r="O260" i="8"/>
  <c r="G260" i="8"/>
  <c r="O259" i="8"/>
  <c r="G259" i="8"/>
  <c r="O258" i="8"/>
  <c r="G258" i="8"/>
  <c r="O257" i="8"/>
  <c r="G257" i="8"/>
  <c r="O256" i="8"/>
  <c r="G256" i="8"/>
  <c r="O255" i="8"/>
  <c r="G255" i="8"/>
  <c r="O254" i="8"/>
  <c r="G254" i="8"/>
  <c r="O253" i="8"/>
  <c r="G253" i="8"/>
  <c r="O252" i="8"/>
  <c r="G252" i="8"/>
  <c r="O251" i="8"/>
  <c r="G251" i="8"/>
  <c r="O250" i="8"/>
  <c r="G250" i="8"/>
  <c r="O249" i="8"/>
  <c r="G249" i="8"/>
  <c r="O248" i="8"/>
  <c r="G248" i="8"/>
  <c r="O247" i="8"/>
  <c r="G247" i="8"/>
  <c r="O246" i="8"/>
  <c r="G246" i="8"/>
  <c r="O245" i="8"/>
  <c r="G245" i="8"/>
  <c r="O244" i="8"/>
  <c r="G244" i="8"/>
  <c r="O243" i="8"/>
  <c r="G243" i="8"/>
  <c r="O242" i="8"/>
  <c r="G242" i="8"/>
  <c r="O241" i="8"/>
  <c r="G241" i="8"/>
  <c r="O240" i="8"/>
  <c r="G240" i="8"/>
  <c r="O239" i="8"/>
  <c r="G239" i="8"/>
  <c r="O238" i="8"/>
  <c r="G238" i="8"/>
  <c r="O237" i="8"/>
  <c r="G237" i="8"/>
  <c r="O236" i="8"/>
  <c r="G236" i="8"/>
  <c r="O235" i="8"/>
  <c r="G235" i="8"/>
  <c r="O234" i="8"/>
  <c r="G234" i="8"/>
  <c r="O233" i="8"/>
  <c r="G233" i="8"/>
  <c r="O232" i="8"/>
  <c r="G232" i="8"/>
  <c r="O231" i="8"/>
  <c r="G231" i="8"/>
  <c r="O230" i="8"/>
  <c r="G230" i="8"/>
  <c r="O229" i="8"/>
  <c r="G229" i="8"/>
  <c r="O228" i="8"/>
  <c r="G228" i="8"/>
  <c r="O227" i="8"/>
  <c r="G227" i="8"/>
  <c r="O226" i="8"/>
  <c r="G226" i="8"/>
  <c r="O225" i="8"/>
  <c r="G225" i="8"/>
  <c r="O224" i="8"/>
  <c r="G224" i="8"/>
  <c r="O223" i="8"/>
  <c r="G223" i="8"/>
  <c r="O222" i="8"/>
  <c r="G222" i="8"/>
  <c r="O221" i="8"/>
  <c r="G221" i="8"/>
  <c r="O220" i="8"/>
  <c r="G220" i="8"/>
  <c r="O219" i="8"/>
  <c r="G219" i="8"/>
  <c r="O218" i="8"/>
  <c r="G218" i="8"/>
  <c r="O217" i="8"/>
  <c r="G217" i="8"/>
  <c r="O216" i="8"/>
  <c r="G216" i="8"/>
  <c r="O215" i="8"/>
  <c r="G215" i="8"/>
  <c r="O214" i="8"/>
  <c r="G214" i="8"/>
  <c r="O213" i="8"/>
  <c r="G213" i="8"/>
  <c r="O212" i="8"/>
  <c r="G212" i="8"/>
  <c r="O211" i="8"/>
  <c r="G211" i="8"/>
  <c r="O210" i="8"/>
  <c r="G210" i="8"/>
  <c r="O209" i="8"/>
  <c r="G209" i="8"/>
  <c r="O208" i="8"/>
  <c r="G208" i="8"/>
  <c r="O207" i="8"/>
  <c r="G207" i="8"/>
  <c r="O206" i="8"/>
  <c r="G206" i="8"/>
  <c r="O205" i="8"/>
  <c r="G205" i="8"/>
  <c r="O204" i="8"/>
  <c r="G204" i="8"/>
  <c r="O203" i="8"/>
  <c r="G203" i="8"/>
  <c r="O202" i="8"/>
  <c r="G202" i="8"/>
  <c r="O201" i="8"/>
  <c r="G201" i="8"/>
  <c r="O200" i="8"/>
  <c r="G200" i="8"/>
  <c r="O199" i="8"/>
  <c r="G199" i="8"/>
  <c r="O198" i="8"/>
  <c r="G198" i="8"/>
  <c r="O197" i="8"/>
  <c r="G197" i="8"/>
  <c r="O196" i="8"/>
  <c r="G196" i="8"/>
  <c r="O195" i="8"/>
  <c r="G195" i="8"/>
  <c r="O194" i="8"/>
  <c r="G194" i="8"/>
  <c r="O193" i="8"/>
  <c r="G193" i="8"/>
  <c r="O192" i="8"/>
  <c r="G192" i="8"/>
  <c r="O191" i="8"/>
  <c r="G191" i="8"/>
  <c r="O190" i="8"/>
  <c r="G190" i="8"/>
  <c r="O189" i="8"/>
  <c r="G189" i="8"/>
  <c r="O188" i="8"/>
  <c r="G188" i="8"/>
  <c r="O187" i="8"/>
  <c r="G187" i="8"/>
  <c r="O186" i="8"/>
  <c r="G186" i="8"/>
  <c r="O185" i="8"/>
  <c r="G185" i="8"/>
  <c r="O184" i="8"/>
  <c r="G184" i="8"/>
  <c r="O183" i="8"/>
  <c r="G183" i="8"/>
  <c r="O182" i="8"/>
  <c r="G182" i="8"/>
  <c r="O181" i="8"/>
  <c r="G181" i="8"/>
  <c r="O180" i="8"/>
  <c r="G180" i="8"/>
  <c r="O179" i="8"/>
  <c r="G179" i="8"/>
  <c r="O178" i="8"/>
  <c r="G178" i="8"/>
  <c r="O177" i="8"/>
  <c r="G177" i="8"/>
  <c r="O176" i="8"/>
  <c r="G176" i="8"/>
  <c r="O175" i="8"/>
  <c r="G175" i="8"/>
  <c r="O174" i="8"/>
  <c r="G174" i="8"/>
  <c r="O173" i="8"/>
  <c r="G173" i="8"/>
  <c r="O172" i="8"/>
  <c r="G172" i="8"/>
  <c r="O171" i="8"/>
  <c r="G171" i="8"/>
  <c r="O170" i="8"/>
  <c r="G170" i="8"/>
  <c r="O169" i="8"/>
  <c r="G169" i="8"/>
  <c r="O168" i="8"/>
  <c r="G168" i="8"/>
  <c r="O167" i="8"/>
  <c r="G167" i="8"/>
  <c r="O166" i="8"/>
  <c r="G166" i="8"/>
  <c r="O165" i="8"/>
  <c r="G165" i="8"/>
  <c r="O164" i="8"/>
  <c r="G164" i="8"/>
  <c r="O163" i="8"/>
  <c r="G163" i="8"/>
  <c r="O162" i="8"/>
  <c r="G162" i="8"/>
  <c r="O161" i="8"/>
  <c r="G161" i="8"/>
  <c r="O160" i="8"/>
  <c r="G160" i="8"/>
  <c r="O159" i="8"/>
  <c r="G159" i="8"/>
  <c r="O158" i="8"/>
  <c r="G158" i="8"/>
  <c r="O157" i="8"/>
  <c r="G157" i="8"/>
  <c r="O156" i="8"/>
  <c r="G156" i="8"/>
  <c r="O155" i="8"/>
  <c r="G155" i="8"/>
  <c r="O154" i="8"/>
  <c r="G154" i="8"/>
  <c r="O153" i="8"/>
  <c r="G153" i="8"/>
  <c r="O152" i="8"/>
  <c r="G152" i="8"/>
  <c r="O151" i="8"/>
  <c r="G151" i="8"/>
  <c r="O150" i="8"/>
  <c r="G150" i="8"/>
  <c r="O149" i="8"/>
  <c r="G149" i="8"/>
  <c r="O148" i="8"/>
  <c r="G148" i="8"/>
  <c r="O147" i="8"/>
  <c r="G147" i="8"/>
  <c r="O146" i="8"/>
  <c r="G146" i="8"/>
  <c r="O145" i="8"/>
  <c r="G145" i="8"/>
  <c r="O144" i="8"/>
  <c r="G144" i="8"/>
  <c r="O143" i="8"/>
  <c r="G143" i="8"/>
  <c r="O142" i="8"/>
  <c r="G142" i="8"/>
  <c r="O141" i="8"/>
  <c r="G141" i="8"/>
  <c r="O140" i="8"/>
  <c r="G140" i="8"/>
  <c r="O139" i="8"/>
  <c r="G139" i="8"/>
  <c r="O138" i="8"/>
  <c r="G138" i="8"/>
  <c r="O137" i="8"/>
  <c r="G137" i="8"/>
  <c r="O136" i="8"/>
  <c r="G136" i="8"/>
  <c r="O135" i="8"/>
  <c r="G135" i="8"/>
  <c r="O134" i="8"/>
  <c r="G134" i="8"/>
  <c r="O133" i="8"/>
  <c r="G133" i="8"/>
  <c r="O132" i="8"/>
  <c r="G132" i="8"/>
  <c r="O131" i="8"/>
  <c r="G131" i="8"/>
  <c r="O130" i="8"/>
  <c r="G130" i="8"/>
  <c r="O129" i="8"/>
  <c r="G129" i="8"/>
  <c r="O128" i="8"/>
  <c r="G128" i="8"/>
  <c r="O127" i="8"/>
  <c r="G127" i="8"/>
  <c r="O126" i="8"/>
  <c r="G126" i="8"/>
  <c r="O125" i="8"/>
  <c r="G125" i="8"/>
  <c r="O124" i="8"/>
  <c r="G124" i="8"/>
  <c r="O123" i="8"/>
  <c r="G123" i="8"/>
  <c r="O122" i="8"/>
  <c r="G122" i="8"/>
  <c r="O121" i="8"/>
  <c r="G121" i="8"/>
  <c r="O120" i="8"/>
  <c r="G120" i="8"/>
  <c r="O119" i="8"/>
  <c r="G119" i="8"/>
  <c r="O118" i="8"/>
  <c r="G118" i="8"/>
  <c r="O117" i="8"/>
  <c r="G117" i="8"/>
  <c r="O116" i="8"/>
  <c r="G116" i="8"/>
  <c r="O115" i="8"/>
  <c r="G115" i="8"/>
  <c r="O114" i="8"/>
  <c r="G114" i="8"/>
  <c r="O113" i="8"/>
  <c r="G113" i="8"/>
  <c r="O112" i="8"/>
  <c r="G112" i="8"/>
  <c r="O111" i="8"/>
  <c r="G111" i="8"/>
  <c r="O110" i="8"/>
  <c r="G110" i="8"/>
  <c r="O109" i="8"/>
  <c r="G109" i="8"/>
  <c r="O108" i="8"/>
  <c r="G108" i="8"/>
  <c r="O107" i="8"/>
  <c r="G107" i="8"/>
  <c r="O106" i="8"/>
  <c r="G106" i="8"/>
  <c r="O105" i="8"/>
  <c r="G105" i="8"/>
  <c r="O104" i="8"/>
  <c r="G104" i="8"/>
  <c r="O103" i="8"/>
  <c r="G103" i="8"/>
  <c r="O102" i="8"/>
  <c r="G102" i="8"/>
  <c r="O101" i="8"/>
  <c r="G101" i="8"/>
  <c r="O100" i="8"/>
  <c r="G100" i="8"/>
  <c r="O99" i="8"/>
  <c r="G99" i="8"/>
  <c r="O98" i="8"/>
  <c r="G98" i="8"/>
  <c r="O97" i="8"/>
  <c r="G97" i="8"/>
  <c r="O96" i="8"/>
  <c r="G96" i="8"/>
  <c r="O95" i="8"/>
  <c r="G95" i="8"/>
  <c r="O94" i="8"/>
  <c r="G94" i="8"/>
  <c r="O93" i="8"/>
  <c r="G93" i="8"/>
  <c r="O92" i="8"/>
  <c r="G92" i="8"/>
  <c r="O91" i="8"/>
  <c r="G91" i="8"/>
  <c r="O90" i="8"/>
  <c r="G90" i="8"/>
  <c r="O89" i="8"/>
  <c r="G89" i="8"/>
  <c r="O88" i="8"/>
  <c r="G88" i="8"/>
  <c r="O87" i="8"/>
  <c r="G87" i="8"/>
  <c r="O86" i="8"/>
  <c r="G86" i="8"/>
  <c r="O85" i="8"/>
  <c r="G85" i="8"/>
  <c r="O84" i="8"/>
  <c r="G84" i="8"/>
  <c r="O83" i="8"/>
  <c r="G83" i="8"/>
  <c r="O82" i="8"/>
  <c r="G82" i="8"/>
  <c r="O81" i="8"/>
  <c r="G81" i="8"/>
  <c r="O80" i="8"/>
  <c r="G80" i="8"/>
  <c r="O79" i="8"/>
  <c r="G79" i="8"/>
  <c r="O78" i="8"/>
  <c r="G78" i="8"/>
  <c r="O77" i="8"/>
  <c r="G77" i="8"/>
  <c r="O76" i="8"/>
  <c r="G76" i="8"/>
  <c r="O75" i="8"/>
  <c r="G75" i="8"/>
  <c r="O74" i="8"/>
  <c r="G74" i="8"/>
  <c r="O73" i="8"/>
  <c r="G73" i="8"/>
  <c r="O72" i="8"/>
  <c r="G72" i="8"/>
  <c r="O71" i="8"/>
  <c r="G71" i="8"/>
  <c r="O70" i="8"/>
  <c r="G70" i="8"/>
  <c r="O69" i="8"/>
  <c r="G69" i="8"/>
  <c r="O68" i="8"/>
  <c r="G68" i="8"/>
  <c r="O67" i="8"/>
  <c r="G67" i="8"/>
  <c r="O66" i="8"/>
  <c r="G66" i="8"/>
  <c r="O65" i="8"/>
  <c r="G65" i="8"/>
  <c r="O64" i="8"/>
  <c r="G64" i="8"/>
  <c r="O63" i="8"/>
  <c r="G63" i="8"/>
  <c r="O62" i="8"/>
  <c r="G62" i="8"/>
  <c r="O61" i="8"/>
  <c r="G61" i="8"/>
  <c r="O60" i="8"/>
  <c r="G60" i="8"/>
  <c r="O59" i="8"/>
  <c r="G59" i="8"/>
  <c r="O58" i="8"/>
  <c r="G58" i="8"/>
  <c r="O57" i="8"/>
  <c r="G57" i="8"/>
  <c r="O56" i="8"/>
  <c r="G56" i="8"/>
  <c r="O55" i="8"/>
  <c r="G55" i="8"/>
  <c r="O54" i="8"/>
  <c r="G54" i="8"/>
  <c r="O53" i="8"/>
  <c r="G53" i="8"/>
  <c r="O52" i="8"/>
  <c r="G52" i="8"/>
  <c r="O51" i="8"/>
  <c r="G51" i="8"/>
  <c r="O50" i="8"/>
  <c r="G50" i="8"/>
  <c r="O49" i="8"/>
  <c r="G49" i="8"/>
  <c r="O48" i="8"/>
  <c r="G48" i="8"/>
  <c r="O47" i="8"/>
  <c r="G47" i="8"/>
  <c r="O46" i="8"/>
  <c r="G46" i="8"/>
  <c r="O45" i="8"/>
  <c r="G45" i="8"/>
  <c r="O44" i="8"/>
  <c r="G44" i="8"/>
  <c r="O43" i="8"/>
  <c r="G43" i="8"/>
  <c r="O42" i="8"/>
  <c r="G42" i="8"/>
  <c r="O41" i="8"/>
  <c r="G41" i="8"/>
  <c r="O40" i="8"/>
  <c r="G40" i="8"/>
  <c r="O39" i="8"/>
  <c r="G39" i="8"/>
  <c r="O38" i="8"/>
  <c r="G38" i="8"/>
  <c r="O37" i="8"/>
  <c r="G37" i="8"/>
  <c r="O36" i="8"/>
  <c r="G36" i="8"/>
  <c r="O35" i="8"/>
  <c r="G35" i="8"/>
  <c r="O34" i="8"/>
  <c r="G34" i="8"/>
  <c r="O33" i="8"/>
  <c r="G33" i="8"/>
  <c r="O32" i="8"/>
  <c r="G32" i="8"/>
  <c r="O31" i="8"/>
  <c r="G31" i="8"/>
  <c r="O30" i="8"/>
  <c r="G30" i="8"/>
  <c r="O29" i="8"/>
  <c r="G29" i="8"/>
  <c r="O28" i="8"/>
  <c r="G28" i="8"/>
  <c r="O27" i="8"/>
  <c r="G27" i="8"/>
  <c r="O26" i="8"/>
  <c r="G26" i="8"/>
  <c r="O25" i="8"/>
  <c r="G25" i="8"/>
  <c r="O24" i="8"/>
  <c r="G24" i="8"/>
  <c r="O23" i="8"/>
  <c r="G23" i="8"/>
  <c r="O22" i="8"/>
  <c r="G22" i="8"/>
  <c r="O21" i="8"/>
  <c r="G21" i="8"/>
  <c r="O20" i="8"/>
  <c r="G20" i="8"/>
  <c r="O19" i="8"/>
  <c r="G19" i="8"/>
  <c r="O18" i="8"/>
  <c r="G18" i="8"/>
  <c r="O17" i="8"/>
  <c r="G17" i="8"/>
  <c r="O16" i="8"/>
  <c r="G16" i="8"/>
  <c r="O15" i="8"/>
  <c r="G15" i="8"/>
  <c r="O14" i="8"/>
  <c r="G14" i="8"/>
  <c r="O13" i="8"/>
  <c r="G13" i="8"/>
  <c r="O12" i="8"/>
  <c r="G12" i="8"/>
  <c r="O11" i="8"/>
  <c r="G11" i="8"/>
  <c r="O10" i="8"/>
  <c r="G10" i="8"/>
  <c r="O9" i="8"/>
  <c r="G9" i="8"/>
  <c r="O8" i="8"/>
  <c r="G8" i="8"/>
  <c r="O7" i="8"/>
  <c r="G7" i="8"/>
  <c r="O6" i="8"/>
  <c r="G6" i="8"/>
  <c r="O5" i="8"/>
  <c r="G5" i="8"/>
  <c r="O4" i="8"/>
  <c r="G4" i="8"/>
  <c r="O3" i="8"/>
  <c r="G3" i="8"/>
  <c r="O2971" i="8" l="1"/>
  <c r="P1573" i="8"/>
  <c r="O2966" i="8"/>
  <c r="O2967" i="8" s="1"/>
</calcChain>
</file>

<file path=xl/sharedStrings.xml><?xml version="1.0" encoding="utf-8"?>
<sst xmlns="http://schemas.openxmlformats.org/spreadsheetml/2006/main" count="12303" uniqueCount="5766">
  <si>
    <t>ACTIVO</t>
  </si>
  <si>
    <t>Disponible</t>
  </si>
  <si>
    <t>Caja</t>
  </si>
  <si>
    <t>Otras Instituciones Financieras</t>
  </si>
  <si>
    <t>Créditos Diversos</t>
  </si>
  <si>
    <t>TOTAL ACTIVO</t>
  </si>
  <si>
    <t>PASIVO</t>
  </si>
  <si>
    <t>Depósitos - Sector Privado</t>
  </si>
  <si>
    <t>Otras Obligaciones</t>
  </si>
  <si>
    <t>Obligaciones Diversas</t>
  </si>
  <si>
    <t>Acreedores Fiscales</t>
  </si>
  <si>
    <t>Acreedores Sociales</t>
  </si>
  <si>
    <t>Otras Obligaciones Diversas</t>
  </si>
  <si>
    <t>TOTAL PASIVO</t>
  </si>
  <si>
    <t>Ajustes al Patrimonio</t>
  </si>
  <si>
    <t>Resultados del Ejercicio</t>
  </si>
  <si>
    <t>TOTAL PATRIMONIO</t>
  </si>
  <si>
    <t>Ganancias Financieras</t>
  </si>
  <si>
    <t>Por Obligaciones - Sector No Financiero</t>
  </si>
  <si>
    <t>Previsiones</t>
  </si>
  <si>
    <t>Resultados por Servicios</t>
  </si>
  <si>
    <t>Ganancias por Servicios</t>
  </si>
  <si>
    <t>Pérdidas por Servicios</t>
  </si>
  <si>
    <t>Resultado Bruto</t>
  </si>
  <si>
    <t>Otras Ganancias Operativas</t>
  </si>
  <si>
    <t>Ganancias por Créditos Diversos</t>
  </si>
  <si>
    <t>Retribución al Personal y Cargas Sociales</t>
  </si>
  <si>
    <t>Depreciaciones de Bienes de Uso</t>
  </si>
  <si>
    <t>Amortizaciones de Cargos Diferidos</t>
  </si>
  <si>
    <t>Resultado Operativo Neto</t>
  </si>
  <si>
    <t>Resultados Extraordinarios</t>
  </si>
  <si>
    <t>Ganancias Extraordinarias</t>
  </si>
  <si>
    <t>Resultado antes de Impuesto a la Renta</t>
  </si>
  <si>
    <t>Impuesto a la Renta</t>
  </si>
  <si>
    <t>(Expresado en Guaraníes)</t>
  </si>
  <si>
    <t>CUENTAS DE CONTINGENCIA, ORDEN Y FIDEICOMISO</t>
  </si>
  <si>
    <t>ESTADO DE RESULTADOS</t>
  </si>
  <si>
    <t>Banco Central del Paraguay</t>
  </si>
  <si>
    <t>Total de Cuentas por Orden</t>
  </si>
  <si>
    <t>Créditos Vigentes por Intermediación Financiera</t>
  </si>
  <si>
    <t>Sector Financiero</t>
  </si>
  <si>
    <t>Deudores por Productos Financieros Devengados</t>
  </si>
  <si>
    <t>Sector No Financiero</t>
  </si>
  <si>
    <t>Diversos</t>
  </si>
  <si>
    <t>Cargos Diferidos</t>
  </si>
  <si>
    <t>Bienes de Uso</t>
  </si>
  <si>
    <t>Obligaciones por Intermediación Financiera</t>
  </si>
  <si>
    <t>Acreedores por Cargos Financieros Devengados</t>
  </si>
  <si>
    <t>PATRIMONIO NETO - Nota d.1</t>
  </si>
  <si>
    <t>TOTAL PASIVO Y PATRIMONIO NETO</t>
  </si>
  <si>
    <t>POR EL PERIODO COMPRENDIDO ENTRE EL</t>
  </si>
  <si>
    <t>Créditos Vigentes - Sector Financiero</t>
  </si>
  <si>
    <t>Créditos Vigentes - Sector No Financiero</t>
  </si>
  <si>
    <t>Pérdidas Financieras</t>
  </si>
  <si>
    <t>Por Obligaciones - Sector Financiero</t>
  </si>
  <si>
    <t>Resultado Financiero antes de Previsiones</t>
  </si>
  <si>
    <t>Resultado Financiero después de Previsiones</t>
  </si>
  <si>
    <t>Otras Pérdidas Operativas</t>
  </si>
  <si>
    <t>Gastos Generales</t>
  </si>
  <si>
    <t>Utilidad del Ejercicio después de Impuesto a la Renta</t>
  </si>
  <si>
    <t>Provisiones y Previsiones</t>
  </si>
  <si>
    <t>Otras Provisiones</t>
  </si>
  <si>
    <t>Créditos Vencidos por Intermediación Financiera</t>
  </si>
  <si>
    <t>Préstamos</t>
  </si>
  <si>
    <t>Capital Secundario</t>
  </si>
  <si>
    <t>Capital Integrado</t>
  </si>
  <si>
    <t>Otras Ganancias Diversas</t>
  </si>
  <si>
    <t>Pérdidas Extraordinarias</t>
  </si>
  <si>
    <t>Otras Inversiones</t>
  </si>
  <si>
    <t>Valuación de Activos y Pasivos Financieros en M.E.</t>
  </si>
  <si>
    <t>Valuación de Pasivos y Activos Financieros en M.E</t>
  </si>
  <si>
    <t>ESTADO DE SITUACIÓN PATRIMONIAL</t>
  </si>
  <si>
    <t>Sector no Financiero - Sector no Público</t>
  </si>
  <si>
    <t>Aportes no Capitalizados</t>
  </si>
  <si>
    <t>Variación</t>
  </si>
  <si>
    <t>Títulos Privados</t>
  </si>
  <si>
    <t>Las notas que se adjuntan forman parte integrante de estos estados financieros</t>
  </si>
  <si>
    <t>Las notas que se adjuntan forma parte integrante de estos estados financieros</t>
  </si>
  <si>
    <t>Préstamos de Entidades Financieras</t>
  </si>
  <si>
    <t>Depósitos - Sector Público</t>
  </si>
  <si>
    <t>Reservas Legal</t>
  </si>
  <si>
    <t>Operaciones a Liquidar</t>
  </si>
  <si>
    <t>Reservas Estatutarias</t>
  </si>
  <si>
    <t>% Variac.</t>
  </si>
  <si>
    <t xml:space="preserve">Variación </t>
  </si>
  <si>
    <t xml:space="preserve">Obligaciones o Debentures y Bonos </t>
  </si>
  <si>
    <t xml:space="preserve">Préstamos </t>
  </si>
  <si>
    <t>Cheques para Compensar</t>
  </si>
  <si>
    <t>Depósitos en Otras Instituciones Financieras</t>
  </si>
  <si>
    <t>Otros Documentos para Compensar</t>
  </si>
  <si>
    <t>Derechos Fiduciarios</t>
  </si>
  <si>
    <t>Resultados Acumulados</t>
  </si>
  <si>
    <t>Rentas</t>
  </si>
  <si>
    <t>ESTADO DE FLUJOS DE EFECTIVO</t>
  </si>
  <si>
    <t>Utilidad Neta del Ejercicio</t>
  </si>
  <si>
    <t>Ajustes a la Utilidad del Ejercicio</t>
  </si>
  <si>
    <t>Depreciación de Bienes de Uso</t>
  </si>
  <si>
    <t>Constitución de Previsiones</t>
  </si>
  <si>
    <t>Desafectación de Previsiones</t>
  </si>
  <si>
    <t>Aplicación de Previsiones</t>
  </si>
  <si>
    <t>Amortización Cargos Diferidos</t>
  </si>
  <si>
    <t>Resultado de Operaciones antes de Cambios</t>
  </si>
  <si>
    <t>en el Capital de Trabajo</t>
  </si>
  <si>
    <t>Disminución (Aumento) de Créditos Vigente Sector Financiero</t>
  </si>
  <si>
    <t>Disminución (Aumento) de Créditos Vigente Sector No Financiero</t>
  </si>
  <si>
    <t>Disminución (Aumento) de Créditos Diversos</t>
  </si>
  <si>
    <t>Disminución (Aumento) de Créditos Vencidos</t>
  </si>
  <si>
    <t>Disminución (Aumento) de Cargos Diferidos</t>
  </si>
  <si>
    <t>Aumento (Disminución) de Obligaciones Sector Financiero</t>
  </si>
  <si>
    <t>Aumento (Disminución) de Obligaciones Sector no Financiero</t>
  </si>
  <si>
    <t>Aumento (Disminución) de Obligaciones Diversas</t>
  </si>
  <si>
    <t>Aumento (Disminución) de Dividendos a Pagar</t>
  </si>
  <si>
    <t>Aumento/(Disminución) de Provisiones</t>
  </si>
  <si>
    <t>Efectivo Neto y Equivalente de Efectivo</t>
  </si>
  <si>
    <t>por Actividades de Operación</t>
  </si>
  <si>
    <t>A</t>
  </si>
  <si>
    <t>Flujo de Efectivo y Equivalente de Efectivo</t>
  </si>
  <si>
    <t>por Actividades de Inversión</t>
  </si>
  <si>
    <t>Compra de Activo Fijo</t>
  </si>
  <si>
    <t>Disminución (Aumento) de Valores Públicos</t>
  </si>
  <si>
    <t>Disminución (Aumento) de Inversiones</t>
  </si>
  <si>
    <t>Efectivo y Equivalente de Efectivo</t>
  </si>
  <si>
    <t>B</t>
  </si>
  <si>
    <t>por Actividad de Financiamiento</t>
  </si>
  <si>
    <t>Integración de Aportes no Capitalizados</t>
  </si>
  <si>
    <t xml:space="preserve">    </t>
  </si>
  <si>
    <t>por Actividades de Financiamiento</t>
  </si>
  <si>
    <t>C</t>
  </si>
  <si>
    <t>Aumento Neto de Efectivo y sus Equivalentes</t>
  </si>
  <si>
    <t>(A + B + C)</t>
  </si>
  <si>
    <t>Efectivo y sus equivalentes al Inicio del Periodo</t>
  </si>
  <si>
    <t>Efectivo y sus Equivalente al Final del Periodo</t>
  </si>
  <si>
    <t>Las notas que se acompañan forman parte de los estados financieros</t>
  </si>
  <si>
    <t xml:space="preserve"> </t>
  </si>
  <si>
    <t>Call Money</t>
  </si>
  <si>
    <t>ESTADO DE VARIACIÓN DEL PATRIMONIO NETO</t>
  </si>
  <si>
    <t>Concepto</t>
  </si>
  <si>
    <t>Saldo al Inicio</t>
  </si>
  <si>
    <t>Aumento</t>
  </si>
  <si>
    <t>Disminución</t>
  </si>
  <si>
    <t>Saldo al Cierre</t>
  </si>
  <si>
    <t>del Ejercicio</t>
  </si>
  <si>
    <t>Reservas</t>
  </si>
  <si>
    <t>TOTAL</t>
  </si>
  <si>
    <t>Aplicación Reserva Legal</t>
  </si>
  <si>
    <t xml:space="preserve">Banco Central del Paraguay </t>
  </si>
  <si>
    <t xml:space="preserve">Previsiones </t>
  </si>
  <si>
    <t xml:space="preserve">Valores Públicos </t>
  </si>
  <si>
    <t xml:space="preserve">Inversiones </t>
  </si>
  <si>
    <t xml:space="preserve">Propios </t>
  </si>
  <si>
    <t xml:space="preserve">Cargos Diferidos </t>
  </si>
  <si>
    <t xml:space="preserve">Constitución de Previsiones </t>
  </si>
  <si>
    <t xml:space="preserve">Desafectación de Previsiones </t>
  </si>
  <si>
    <t xml:space="preserve">Otras </t>
  </si>
  <si>
    <t xml:space="preserve">Total de Cuentas de Contingencias </t>
  </si>
  <si>
    <t>A)                                                               Consideración por  el Directorio</t>
  </si>
  <si>
    <t>B)</t>
  </si>
  <si>
    <t>Información Básica sobre la Entidad Financiera.</t>
  </si>
  <si>
    <t>b.1</t>
  </si>
  <si>
    <t>Naturaleza Jurídica.</t>
  </si>
  <si>
    <t>Sociedad Anónima Emisora de Capital Abierto.</t>
  </si>
  <si>
    <t>b.2</t>
  </si>
  <si>
    <t>Base de preparación de los Estados Financieros.</t>
  </si>
  <si>
    <t>b.2.1 Los estados contables expuestos han sido formulados de acuerdo a las normas contables dictadas por el Banco Central de Paraguay.</t>
  </si>
  <si>
    <t xml:space="preserve"> b.2.2 El modelo se sustenta en una base convencional de costo histórico, reflejando parcialmente los efectos de las variaciones en el poder adquisitivo de la moneda local en las cuentas de Bienes de Uso y en las cuentas Activas y Pasivas en moneda extranjera,</t>
  </si>
  <si>
    <t xml:space="preserve"> las que se exponen a valores actualizados.</t>
  </si>
  <si>
    <t>b.2.3 Los Bienes de Uso estan valorizados a su costo mas los incrementos resultantes de las revaluacionses hechas por mandato legal, Ley 125/91 y menos la depreciacion acumulada.La depreciación es calculada siguiendo el método de línea recta, a tasa que estan</t>
  </si>
  <si>
    <t xml:space="preserve">dentro de los límites reglamentados por las leyes tributarias, y que se consideran adecuadas para extingur el valor bruto de los bienes a fin de la vida útil. El costo de las renovaciones y las mejoras es incorporado al activo, en tanto que el mantenimiento y la reparaciones </t>
  </si>
  <si>
    <t>es cargado a gastos según corresponda. El costo, el revaluacióm y la depreciación acumulada de los bienes vendidos o retirados, son eliminados de las cuentas del activo y la ganancia o pérdida es aplicada a resultados.</t>
  </si>
  <si>
    <t>b.2.4 Las inversiones financieras estan valuadas al su costo</t>
  </si>
  <si>
    <t>b.2.5   Las previsiones se efectuan en función a criterios establecidos por el Banco Central del Paraguay, para evaluar y clasificar la Cartera de Créditos, tomando en  cuenta otros factores la situacion económica de los deudores, la evolución de su crédito y las</t>
  </si>
  <si>
    <t>garantías recibidas en cobertras de los mismos</t>
  </si>
  <si>
    <t>b.2.6 Los ingresos y gastos por intereses son reconocidods como tales cuando devengan a excepción d los intereses por operaciones activas en sitación dudosa o de cobranza judicial, que son reconocidos como igresos, de acuerdo a la Resolución N°1</t>
  </si>
  <si>
    <t>Acta 60 del 26.09.2007</t>
  </si>
  <si>
    <t>b.2.7 Los saldos de moneda extranjera  se regstran a los tipos de cmabios fijados por el Banco Central del Paraguay</t>
  </si>
  <si>
    <t xml:space="preserve">b.3  </t>
  </si>
  <si>
    <t>Sucursales y Agencias</t>
  </si>
  <si>
    <t xml:space="preserve">La entidad cuenta con sucursales en : Asunción, Vill Morra, Pinozá, Plaza Uruguaya, Gral Díaz, y en las Ciudadades de Encarnación,Fernando de la Mora, Lambaré,Villa Elisa, San Lorenzo, Luque,Carapeguá,Caacupue, San Ignacio,Cnel. Oviedo, Caaguazú, San </t>
  </si>
  <si>
    <t>Estanislao, Campo 9, Ciudad del Este,Cnel Bogado, Itugua,Villarrica, Santa Rosa del Aguaray,Obligado, Pilar,Paraguarí, Quiindy,Curuaguaty,Limpio, Santa Rita</t>
  </si>
  <si>
    <t>Centros de Atencion al Cliente (CAC):en la Ciudad de Maria Auxiliadora, Nueva Esperanza, Caaguazú</t>
  </si>
  <si>
    <t>La entidad no cuenta con sucursalesen el exterior</t>
  </si>
  <si>
    <t>b.4</t>
  </si>
  <si>
    <t>Participación en Otras Sociedades.</t>
  </si>
  <si>
    <t>La institucipon tiene participación en las siguientes instituaciones</t>
  </si>
  <si>
    <t>Sociedad</t>
  </si>
  <si>
    <t>Valores de Adquisición</t>
  </si>
  <si>
    <t>Valor Contable Neto</t>
  </si>
  <si>
    <t>G.</t>
  </si>
  <si>
    <t>Bepsa del Paraguay S.A.E.C.A.</t>
  </si>
  <si>
    <t>-</t>
  </si>
  <si>
    <t>Bancard S.A.</t>
  </si>
  <si>
    <t>Total</t>
  </si>
  <si>
    <t>b.5</t>
  </si>
  <si>
    <t>Nómina de la Dirección y el Personal Superior.</t>
  </si>
  <si>
    <r>
      <t xml:space="preserve">a)      </t>
    </r>
    <r>
      <rPr>
        <b/>
        <u/>
        <sz val="8"/>
        <rFont val="Calibri"/>
        <family val="2"/>
        <scheme val="minor"/>
      </rPr>
      <t>Plana Directiva y Síndicos</t>
    </r>
  </si>
  <si>
    <t>Presidente</t>
  </si>
  <si>
    <t>:</t>
  </si>
  <si>
    <t>Jorge Diaz de Bedoya</t>
  </si>
  <si>
    <t>Vice-Presidente</t>
  </si>
  <si>
    <t>Darío Arce Gutiérrez</t>
  </si>
  <si>
    <t>Directores Titulares</t>
  </si>
  <si>
    <t>Rafael Lara Valenzuela</t>
  </si>
  <si>
    <t>Ruben Ramírez Lezcano</t>
  </si>
  <si>
    <t>Alberto Ugarte Ferrari</t>
  </si>
  <si>
    <t>Directores Suplentes</t>
  </si>
  <si>
    <t>Gabriel Diaz de Bedoya Hines</t>
  </si>
  <si>
    <t xml:space="preserve">                                             </t>
  </si>
  <si>
    <t>Silvia Arce Perrone</t>
  </si>
  <si>
    <t xml:space="preserve">Síndico Titular </t>
  </si>
  <si>
    <t>Salomon Melgarejo</t>
  </si>
  <si>
    <t xml:space="preserve">Síndico Suplente </t>
  </si>
  <si>
    <t>Horacio Garcia Barros</t>
  </si>
  <si>
    <r>
      <t xml:space="preserve">a)      </t>
    </r>
    <r>
      <rPr>
        <b/>
        <u/>
        <sz val="8"/>
        <rFont val="Calibri"/>
        <family val="2"/>
        <scheme val="minor"/>
      </rPr>
      <t>Plana Ejecutiva</t>
    </r>
  </si>
  <si>
    <t xml:space="preserve">Director Gerente General </t>
  </si>
  <si>
    <t xml:space="preserve">      </t>
  </si>
  <si>
    <t>: Rafael Lara Valenzuela</t>
  </si>
  <si>
    <t xml:space="preserve">   </t>
  </si>
  <si>
    <t>: Silvia Arce Perrone</t>
  </si>
  <si>
    <t>Gerente de Finanzas y Negocios Internacionales</t>
  </si>
  <si>
    <t>: Jorge Fabian Pineda</t>
  </si>
  <si>
    <t>Gerente Administrativo</t>
  </si>
  <si>
    <t>: Ángel Javier Urbieta</t>
  </si>
  <si>
    <t>Gerente de Banca Minorista y Red de Sucursales</t>
  </si>
  <si>
    <t>:  Amado Teofilo Ortiz Gomez</t>
  </si>
  <si>
    <t>Gerente Banca Corporativa y Empresas</t>
  </si>
  <si>
    <t>: Carlos Eduardo Paiva Toranzo</t>
  </si>
  <si>
    <t>Gerente de  Banca Personas Productos, Servicios y Canales</t>
  </si>
  <si>
    <t>: Cora Montórfano</t>
  </si>
  <si>
    <t>Gerente de Control y Gestión de Riesgo Integral</t>
  </si>
  <si>
    <t>: Carlos Villamayor Sequeira</t>
  </si>
  <si>
    <t>Gerente de Captaciones e Inversiones</t>
  </si>
  <si>
    <t>: Javier Estigarribia</t>
  </si>
  <si>
    <t>Gerente de Operaciones</t>
  </si>
  <si>
    <t>: Juan Jose Flores</t>
  </si>
  <si>
    <t xml:space="preserve">Contador </t>
  </si>
  <si>
    <t>: Lorena Mercado</t>
  </si>
  <si>
    <t>Gerente de TIC</t>
  </si>
  <si>
    <t>: Domingo David Medina</t>
  </si>
  <si>
    <t>Gerente Interino de Auditoria Interna</t>
  </si>
  <si>
    <t>: Jorge Díaz Bogado</t>
  </si>
  <si>
    <t>Gerente de Sustentabilidad y Comunicaciones</t>
  </si>
  <si>
    <t>: Sandra Díez Pérez</t>
  </si>
  <si>
    <t>Administrador de Seguridad Integral</t>
  </si>
  <si>
    <t>: Victor Caballero Alderete</t>
  </si>
  <si>
    <t>Oficial de Cumplimiento</t>
  </si>
  <si>
    <t>: Juan Aristides Galeano</t>
  </si>
  <si>
    <t>Gerente de Gestión y Desarrollo de Personas</t>
  </si>
  <si>
    <t>: Pedro Bogado</t>
  </si>
  <si>
    <t>Gerente de Riesgo Crediticio de la Banca Mayorista</t>
  </si>
  <si>
    <t>: Joel Bogado Rivas</t>
  </si>
  <si>
    <t>Sub Gerente de Riesgo Crediticio de la Banca  Minorista</t>
  </si>
  <si>
    <t>: Myriam Soledad Romero</t>
  </si>
  <si>
    <t>Unidad de Servicios Legales</t>
  </si>
  <si>
    <t>: Adela Valiente</t>
  </si>
  <si>
    <t>C)</t>
  </si>
  <si>
    <t>Información referentes a los Activos y Pasivos.</t>
  </si>
  <si>
    <t>c.1 Posición en Moneda Extranjera.</t>
  </si>
  <si>
    <t>Importe Arbitrado</t>
  </si>
  <si>
    <t>Importe Equivalente</t>
  </si>
  <si>
    <t>A Dólares US$</t>
  </si>
  <si>
    <t>En Guaraníes</t>
  </si>
  <si>
    <t>Activos totales en moneda extranjera</t>
  </si>
  <si>
    <t>Pasivos totales en moneda extranjera</t>
  </si>
  <si>
    <t>Posición comprada en moneda extranjera</t>
  </si>
  <si>
    <t>c.2 Disponible</t>
  </si>
  <si>
    <t>siguientes  conceptos captados:</t>
  </si>
  <si>
    <t>* Sobre Cajas de ahorro ala Vista M/N y M/E</t>
  </si>
  <si>
    <t>*Cuenta corriente MN y ME</t>
  </si>
  <si>
    <t>* Sobr Certificados de Depositos de Ahorro MN y ME</t>
  </si>
  <si>
    <t>Por consiguiente, las disponibiliades depositadas en BCP estan sujetas a las restricciones legales correspondientes.</t>
  </si>
  <si>
    <t>c.3 Créditos</t>
  </si>
  <si>
    <t>Los créditos vigentes por intermediacion financiera del sector  financiero, comprenden los siguientes saldos:</t>
  </si>
  <si>
    <t>CUENTAS</t>
  </si>
  <si>
    <t>IMPORTE</t>
  </si>
  <si>
    <t>Préstamos Plazo  Fijo - Residentes</t>
  </si>
  <si>
    <t>Préstamos Amortizables - Residentes</t>
  </si>
  <si>
    <t>Cheques Comprados del país</t>
  </si>
  <si>
    <t>Creditos Utilizados en CtasCtes - Sobregiro</t>
  </si>
  <si>
    <t>Deudores por Utilizacion de Tarjeta de Crédito</t>
  </si>
  <si>
    <t>Prestamos con Fondos AFD</t>
  </si>
  <si>
    <t>Documentos Descontados</t>
  </si>
  <si>
    <t>Cheques Diferidos Descontados</t>
  </si>
  <si>
    <t>Deudores por Productos Financieros</t>
  </si>
  <si>
    <t>Total Créditos Vigentes</t>
  </si>
  <si>
    <t>Los créditos vencidos por intermediacion financiera del sector no financiero, comprenden los siguientes saldos:</t>
  </si>
  <si>
    <t>Colocación Vencida no Reajustable</t>
  </si>
  <si>
    <t>Creditos en Gestion No Reajustable</t>
  </si>
  <si>
    <t>Deudores en Plan de Regularización</t>
  </si>
  <si>
    <t>Créditos Morosos</t>
  </si>
  <si>
    <t>Previsones</t>
  </si>
  <si>
    <t>Total Creditos Vencidos</t>
  </si>
  <si>
    <t>c.4</t>
  </si>
  <si>
    <t>Bienes de Uso.</t>
  </si>
  <si>
    <t>Comprenden los siguientes rubros</t>
  </si>
  <si>
    <t>Cuentas</t>
  </si>
  <si>
    <t>Importe</t>
  </si>
  <si>
    <t>Valor Neto</t>
  </si>
  <si>
    <t>Inmuebles</t>
  </si>
  <si>
    <t>(Depreciación Acumulada)</t>
  </si>
  <si>
    <t>Muebles , Útiles e Instalaciones</t>
  </si>
  <si>
    <t>(Depreciacion Acumulada)</t>
  </si>
  <si>
    <t>Equipos de Computacipon</t>
  </si>
  <si>
    <t>Material de Transprte</t>
  </si>
  <si>
    <t>c.5</t>
  </si>
  <si>
    <t>Cargos Diferidos.</t>
  </si>
  <si>
    <t>El rubro es compuesto por las siguientes cuentas:</t>
  </si>
  <si>
    <t>Saldo Neto Inicial</t>
  </si>
  <si>
    <t>Gastos de Organización e Intangibles</t>
  </si>
  <si>
    <t>Mejoras e Instalaciones en Inmuebles Arrendados</t>
  </si>
  <si>
    <t xml:space="preserve">Cargos Diferidos Autorizados por el BCP </t>
  </si>
  <si>
    <t>Materiales de Escritorio y Otros</t>
  </si>
  <si>
    <t>c.16</t>
  </si>
  <si>
    <t>Obligaciones por Intermediación Financiera.</t>
  </si>
  <si>
    <t>Importes</t>
  </si>
  <si>
    <t>Obligac. Interm. Financ. Sector Financiero</t>
  </si>
  <si>
    <t>Depósitos</t>
  </si>
  <si>
    <t>Depósitos en Otras Instit. Financ</t>
  </si>
  <si>
    <t>Préstamos en Otras Ent. Financieras(*)</t>
  </si>
  <si>
    <t>Total Sector  Financiero</t>
  </si>
  <si>
    <t>Obligac. Interm. Financ. Sector No Financiero</t>
  </si>
  <si>
    <t>Otras Obligaciones por Intermediacion Financiera</t>
  </si>
  <si>
    <t>Depósitos Sector Público</t>
  </si>
  <si>
    <t>Bonos Subordinados</t>
  </si>
  <si>
    <t>Total Sector No Financiero</t>
  </si>
  <si>
    <t>Total Obligaciones por Intermediacion Financiera</t>
  </si>
  <si>
    <t>D)</t>
  </si>
  <si>
    <t>Cuentas de  Contingencias</t>
  </si>
  <si>
    <t>Líneas de Crédito</t>
  </si>
  <si>
    <t>Guaraníes</t>
  </si>
  <si>
    <t>Créditos a utilizar mediante uso de tarjetas</t>
  </si>
  <si>
    <t>Beneficiarios por Líneas de Créditos</t>
  </si>
  <si>
    <t>Total Líneas de Créditos</t>
  </si>
  <si>
    <t xml:space="preserve">e) </t>
  </si>
  <si>
    <t>Cuentas de Orden</t>
  </si>
  <si>
    <t>Garantías Recibidas</t>
  </si>
  <si>
    <t>Otra Cuentas de Orden Deudoras</t>
  </si>
  <si>
    <t>Total Cuentas de Orden</t>
  </si>
  <si>
    <t xml:space="preserve">AL 30 DE JUNIO DE 2020 </t>
  </si>
  <si>
    <t>AL 30 DE JUNIO DE 2020 Y 2019</t>
  </si>
  <si>
    <t>11010000000</t>
  </si>
  <si>
    <t>11020105000</t>
  </si>
  <si>
    <t>11090000000</t>
  </si>
  <si>
    <t>12000000000</t>
  </si>
  <si>
    <t>13010000000</t>
  </si>
  <si>
    <t>13020000000</t>
  </si>
  <si>
    <t>13080000000</t>
  </si>
  <si>
    <t>14010000000</t>
  </si>
  <si>
    <t>14080000000</t>
  </si>
  <si>
    <t>14090000000</t>
  </si>
  <si>
    <t>15000000000</t>
  </si>
  <si>
    <t>16010265000</t>
  </si>
  <si>
    <t>16080000000</t>
  </si>
  <si>
    <t>16090000000</t>
  </si>
  <si>
    <t>17010000000</t>
  </si>
  <si>
    <t>17020000000</t>
  </si>
  <si>
    <t>17060000000</t>
  </si>
  <si>
    <t>17090000000</t>
  </si>
  <si>
    <t>18000000000</t>
  </si>
  <si>
    <t>19000000000</t>
  </si>
  <si>
    <t>11020113000</t>
  </si>
  <si>
    <t>11020109000</t>
  </si>
  <si>
    <t>11020111000</t>
  </si>
  <si>
    <t>10000000000</t>
  </si>
  <si>
    <t>16000000000</t>
  </si>
  <si>
    <t>000</t>
  </si>
  <si>
    <t>0</t>
  </si>
  <si>
    <t>00</t>
  </si>
  <si>
    <t>KSRUBR</t>
  </si>
  <si>
    <t>KSTA</t>
  </si>
  <si>
    <t>KSPLAZ</t>
  </si>
  <si>
    <t>KSSCTA</t>
  </si>
  <si>
    <t>KSSSCT</t>
  </si>
  <si>
    <t>KSGRUP</t>
  </si>
  <si>
    <t>RUBRO</t>
  </si>
  <si>
    <t>KSFECH</t>
  </si>
  <si>
    <t>KSRUBA</t>
  </si>
  <si>
    <t>Bcp line</t>
  </si>
  <si>
    <t>KSNOMB</t>
  </si>
  <si>
    <t>KSGS</t>
  </si>
  <si>
    <t>KSUS</t>
  </si>
  <si>
    <t>KSGSUS</t>
  </si>
  <si>
    <t>10000.000.0.00.00.00</t>
  </si>
  <si>
    <t>11000.000.0.00.00.00</t>
  </si>
  <si>
    <t>11000000000</t>
  </si>
  <si>
    <t>DISPONIBILIDADES</t>
  </si>
  <si>
    <t>11010.000.0.00.00.00</t>
  </si>
  <si>
    <t>CAJA</t>
  </si>
  <si>
    <t>11010.101.0.00.00.00</t>
  </si>
  <si>
    <t>11010101000</t>
  </si>
  <si>
    <t>11010.101.0.02.00.00</t>
  </si>
  <si>
    <t>11010101002</t>
  </si>
  <si>
    <t>EN LA EMPRESA VISTA</t>
  </si>
  <si>
    <t>11010.101.0.02.01.00</t>
  </si>
  <si>
    <t>11010.101.0.02.01.13</t>
  </si>
  <si>
    <t>EFECTIVO EUROS</t>
  </si>
  <si>
    <t>11010.101.0.02.01.14</t>
  </si>
  <si>
    <t>EFECTIVO - REALES</t>
  </si>
  <si>
    <t>11010.101.0.02.01.15</t>
  </si>
  <si>
    <t>EFECTIVO - PESOS</t>
  </si>
  <si>
    <t>11010.101.0.02.01.17</t>
  </si>
  <si>
    <t>Caja Chica</t>
  </si>
  <si>
    <t>11010.101.0.02.01.18</t>
  </si>
  <si>
    <t>FONDO CAJERO AUTOMATICO</t>
  </si>
  <si>
    <t>11010.101.0.02.01.20</t>
  </si>
  <si>
    <t>FONDO SECRETARIA GERENCIA GENERAL</t>
  </si>
  <si>
    <t>11010.101.0.02.01.25</t>
  </si>
  <si>
    <t>FONDO CAJERO AUTOMATICO-PROCARD</t>
  </si>
  <si>
    <t>11010.101.0.02.02.00</t>
  </si>
  <si>
    <t>CAJAS</t>
  </si>
  <si>
    <t>11010.101.0.02.02.01</t>
  </si>
  <si>
    <t>CAJERO 01</t>
  </si>
  <si>
    <t>11010.101.0.02.02.02</t>
  </si>
  <si>
    <t>CAJERO 02</t>
  </si>
  <si>
    <t>11010.101.0.02.02.03</t>
  </si>
  <si>
    <t>CAJERO 03</t>
  </si>
  <si>
    <t>11010.101.0.02.02.04</t>
  </si>
  <si>
    <t>CAJERO 04</t>
  </si>
  <si>
    <t>11010.101.0.02.02.05</t>
  </si>
  <si>
    <t>CAJERO 05</t>
  </si>
  <si>
    <t>11010.101.0.02.02.06</t>
  </si>
  <si>
    <t>CAJERO 06</t>
  </si>
  <si>
    <t>11010.101.0.02.02.07</t>
  </si>
  <si>
    <t>CAJERO 07</t>
  </si>
  <si>
    <t>11010.101.0.02.02.12</t>
  </si>
  <si>
    <t>CAJERO 12</t>
  </si>
  <si>
    <t>11010.101.0.02.02.82</t>
  </si>
  <si>
    <t>CAJA CORRESPONSAL NO BANCARIO</t>
  </si>
  <si>
    <t>11010.101.0.02.02.83</t>
  </si>
  <si>
    <t>CAJA TIGO</t>
  </si>
  <si>
    <t>11010.101.0.02.02.84</t>
  </si>
  <si>
    <t>CAJA NETEL</t>
  </si>
  <si>
    <t>11010.101.0.02.02.86</t>
  </si>
  <si>
    <t>CAJA DEBITOS AUTOMATICOS</t>
  </si>
  <si>
    <t>11010.101.0.02.02.87</t>
  </si>
  <si>
    <t>EFECTIVO EN CUSTODIA PROSEGUR</t>
  </si>
  <si>
    <t>11010.101.0.02.02.89</t>
  </si>
  <si>
    <t>EFECTIVO EN CUSTODIA GUARDIAN</t>
  </si>
  <si>
    <t>11010.101.0.02.02.90</t>
  </si>
  <si>
    <t>EFECTIVO EN CUSTODIA YRENDAGUE</t>
  </si>
  <si>
    <t>11010.101.0.02.02.92</t>
  </si>
  <si>
    <t>CAJA PRONET</t>
  </si>
  <si>
    <t>11010.101.0.02.02.93</t>
  </si>
  <si>
    <t>CAJASET</t>
  </si>
  <si>
    <t>11010.101.0.02.02.99</t>
  </si>
  <si>
    <t>CAJERO HOMEBANKING</t>
  </si>
  <si>
    <t>11010.101.1.02.01.13</t>
  </si>
  <si>
    <t>11010101102</t>
  </si>
  <si>
    <t>11010.101.1.02.01.14</t>
  </si>
  <si>
    <t>11010.101.1.02.01.15</t>
  </si>
  <si>
    <t>11010.101.1.02.01.17</t>
  </si>
  <si>
    <t>11010.101.1.02.01.18</t>
  </si>
  <si>
    <t>11010.101.1.02.01.20</t>
  </si>
  <si>
    <t>11010.101.1.02.01.25</t>
  </si>
  <si>
    <t>11010.101.1.02.02.01</t>
  </si>
  <si>
    <t>11010.101.1.02.02.02</t>
  </si>
  <si>
    <t>11010.101.1.02.02.03</t>
  </si>
  <si>
    <t>11010.101.1.02.02.04</t>
  </si>
  <si>
    <t>11010.101.1.02.02.05</t>
  </si>
  <si>
    <t>11010.101.1.02.02.06</t>
  </si>
  <si>
    <t>11010.101.1.02.02.07</t>
  </si>
  <si>
    <t>11010.101.1.02.02.12</t>
  </si>
  <si>
    <t>11010.101.1.02.02.82</t>
  </si>
  <si>
    <t>11010.101.1.02.02.83</t>
  </si>
  <si>
    <t>11010.101.1.02.02.84</t>
  </si>
  <si>
    <t>11010.101.1.02.02.86</t>
  </si>
  <si>
    <t>11010.101.1.02.02.87</t>
  </si>
  <si>
    <t>11010.101.1.02.02.89</t>
  </si>
  <si>
    <t>11010.101.1.02.02.90</t>
  </si>
  <si>
    <t>11010.101.1.02.02.92</t>
  </si>
  <si>
    <t>11010.101.1.02.02.93</t>
  </si>
  <si>
    <t>11010.101.1.02.02.99</t>
  </si>
  <si>
    <t>11020.000.0.00.00.00</t>
  </si>
  <si>
    <t>11020000000</t>
  </si>
  <si>
    <t>INSTITUCIONES FINANCIERAS</t>
  </si>
  <si>
    <t>11020.105.0.00.00.00</t>
  </si>
  <si>
    <t>DEPOSITOS EN EL BANCO CENTRAL DEL PARAGUAY</t>
  </si>
  <si>
    <t>11020.105.0.02.00.00</t>
  </si>
  <si>
    <t>11020105002</t>
  </si>
  <si>
    <t>ENCAJE LEGAL</t>
  </si>
  <si>
    <t>11020.105.0.02.02.00</t>
  </si>
  <si>
    <t>11020.105.0.02.02.01</t>
  </si>
  <si>
    <t>ENCAJE  LEGAL</t>
  </si>
  <si>
    <t>11020.105.0.06.00.00</t>
  </si>
  <si>
    <t>11020105006</t>
  </si>
  <si>
    <t>ENCAJE LEGAL M/E</t>
  </si>
  <si>
    <t>11020.105.0.06.01.00</t>
  </si>
  <si>
    <t>ENCAJE M/E</t>
  </si>
  <si>
    <t>11020.105.0.06.01.01</t>
  </si>
  <si>
    <t>ENCAJE MONEDA EXT</t>
  </si>
  <si>
    <t>11020.105.0.10.00.00</t>
  </si>
  <si>
    <t>11020105010</t>
  </si>
  <si>
    <t>CUENTA CORRIENTE Gs.</t>
  </si>
  <si>
    <t>11020.105.0.10.01.00</t>
  </si>
  <si>
    <t>11020.105.0.10.01.01</t>
  </si>
  <si>
    <t>CUENTA CORRIENTE Gs..</t>
  </si>
  <si>
    <t>11020.105.0.18.00.00</t>
  </si>
  <si>
    <t>11020105018</t>
  </si>
  <si>
    <t>CUENTA M/E</t>
  </si>
  <si>
    <t>11020.105.0.20.00.00</t>
  </si>
  <si>
    <t>11020105020</t>
  </si>
  <si>
    <t>REDUCCION ENCAJE LEGAL</t>
  </si>
  <si>
    <t>11020.105.1.02.02.01</t>
  </si>
  <si>
    <t>11020105102</t>
  </si>
  <si>
    <t>11020.105.1.06.01.01</t>
  </si>
  <si>
    <t>11020105106</t>
  </si>
  <si>
    <t>11020.105.1.10.01.01</t>
  </si>
  <si>
    <t>11020105110</t>
  </si>
  <si>
    <t>11020.105.1.18.01.00</t>
  </si>
  <si>
    <t>11020105118</t>
  </si>
  <si>
    <t>CUENTA CORRIENTE M/E</t>
  </si>
  <si>
    <t>11020.105.1.20.01.00</t>
  </si>
  <si>
    <t>11020105120</t>
  </si>
  <si>
    <t>REDUCCION DE ENCAJE LEGAL</t>
  </si>
  <si>
    <t>11020.109.0.00.00.00</t>
  </si>
  <si>
    <t>OTRAS INSTITUCIONES FINANCIERAS-VISTAS</t>
  </si>
  <si>
    <t>11020.109.0.02.00.00</t>
  </si>
  <si>
    <t>11020109002</t>
  </si>
  <si>
    <t>BANCOS OFICIALES DEL PAIS</t>
  </si>
  <si>
    <t>11020.109.0.02.01.00</t>
  </si>
  <si>
    <t>11020.109.0.02.01.01</t>
  </si>
  <si>
    <t>BANCO NACIONAL DE FOMENTO ( MATRIZ)</t>
  </si>
  <si>
    <t>11020.109.0.03.00.00</t>
  </si>
  <si>
    <t>11020109003</t>
  </si>
  <si>
    <t>BCOS EN EL EXTERIOR</t>
  </si>
  <si>
    <t>11020.109.0.03.01.00</t>
  </si>
  <si>
    <t>11020.109.0.03.01.26</t>
  </si>
  <si>
    <t>BANCO NACION N.Y. EURO</t>
  </si>
  <si>
    <t>11020.109.0.03.01.27</t>
  </si>
  <si>
    <t>BANCO SANTANDER EURO</t>
  </si>
  <si>
    <t>11020.109.0.04.00.00</t>
  </si>
  <si>
    <t>11020109004</t>
  </si>
  <si>
    <t>BANCOS PRIVADOS DEL PAIS</t>
  </si>
  <si>
    <t>11020.109.0.04.02.00</t>
  </si>
  <si>
    <t>BANCO SUDAMERIS</t>
  </si>
  <si>
    <t>11020.109.0.04.02.01</t>
  </si>
  <si>
    <t>BANCO SUDAMERIS EF.</t>
  </si>
  <si>
    <t>11020.109.0.04.03.00</t>
  </si>
  <si>
    <t>CTA. CTE. HSBC BANK</t>
  </si>
  <si>
    <t>11020.109.0.04.03.01</t>
  </si>
  <si>
    <t>BANCO GNB</t>
  </si>
  <si>
    <t>11020.109.0.04.04.00</t>
  </si>
  <si>
    <t>CTA. CTE. ITAU</t>
  </si>
  <si>
    <t>11020.109.0.04.04.01</t>
  </si>
  <si>
    <t>ITAU EF.</t>
  </si>
  <si>
    <t>11020.109.0.04.05.00</t>
  </si>
  <si>
    <t>BANCO VISION</t>
  </si>
  <si>
    <t>11020.109.0.04.05.01</t>
  </si>
  <si>
    <t>BCO. VISION EF.</t>
  </si>
  <si>
    <t>11020.109.0.04.06.00</t>
  </si>
  <si>
    <t>CTA. CTE. CITIBANK</t>
  </si>
  <si>
    <t>11020.109.0.04.06.01</t>
  </si>
  <si>
    <t>CITIBANK. EF.</t>
  </si>
  <si>
    <t>11020.109.0.04.08.00</t>
  </si>
  <si>
    <t>BANCO FAMILIAR</t>
  </si>
  <si>
    <t>11020.109.0.04.08.01</t>
  </si>
  <si>
    <t>11020.109.0.04.09.00</t>
  </si>
  <si>
    <t>BANCO NACION ARGENTINA</t>
  </si>
  <si>
    <t>11020.109.0.04.09.01</t>
  </si>
  <si>
    <t>11020.109.0.04.11.00</t>
  </si>
  <si>
    <t>BCO. CONTINENTAL</t>
  </si>
  <si>
    <t>11020.109.0.04.11.01</t>
  </si>
  <si>
    <t>BANCO CONTINENTAL S.A.</t>
  </si>
  <si>
    <t>11020.109.0.04.11.05</t>
  </si>
  <si>
    <t>BCO.CONTINENTAL CLEARING INF</t>
  </si>
  <si>
    <t>11020.109.0.04.11.06</t>
  </si>
  <si>
    <t>BCO.CONTINENTAL CLEARING UNICA</t>
  </si>
  <si>
    <t>11020.109.0.04.13.00</t>
  </si>
  <si>
    <t>BBVA</t>
  </si>
  <si>
    <t>11020.109.0.04.13.01</t>
  </si>
  <si>
    <t>BBVA BANCO</t>
  </si>
  <si>
    <t>11020.109.0.04.16.00</t>
  </si>
  <si>
    <t>BANCO ATLAS</t>
  </si>
  <si>
    <t>11020.109.0.04.16.01</t>
  </si>
  <si>
    <t>11020.109.0.04.18.00</t>
  </si>
  <si>
    <t>BANCO AMAMBAY</t>
  </si>
  <si>
    <t>11020.109.0.04.18.01</t>
  </si>
  <si>
    <t>11020.109.0.05.00.00</t>
  </si>
  <si>
    <t>11020109005</t>
  </si>
  <si>
    <t>OTRAS ENTIDADES FINANCIERAS EN EL EXTERIOR</t>
  </si>
  <si>
    <t>11020.109.0.05.01.00</t>
  </si>
  <si>
    <t>11020.109.0.05.01.01</t>
  </si>
  <si>
    <t>MACCORP EXACT CHANGE E.P.S.A.</t>
  </si>
  <si>
    <t>11020.109.0.05.01.02</t>
  </si>
  <si>
    <t>EASY PAYMENT AND FINANCE EP S.A.</t>
  </si>
  <si>
    <t>11020.109.1.02.01.01</t>
  </si>
  <si>
    <t>11020109102</t>
  </si>
  <si>
    <t>11020.109.1.03.01.26</t>
  </si>
  <si>
    <t>11020109103</t>
  </si>
  <si>
    <t>11020.109.1.03.01.27</t>
  </si>
  <si>
    <t>11020.109.1.04.02.01</t>
  </si>
  <si>
    <t>11020109104</t>
  </si>
  <si>
    <t>11020.109.1.04.03.01</t>
  </si>
  <si>
    <t>11020.109.1.04.04.01</t>
  </si>
  <si>
    <t>11020.109.1.04.05.01</t>
  </si>
  <si>
    <t>11020.109.1.04.06.01</t>
  </si>
  <si>
    <t>11020.109.1.04.08.01</t>
  </si>
  <si>
    <t>11020.109.1.04.09.01</t>
  </si>
  <si>
    <t>11020.109.1.04.11.01</t>
  </si>
  <si>
    <t>11020.109.1.04.11.05</t>
  </si>
  <si>
    <t>11020.109.1.04.11.06</t>
  </si>
  <si>
    <t>11020.109.1.04.13.01</t>
  </si>
  <si>
    <t>11020.109.1.04.16.01</t>
  </si>
  <si>
    <t>11020.109.1.04.18.01</t>
  </si>
  <si>
    <t>11020.109.1.05.01.01</t>
  </si>
  <si>
    <t>11020109105</t>
  </si>
  <si>
    <t>11020.109.1.05.01.02</t>
  </si>
  <si>
    <t>11020.111.0.00.00.00</t>
  </si>
  <si>
    <t>CHEQUES PARA COMPENSAR</t>
  </si>
  <si>
    <t>11020.111.0.04.00.00</t>
  </si>
  <si>
    <t>11020111004</t>
  </si>
  <si>
    <t>BCOS. PRIVADOS DEL PAIS</t>
  </si>
  <si>
    <t>11020.111.0.04.01.00</t>
  </si>
  <si>
    <t>BCOS. PRIVADOS DEL PAIS VISTA</t>
  </si>
  <si>
    <t>11020.111.0.04.01.02</t>
  </si>
  <si>
    <t>VALORES COMPENS BANCO NACIONAL DE FOMENTO</t>
  </si>
  <si>
    <t>11020.111.0.04.01.03</t>
  </si>
  <si>
    <t>VALORES COMPENS BANCO NACION ARGENTINA</t>
  </si>
  <si>
    <t>11020.111.0.04.01.04</t>
  </si>
  <si>
    <t>VALORES COMPENS HSBC BANK</t>
  </si>
  <si>
    <t>11020.111.0.04.01.05</t>
  </si>
  <si>
    <t>VALORES COMPENS BANCO DO BRASIL</t>
  </si>
  <si>
    <t>11020.111.0.04.01.07</t>
  </si>
  <si>
    <t>VALORES COMPENS BBVA BANCO S.A.</t>
  </si>
  <si>
    <t>11020.111.0.04.01.08</t>
  </si>
  <si>
    <t>VALORES COMPENS BANCO SUDAMERIS PARAGUAY S.A.</t>
  </si>
  <si>
    <t>11020.111.0.04.01.17</t>
  </si>
  <si>
    <t>VALORES COMPENS ITAU  S.A.</t>
  </si>
  <si>
    <t>11020.111.0.04.01.20</t>
  </si>
  <si>
    <t>VALORES COMPENS BANCO CONTINENTAL S.A.</t>
  </si>
  <si>
    <t>11020.111.0.04.01.28</t>
  </si>
  <si>
    <t>VALORES COMPENS BANCO REGIONAL S.A.I.F.</t>
  </si>
  <si>
    <t>11020.111.0.04.01.30</t>
  </si>
  <si>
    <t>VALORES COMPENS BANCO AMAMBAY S.A.I.F.</t>
  </si>
  <si>
    <t>11020.111.0.04.01.39</t>
  </si>
  <si>
    <t>VALORES COMPENS Banco Vision S.A.</t>
  </si>
  <si>
    <t>11020.111.0.04.01.40</t>
  </si>
  <si>
    <t>VALORES COMPENS BANCO ITAPUA SAECA</t>
  </si>
  <si>
    <t>11020.111.0.04.01.41</t>
  </si>
  <si>
    <t>VALORES COMPENS BANCO FAMILIAR</t>
  </si>
  <si>
    <t>11020.111.0.04.01.42</t>
  </si>
  <si>
    <t>VALORES COMPENS BANCO ATLAS SAECA</t>
  </si>
  <si>
    <t>11020.111.0.04.01.43</t>
  </si>
  <si>
    <t>VALORES COMPENS BANCOP S.A</t>
  </si>
  <si>
    <t>11020.111.1.04.01.02</t>
  </si>
  <si>
    <t>11020111104</t>
  </si>
  <si>
    <t>11020.111.1.04.01.03</t>
  </si>
  <si>
    <t>11020.111.1.04.01.04</t>
  </si>
  <si>
    <t>11020.111.1.04.01.05</t>
  </si>
  <si>
    <t>11020.111.1.04.01.07</t>
  </si>
  <si>
    <t>11020.111.1.04.01.08</t>
  </si>
  <si>
    <t>11020.111.1.04.01.17</t>
  </si>
  <si>
    <t>11020.111.1.04.01.20</t>
  </si>
  <si>
    <t>11020.111.1.04.01.28</t>
  </si>
  <si>
    <t>11020.111.1.04.01.30</t>
  </si>
  <si>
    <t>11020.111.1.04.01.39</t>
  </si>
  <si>
    <t>11020.111.1.04.01.40</t>
  </si>
  <si>
    <t>11020.111.1.04.01.41</t>
  </si>
  <si>
    <t>11020.111.1.04.01.42</t>
  </si>
  <si>
    <t>11020.111.1.04.01.43</t>
  </si>
  <si>
    <t>11020.113.0.00.00.00</t>
  </si>
  <si>
    <t>OTROS DOCUMENTOS PARA COMPENSAR</t>
  </si>
  <si>
    <t>11020.113.0.28.00.00</t>
  </si>
  <si>
    <t>11020113028</t>
  </si>
  <si>
    <t>OPERACIONES PENDIENTES DE COMPENSACION ATM</t>
  </si>
  <si>
    <t>11020.113.0.28.01.00</t>
  </si>
  <si>
    <t>COMPENSACION BANCOS DEL PAIS</t>
  </si>
  <si>
    <t>11020.113.0.28.01.01</t>
  </si>
  <si>
    <t>11020.113.0.28.01.02</t>
  </si>
  <si>
    <t>BANCO NACIONAL DE FOMENTO</t>
  </si>
  <si>
    <t>11020.113.0.28.01.04</t>
  </si>
  <si>
    <t>11020.113.0.28.01.06</t>
  </si>
  <si>
    <t>CITIBANK</t>
  </si>
  <si>
    <t>11020.113.0.28.01.17</t>
  </si>
  <si>
    <t>BANCO ITAU</t>
  </si>
  <si>
    <t>11020.113.0.28.01.28</t>
  </si>
  <si>
    <t>BANCO REGIONAL</t>
  </si>
  <si>
    <t>11020.113.0.28.01.30</t>
  </si>
  <si>
    <t>BANCO BASA</t>
  </si>
  <si>
    <t>11020.113.0.28.01.42</t>
  </si>
  <si>
    <t>11020.113.0.28.01.44</t>
  </si>
  <si>
    <t>VALORES A COMPENSAR CLEARING ATMS</t>
  </si>
  <si>
    <t>11020.113.0.28.01.99</t>
  </si>
  <si>
    <t>11020.113.1.28.01.01</t>
  </si>
  <si>
    <t>11020113128</t>
  </si>
  <si>
    <t>11020.113.1.28.01.02</t>
  </si>
  <si>
    <t>11020.113.1.28.01.04</t>
  </si>
  <si>
    <t>11020.113.1.28.01.06</t>
  </si>
  <si>
    <t>11020.113.1.28.01.17</t>
  </si>
  <si>
    <t>11020.113.1.28.01.28</t>
  </si>
  <si>
    <t>11020.113.1.28.01.30</t>
  </si>
  <si>
    <t>11020.113.1.28.01.42</t>
  </si>
  <si>
    <t>11020.113.1.28.01.44</t>
  </si>
  <si>
    <t>11090.000.0.00.00.00</t>
  </si>
  <si>
    <t>PREVISIONES</t>
  </si>
  <si>
    <t>11090.121.0.00.00.00</t>
  </si>
  <si>
    <t>11090121000</t>
  </si>
  <si>
    <t>PREV. POR PARTIDAS PENDIENTES DE CONCILIACION</t>
  </si>
  <si>
    <t>11090.121.0.92.00.00</t>
  </si>
  <si>
    <t>11090121092</t>
  </si>
  <si>
    <t>RESIDENTES</t>
  </si>
  <si>
    <t>11090.121.0.92.01.00</t>
  </si>
  <si>
    <t>PREV. RESIDENTES</t>
  </si>
  <si>
    <t>11090.121.0.92.01.01</t>
  </si>
  <si>
    <t>11090.121.1.92.01.01</t>
  </si>
  <si>
    <t>11090121192</t>
  </si>
  <si>
    <t>12000.000.0.00.00.00</t>
  </si>
  <si>
    <t>VALORES PUBLICOS EMITIDOS POR EL GOBIERNO CENTRAL</t>
  </si>
  <si>
    <t>12010.000.0.00.00.00</t>
  </si>
  <si>
    <t>12010000000</t>
  </si>
  <si>
    <t>VALORES PUBLICOS</t>
  </si>
  <si>
    <t>12010.123.0.00.00.00</t>
  </si>
  <si>
    <t>12010123000</t>
  </si>
  <si>
    <t>12010.123.0.06.00.00</t>
  </si>
  <si>
    <t>12010123006</t>
  </si>
  <si>
    <t>LETRAS DE REGULC. MONETARIA-BCP Y LETRAS DE TES.EN</t>
  </si>
  <si>
    <t>12010.123.0.06.03.00</t>
  </si>
  <si>
    <t>LETRAS DE REGULACION MONETARIA</t>
  </si>
  <si>
    <t>12010.123.0.06.03.01</t>
  </si>
  <si>
    <t>12010.123.6.06.03.01</t>
  </si>
  <si>
    <t>12010123606</t>
  </si>
  <si>
    <t>12010.123.7.06.03.01</t>
  </si>
  <si>
    <t>12010123706</t>
  </si>
  <si>
    <t>12080.000.0.00.00.00</t>
  </si>
  <si>
    <t>12080000000</t>
  </si>
  <si>
    <t>RENTAS DE VALORES MOVILIARIOS DEVENGADAS</t>
  </si>
  <si>
    <t>12080.127.0.00.00.00</t>
  </si>
  <si>
    <t>12080127000</t>
  </si>
  <si>
    <t>12080.127.0.82.00.00</t>
  </si>
  <si>
    <t>12080127082</t>
  </si>
  <si>
    <t>RENTAS DOCUMENTADAS-NACIONALES</t>
  </si>
  <si>
    <t>12080.127.0.82.03.00</t>
  </si>
  <si>
    <t>12080.127.0.82.03.01</t>
  </si>
  <si>
    <t>12080.127.0.92.00.00</t>
  </si>
  <si>
    <t>12080127092</t>
  </si>
  <si>
    <t>(RENT.DOC.A DEVENGAR-NACIONALES)</t>
  </si>
  <si>
    <t>12080.127.0.92.03.00</t>
  </si>
  <si>
    <t>12080.127.0.92.03.01</t>
  </si>
  <si>
    <t>12080.127.6.82.03.01</t>
  </si>
  <si>
    <t>12080127682</t>
  </si>
  <si>
    <t>12080.127.6.92.03.01</t>
  </si>
  <si>
    <t>12080127692</t>
  </si>
  <si>
    <t>12080.127.7.82.03.01</t>
  </si>
  <si>
    <t>12080127782</t>
  </si>
  <si>
    <t>12080.127.7.92.03.01</t>
  </si>
  <si>
    <t>12080127792</t>
  </si>
  <si>
    <t>13000.000.0.00.00.00</t>
  </si>
  <si>
    <t>13000000000</t>
  </si>
  <si>
    <t>CREDITOS VIGENTES POR INTERMEDIAC. FIN. SEC. FIN.</t>
  </si>
  <si>
    <t>13010.000.0.00.00.00</t>
  </si>
  <si>
    <t>COLOCACIONES</t>
  </si>
  <si>
    <t>13010.131.0.00.00.00</t>
  </si>
  <si>
    <t>13010131000</t>
  </si>
  <si>
    <t>OTRAS INSTITUCIONES FINANCIERAS A PLAZO FIJO NO RE</t>
  </si>
  <si>
    <t>13010.131.0.04.00.00</t>
  </si>
  <si>
    <t>13010131004</t>
  </si>
  <si>
    <t>BCOS PRIVADOS</t>
  </si>
  <si>
    <t>13010.131.0.04.01.00</t>
  </si>
  <si>
    <t>13010.131.0.04.01.01</t>
  </si>
  <si>
    <t>13010.131.0.06.00.00</t>
  </si>
  <si>
    <t>13010131006</t>
  </si>
  <si>
    <t>EMPRESAS FINANCIERAS DEL PAIS</t>
  </si>
  <si>
    <t>13010.131.0.06.01.00</t>
  </si>
  <si>
    <t>13010.131.0.06.01.01</t>
  </si>
  <si>
    <t>EMPRESAS FINANCIERAS DEL PAIS P.F EMP. FINANC.DEL</t>
  </si>
  <si>
    <t>13010.131.5.04.01.01</t>
  </si>
  <si>
    <t>13010131504</t>
  </si>
  <si>
    <t>13010.131.6.04.01.01</t>
  </si>
  <si>
    <t>13010131604</t>
  </si>
  <si>
    <t>13010.131.6.06.01.01</t>
  </si>
  <si>
    <t>13010131606</t>
  </si>
  <si>
    <t>13010.131.7.04.01.01</t>
  </si>
  <si>
    <t>13010131704</t>
  </si>
  <si>
    <t>13010.131.8.04.01.01</t>
  </si>
  <si>
    <t>13010131804</t>
  </si>
  <si>
    <t>13020.000.0.00.00.00</t>
  </si>
  <si>
    <t>OPERACIONES A LIQUIDAR</t>
  </si>
  <si>
    <t>13020.157.0.00.00.00</t>
  </si>
  <si>
    <t>13020157000</t>
  </si>
  <si>
    <t>13020.157.0.02.00.00</t>
  </si>
  <si>
    <t>13020157002</t>
  </si>
  <si>
    <t>13020.157.0.02.01.00</t>
  </si>
  <si>
    <t>13020.157.0.02.01.01</t>
  </si>
  <si>
    <t>13020.157.2.02.01.01</t>
  </si>
  <si>
    <t>13020157202</t>
  </si>
  <si>
    <t>13080.000.0.00.00.00</t>
  </si>
  <si>
    <t>DEUDORES POR PRODUCTOS FINANCI</t>
  </si>
  <si>
    <t>13080.161.0.00.00.00</t>
  </si>
  <si>
    <t>13080161000</t>
  </si>
  <si>
    <t>DEUD. POR PROD. FINANC. DEV.COLOCACIONES.</t>
  </si>
  <si>
    <t>13080.161.0.82.00.00</t>
  </si>
  <si>
    <t>13080161082</t>
  </si>
  <si>
    <t>PROD. FINANC. DOCUMENTADOS - RESIDENTES</t>
  </si>
  <si>
    <t>13080.161.0.82.01.00</t>
  </si>
  <si>
    <t>PROD</t>
  </si>
  <si>
    <t>13080.161.0.82.01.01</t>
  </si>
  <si>
    <t>PROD. FINANC. DOCUMENTADOS - RESIDENTES P.F EMP. F</t>
  </si>
  <si>
    <t>13080.161.0.94.00.00</t>
  </si>
  <si>
    <t>13080161094</t>
  </si>
  <si>
    <t>(PROD.FIANC.DOCUM.A DEVENG-RESIDENTES)</t>
  </si>
  <si>
    <t>13080.161.0.94.01.00</t>
  </si>
  <si>
    <t>13080.161.0.94.01.01</t>
  </si>
  <si>
    <t>(PROD.FIANC.DOCUM.A DEVENG-RESIDENTES) P.F EMP. FI</t>
  </si>
  <si>
    <t>13080.161.3.94.01.01</t>
  </si>
  <si>
    <t>13080161394</t>
  </si>
  <si>
    <t>13080.161.5.82.01.01</t>
  </si>
  <si>
    <t>13080161582</t>
  </si>
  <si>
    <t>13080.161.5.94.01.01</t>
  </si>
  <si>
    <t>13080161594</t>
  </si>
  <si>
    <t>13080.161.6.82.01.01</t>
  </si>
  <si>
    <t>13080161682</t>
  </si>
  <si>
    <t>13080.161.6.94.01.01</t>
  </si>
  <si>
    <t>13080161694</t>
  </si>
  <si>
    <t>13080.161.7.82.01.01</t>
  </si>
  <si>
    <t>13080161782</t>
  </si>
  <si>
    <t>13080.161.7.94.01.01</t>
  </si>
  <si>
    <t>13080161794</t>
  </si>
  <si>
    <t>13080.161.8.82.01.01</t>
  </si>
  <si>
    <t>13080161882</t>
  </si>
  <si>
    <t>13080.161.8.94.01.01</t>
  </si>
  <si>
    <t>13080161894</t>
  </si>
  <si>
    <t>14000.000.0.00.00.00</t>
  </si>
  <si>
    <t>14000000000</t>
  </si>
  <si>
    <t>PRESTAMOS</t>
  </si>
  <si>
    <t>14010.000.0.00.00.00</t>
  </si>
  <si>
    <t>14010.169.0.00.00.00</t>
  </si>
  <si>
    <t>14010169000</t>
  </si>
  <si>
    <t>PRESTAMOS A PLAZO FIJO NO REAJUSTABLES</t>
  </si>
  <si>
    <t>14010.169.0.02.00.00</t>
  </si>
  <si>
    <t>14010169002</t>
  </si>
  <si>
    <t>PLAZO FIJO - RESIDENTES</t>
  </si>
  <si>
    <t>14010.169.0.02.01.00</t>
  </si>
  <si>
    <t>PRESTAMOS PLAZO FIJO</t>
  </si>
  <si>
    <t>14010.169.0.02.01.01</t>
  </si>
  <si>
    <t>14010.169.0.02.01.02</t>
  </si>
  <si>
    <t>PLAZO FIJO - RESIDENTES DESC. P.F.</t>
  </si>
  <si>
    <t>14010.169.0.02.02.00</t>
  </si>
  <si>
    <t>PLAZO FIJO</t>
  </si>
  <si>
    <t>14010.169.0.02.02.01</t>
  </si>
  <si>
    <t>14010.169.0.04.00.00</t>
  </si>
  <si>
    <t>14010169004</t>
  </si>
  <si>
    <t>CREDITOS RENOVADOS</t>
  </si>
  <si>
    <t>14010.169.0.04.50.00</t>
  </si>
  <si>
    <t>CRED R.ENOVADOS</t>
  </si>
  <si>
    <t>14010.169.0.04.50.01</t>
  </si>
  <si>
    <t>14010.169.0.06.00.00</t>
  </si>
  <si>
    <t>14010169006</t>
  </si>
  <si>
    <t>CREDITOS REFINANCIADOS</t>
  </si>
  <si>
    <t>14010.169.0.06.01.00</t>
  </si>
  <si>
    <t>14010.169.0.06.01.01</t>
  </si>
  <si>
    <t>14010.169.0.06.51.00</t>
  </si>
  <si>
    <t>CRED. REFINANCIADOS</t>
  </si>
  <si>
    <t>14010.169.0.06.51.01</t>
  </si>
  <si>
    <t>14010.169.0.08.00.00</t>
  </si>
  <si>
    <t>14010169008</t>
  </si>
  <si>
    <t>PRESTAMOS REESTRUCTURADOS</t>
  </si>
  <si>
    <t>14010.169.0.08.52.00</t>
  </si>
  <si>
    <t>CRED. REESTRUCTURADO</t>
  </si>
  <si>
    <t>14010.169.0.08.52.01</t>
  </si>
  <si>
    <t>14010.169.0.08.52.02</t>
  </si>
  <si>
    <t>14010.169.2.02.01.01</t>
  </si>
  <si>
    <t>14010169202</t>
  </si>
  <si>
    <t>14010.169.3.02.01.01</t>
  </si>
  <si>
    <t>14010169302</t>
  </si>
  <si>
    <t>14010.169.3.02.01.02</t>
  </si>
  <si>
    <t>14010.169.3.04.50.01</t>
  </si>
  <si>
    <t>14010169304</t>
  </si>
  <si>
    <t>14010.169.4.02.01.01</t>
  </si>
  <si>
    <t>14010169402</t>
  </si>
  <si>
    <t>14010.169.4.02.01.02</t>
  </si>
  <si>
    <t>14010.169.4.04.50.01</t>
  </si>
  <si>
    <t>14010169404</t>
  </si>
  <si>
    <t>14010.169.4.06.51.01</t>
  </si>
  <si>
    <t>14010169406</t>
  </si>
  <si>
    <t>14010.169.5.02.01.01</t>
  </si>
  <si>
    <t>14010169502</t>
  </si>
  <si>
    <t>14010.169.5.02.01.02</t>
  </si>
  <si>
    <t>14010.169.5.02.02.01</t>
  </si>
  <si>
    <t>14010.169.5.04.50.01</t>
  </si>
  <si>
    <t>14010169504</t>
  </si>
  <si>
    <t>14010.169.5.06.01.01</t>
  </si>
  <si>
    <t>14010169506</t>
  </si>
  <si>
    <t>14010.169.5.06.51.01</t>
  </si>
  <si>
    <t>14010.169.6.02.01.01</t>
  </si>
  <si>
    <t>14010169602</t>
  </si>
  <si>
    <t>14010.169.6.02.01.02</t>
  </si>
  <si>
    <t>14010.169.6.02.02.01</t>
  </si>
  <si>
    <t>14010.169.6.04.50.01</t>
  </si>
  <si>
    <t>14010169604</t>
  </si>
  <si>
    <t>14010.169.6.06.01.01</t>
  </si>
  <si>
    <t>14010169606</t>
  </si>
  <si>
    <t>14010.169.6.06.51.01</t>
  </si>
  <si>
    <t>14010.169.6.08.52.02</t>
  </si>
  <si>
    <t>14010169608</t>
  </si>
  <si>
    <t>14010.169.7.02.01.01</t>
  </si>
  <si>
    <t>14010169702</t>
  </si>
  <si>
    <t>14010.169.7.02.01.02</t>
  </si>
  <si>
    <t>14010.169.7.02.02.01</t>
  </si>
  <si>
    <t>14010.169.7.04.50.01</t>
  </si>
  <si>
    <t>14010169704</t>
  </si>
  <si>
    <t>14010.169.7.06.51.01</t>
  </si>
  <si>
    <t>14010169706</t>
  </si>
  <si>
    <t>14010.169.7.08.52.01</t>
  </si>
  <si>
    <t>14010169708</t>
  </si>
  <si>
    <t>14010.169.8.02.01.02</t>
  </si>
  <si>
    <t>14010169802</t>
  </si>
  <si>
    <t>14010.169.8.02.02.01</t>
  </si>
  <si>
    <t>14010.173.0.00.00.00</t>
  </si>
  <si>
    <t>14010173000</t>
  </si>
  <si>
    <t>PRESTAMOS AMORTIZABLES NO REAJUSTABLES</t>
  </si>
  <si>
    <t>14010.173.0.02.00.00</t>
  </si>
  <si>
    <t>14010173002</t>
  </si>
  <si>
    <t>P.AMORTIZABLES - RESIDENTES</t>
  </si>
  <si>
    <t>14010.173.0.02.02.00</t>
  </si>
  <si>
    <t>PRESTAMOS AMORT. PCP</t>
  </si>
  <si>
    <t>14010.173.0.02.02.01</t>
  </si>
  <si>
    <t>P.AMORTIZABLES - RESIDENTES AMORTIZABLE</t>
  </si>
  <si>
    <t>14010.173.0.02.04.00</t>
  </si>
  <si>
    <t>P.AMORTIZABLES - RESIDENTES DESC DE CHEQ.</t>
  </si>
  <si>
    <t>14010.173.0.02.04.01</t>
  </si>
  <si>
    <t>14010.173.0.02.06.00</t>
  </si>
  <si>
    <t>PRESTAMOS ASOCIACIONES</t>
  </si>
  <si>
    <t>14010.173.0.02.06.02</t>
  </si>
  <si>
    <t>P.AMORTIZABLES - RESIDENTES DECENTRALIZADO</t>
  </si>
  <si>
    <t>14010.173.0.02.14.00</t>
  </si>
  <si>
    <t>PRESTAMOS AMORTIZABLES - RESIDENTES</t>
  </si>
  <si>
    <t>14010.173.0.02.14.01</t>
  </si>
  <si>
    <t>14010.173.0.04.00.00</t>
  </si>
  <si>
    <t>14010173004</t>
  </si>
  <si>
    <t>PRESTAMOS AL PERSONAL</t>
  </si>
  <si>
    <t>14010.173.0.04.08.00</t>
  </si>
  <si>
    <t>14010.173.0.04.08.01</t>
  </si>
  <si>
    <t>14010.173.0.06.00.00</t>
  </si>
  <si>
    <t>14010173006</t>
  </si>
  <si>
    <t>14010.173.0.06.60.00</t>
  </si>
  <si>
    <t>14010.173.0.06.60.01</t>
  </si>
  <si>
    <t>CRED RENOVADOS</t>
  </si>
  <si>
    <t>14010.173.0.08.00.00</t>
  </si>
  <si>
    <t>14010173008</t>
  </si>
  <si>
    <t>14010.173.0.08.61.00</t>
  </si>
  <si>
    <t>14010.173.0.08.61.01</t>
  </si>
  <si>
    <t>CREDITOS REEFINANCIADOS</t>
  </si>
  <si>
    <t>14010.173.0.10.00.00</t>
  </si>
  <si>
    <t>14010173010</t>
  </si>
  <si>
    <t>CREDITOS REESTRUCTURADOS</t>
  </si>
  <si>
    <t>14010.173.0.10.02.00</t>
  </si>
  <si>
    <t>CRED.REESTRUCTURADOS SET.AGRICOLA</t>
  </si>
  <si>
    <t>14010.173.0.10.02.01</t>
  </si>
  <si>
    <t>14010.173.0.10.62.00</t>
  </si>
  <si>
    <t>14010.173.0.10.62.01</t>
  </si>
  <si>
    <t>CRED REESTRUCTURADOS</t>
  </si>
  <si>
    <t>14010.173.0.12.00.00</t>
  </si>
  <si>
    <t>14010173012</t>
  </si>
  <si>
    <t>MEDIDAS TRANSITORIAS-RES1 ACTA 84 18/11/15</t>
  </si>
  <si>
    <t>14010.173.0.12.02.00</t>
  </si>
  <si>
    <t>MEDIDAS TRANSITORIAS-RES1 ACTA 84</t>
  </si>
  <si>
    <t>14010.173.0.12.02.01</t>
  </si>
  <si>
    <t>14010.173.2.02.02.01</t>
  </si>
  <si>
    <t>14010173202</t>
  </si>
  <si>
    <t>14010.173.2.02.04.01</t>
  </si>
  <si>
    <t>14010.173.3.02.02.01</t>
  </si>
  <si>
    <t>14010173302</t>
  </si>
  <si>
    <t>14010.173.4.02.02.01</t>
  </si>
  <si>
    <t>14010173402</t>
  </si>
  <si>
    <t>14010.173.5.02.02.01</t>
  </si>
  <si>
    <t>14010173502</t>
  </si>
  <si>
    <t>14010.173.5.06.60.01</t>
  </si>
  <si>
    <t>14010173506</t>
  </si>
  <si>
    <t>14010.173.6.02.02.01</t>
  </si>
  <si>
    <t>14010173602</t>
  </si>
  <si>
    <t>14010.173.6.02.06.02</t>
  </si>
  <si>
    <t>14010.173.6.04.08.01</t>
  </si>
  <si>
    <t>14010173604</t>
  </si>
  <si>
    <t>14010.173.6.06.60.01</t>
  </si>
  <si>
    <t>14010173606</t>
  </si>
  <si>
    <t>14010.173.6.08.61.01</t>
  </si>
  <si>
    <t>14010173608</t>
  </si>
  <si>
    <t>14010.173.7.02.02.01</t>
  </si>
  <si>
    <t>14010173702</t>
  </si>
  <si>
    <t>14010.173.7.02.06.02</t>
  </si>
  <si>
    <t>14010.173.7.04.08.01</t>
  </si>
  <si>
    <t>14010173704</t>
  </si>
  <si>
    <t>14010.173.7.06.60.01</t>
  </si>
  <si>
    <t>14010173706</t>
  </si>
  <si>
    <t>14010.173.7.08.61.01</t>
  </si>
  <si>
    <t>14010173708</t>
  </si>
  <si>
    <t>14010.173.7.10.62.01</t>
  </si>
  <si>
    <t>14010173710</t>
  </si>
  <si>
    <t>14010.173.8.02.02.01</t>
  </si>
  <si>
    <t>14010173802</t>
  </si>
  <si>
    <t>14010.173.8.02.06.02</t>
  </si>
  <si>
    <t>14010.173.8.02.14.01</t>
  </si>
  <si>
    <t>14010.173.8.04.08.01</t>
  </si>
  <si>
    <t>14010173804</t>
  </si>
  <si>
    <t>14010.173.8.06.60.01</t>
  </si>
  <si>
    <t>14010173806</t>
  </si>
  <si>
    <t>14010.173.8.08.61.01</t>
  </si>
  <si>
    <t>14010173808</t>
  </si>
  <si>
    <t>14010.173.8.10.02.01</t>
  </si>
  <si>
    <t>14010173810</t>
  </si>
  <si>
    <t>14010.173.8.10.62.01</t>
  </si>
  <si>
    <t>14010.173.8.12.02.01</t>
  </si>
  <si>
    <t>14010173812</t>
  </si>
  <si>
    <t>14010.189.0.00.00.00</t>
  </si>
  <si>
    <t>14010189000</t>
  </si>
  <si>
    <t>CREDITOS UTILIZADOS EN CTAS.CTES.-SOBREGI.TRA</t>
  </si>
  <si>
    <t>14010.189.0.02.00.00</t>
  </si>
  <si>
    <t>14010189002</t>
  </si>
  <si>
    <t>14010.189.0.02.01.00</t>
  </si>
  <si>
    <t>SOBREGIROS EN CTA CTE GS</t>
  </si>
  <si>
    <t>14010.189.0.02.01.01</t>
  </si>
  <si>
    <t>14010.189.2.02.01.01</t>
  </si>
  <si>
    <t>14010189202</t>
  </si>
  <si>
    <t>14010.189.2.02.02.00</t>
  </si>
  <si>
    <t>RESIDENTES SOBREGIRO USD</t>
  </si>
  <si>
    <t>14010.205.0.00.00.00</t>
  </si>
  <si>
    <t>14010205000</t>
  </si>
  <si>
    <t>DUEDORES POR UTILIZACION DE TARJETAS DE CREDITO</t>
  </si>
  <si>
    <t>14010.205.0.02.00.00</t>
  </si>
  <si>
    <t>14010205002</t>
  </si>
  <si>
    <t>DEU.POR UTILIZCION DE TARJ.CREDITOS RESID.</t>
  </si>
  <si>
    <t>14010.205.0.02.01.00</t>
  </si>
  <si>
    <t>CREDICARD</t>
  </si>
  <si>
    <t>14010.205.0.02.01.01</t>
  </si>
  <si>
    <t>INTERFISA</t>
  </si>
  <si>
    <t>14010.205.0.02.01.02</t>
  </si>
  <si>
    <t>SPORTIVO LUQUEÑO</t>
  </si>
  <si>
    <t>14010.205.0.02.01.03</t>
  </si>
  <si>
    <t>CERRO PORTEÑO</t>
  </si>
  <si>
    <t>14010.205.0.02.01.08</t>
  </si>
  <si>
    <t>CREDICARD-CLUB DE OFICIALES DE LA POLICIA NACIONAL</t>
  </si>
  <si>
    <t>14010.205.0.02.01.18</t>
  </si>
  <si>
    <t>INTERFISA CREDICARD YTORORO</t>
  </si>
  <si>
    <t>14010.205.0.02.01.21</t>
  </si>
  <si>
    <t>CREDICAR FERIA ASUNCION</t>
  </si>
  <si>
    <t>14010.205.0.02.01.22</t>
  </si>
  <si>
    <t>CREDICARD - SAN CAYETANO</t>
  </si>
  <si>
    <t>14010.205.0.02.01.24</t>
  </si>
  <si>
    <t>CREDICARD SUPERMERCADO LT</t>
  </si>
  <si>
    <t>14010.205.0.02.01.25</t>
  </si>
  <si>
    <t>VISA BELLA CLASICA</t>
  </si>
  <si>
    <t>14010.205.0.02.01.27</t>
  </si>
  <si>
    <t>INTERFISA ASEGURADORA DEL SUR</t>
  </si>
  <si>
    <t>14010.205.0.02.01.28</t>
  </si>
  <si>
    <t>INTERFISA CONSOLID.DE DEUDAS</t>
  </si>
  <si>
    <t>14010.205.0.02.02.00</t>
  </si>
  <si>
    <t>CREDICARD CUOTAS</t>
  </si>
  <si>
    <t>14010.205.0.02.02.01</t>
  </si>
  <si>
    <t>CUOTAS INTERFISA</t>
  </si>
  <si>
    <t>14010.205.0.02.02.02</t>
  </si>
  <si>
    <t>14010.205.0.02.02.03</t>
  </si>
  <si>
    <t>14010.205.0.02.02.04</t>
  </si>
  <si>
    <t>CUOTAS INTERFISA DORADA</t>
  </si>
  <si>
    <t>14010.205.0.02.02.05</t>
  </si>
  <si>
    <t>CUOTAS C.C. EL ESCOLAR</t>
  </si>
  <si>
    <t>14010.205.0.02.02.06</t>
  </si>
  <si>
    <t>CUOTAS CREDICARD LA BOMBA</t>
  </si>
  <si>
    <t>14010.205.0.02.02.10</t>
  </si>
  <si>
    <t>CUOTAS - VISA COLEGIO DE CONTADORES</t>
  </si>
  <si>
    <t>14010.205.0.02.02.11</t>
  </si>
  <si>
    <t>CUOTAS - TARJETA CLASICA</t>
  </si>
  <si>
    <t>14010.205.0.02.02.12</t>
  </si>
  <si>
    <t>TARJETAS - VISA C.ASO.VETERINARIA</t>
  </si>
  <si>
    <t>14010.205.0.02.02.14</t>
  </si>
  <si>
    <t>CUOTAS SAN GERONIMO</t>
  </si>
  <si>
    <t>14010.205.0.02.02.20</t>
  </si>
  <si>
    <t>CUOTAS - VIRGEN DE FATIMA</t>
  </si>
  <si>
    <t>14010.205.0.02.02.21</t>
  </si>
  <si>
    <t>CREDICAR FERIAASUNCION - CUOTAS</t>
  </si>
  <si>
    <t>14010.205.0.02.02.22</t>
  </si>
  <si>
    <t>CUOTAS CREDICARD SAN CAYETANO</t>
  </si>
  <si>
    <t>14010.205.0.02.02.23</t>
  </si>
  <si>
    <t>CREDICARD CUOTAS SUPERMERCADO LT</t>
  </si>
  <si>
    <t>14010.205.0.02.02.24</t>
  </si>
  <si>
    <t>VISA BELLA CLASICA - CUOTAS</t>
  </si>
  <si>
    <t>14010.205.0.02.02.80</t>
  </si>
  <si>
    <t>PRESTAMOS TC. BANCARD</t>
  </si>
  <si>
    <t>14010.205.0.02.02.85</t>
  </si>
  <si>
    <t>PRESTAMOS TC. BANCARD CUOTAS</t>
  </si>
  <si>
    <t>14010.205.0.02.03.00</t>
  </si>
  <si>
    <t>TARJETAS VISA</t>
  </si>
  <si>
    <t>14010.205.0.02.03.01</t>
  </si>
  <si>
    <t>TARJETA EMPRESARIAL</t>
  </si>
  <si>
    <t>14010.205.0.02.03.03</t>
  </si>
  <si>
    <t>VISA CAMARA JUNIOR</t>
  </si>
  <si>
    <t>14010.205.0.02.03.04</t>
  </si>
  <si>
    <t>VISA CERRO PORTEÑO</t>
  </si>
  <si>
    <t>14010.205.0.02.03.05</t>
  </si>
  <si>
    <t>TARJETA ORO</t>
  </si>
  <si>
    <t>14010.205.0.02.03.06</t>
  </si>
  <si>
    <t>TARJETA CLASICA</t>
  </si>
  <si>
    <t>14010.205.0.02.03.08</t>
  </si>
  <si>
    <t>VISA CLASICA E.M.E.</t>
  </si>
  <si>
    <t>14010.205.0.02.03.09</t>
  </si>
  <si>
    <t>VISA CLASICA ROYAL SKANDIA</t>
  </si>
  <si>
    <t>14010.205.0.02.03.10</t>
  </si>
  <si>
    <t>COLEGIO DE CONTADORES</t>
  </si>
  <si>
    <t>14010.205.0.02.03.11</t>
  </si>
  <si>
    <t>INTERFISA VISA DEPORTIVO INTERNACIONAL</t>
  </si>
  <si>
    <t>14010.205.0.02.03.13</t>
  </si>
  <si>
    <t>VISA ORO - CNSB</t>
  </si>
  <si>
    <t>14010.205.0.02.03.17</t>
  </si>
  <si>
    <t>VISA CLUB LAGO AZUL</t>
  </si>
  <si>
    <t>14010.205.0.02.03.18</t>
  </si>
  <si>
    <t>INTERFISA VISA ASUNCION GOLF CLUB</t>
  </si>
  <si>
    <t>14010.205.0.02.03.19</t>
  </si>
  <si>
    <t>INTERFISA-CLUB ALEMAN</t>
  </si>
  <si>
    <t>14010.205.0.02.03.20</t>
  </si>
  <si>
    <t>INTERFISA VISA SPORTIVO LUQUEÑO</t>
  </si>
  <si>
    <t>14010.205.0.02.03.23</t>
  </si>
  <si>
    <t>VISA ORO CNSB - CUOTAS</t>
  </si>
  <si>
    <t>14010.205.0.02.03.31</t>
  </si>
  <si>
    <t>COLEGIO DE GRADUADOS DE CIENCIAS ECONOMICAS</t>
  </si>
  <si>
    <t>14010.205.0.02.03.33</t>
  </si>
  <si>
    <t>VIRGEN DE FATIMA - CREDICARD</t>
  </si>
  <si>
    <t>14010.205.0.02.03.34</t>
  </si>
  <si>
    <t>VISA VERDE</t>
  </si>
  <si>
    <t>14010.205.0.02.03.36</t>
  </si>
  <si>
    <t>BANCARD CHECK</t>
  </si>
  <si>
    <t>14010.205.0.02.04.00</t>
  </si>
  <si>
    <t>CUOTAS VISA</t>
  </si>
  <si>
    <t>14010.205.0.02.04.01</t>
  </si>
  <si>
    <t>CUOTAS TARJ EMPRESARIAL</t>
  </si>
  <si>
    <t>14010.205.0.02.04.04</t>
  </si>
  <si>
    <t>CUOTAS VISA CERRO PORTEÑO</t>
  </si>
  <si>
    <t>14010.205.0.02.04.08</t>
  </si>
  <si>
    <t>CUOTAS VISA E.M.E</t>
  </si>
  <si>
    <t>14010.205.0.02.04.11</t>
  </si>
  <si>
    <t>CUOTAS - TARJETA ORO</t>
  </si>
  <si>
    <t>14010.205.0.02.04.12</t>
  </si>
  <si>
    <t>INTERFISA VISA CUOTAS DEPORTIVO INTERNACIONAL</t>
  </si>
  <si>
    <t>14010.205.0.02.04.13</t>
  </si>
  <si>
    <t>INTERFISA CNSB CUOTAS</t>
  </si>
  <si>
    <t>14010.205.0.02.04.18</t>
  </si>
  <si>
    <t>CUOTAS-VISA ASUNCION GOLF CLUB</t>
  </si>
  <si>
    <t>14010.205.0.02.04.20</t>
  </si>
  <si>
    <t>INTERFISA-CUOTAS-SPORTIVO LUQUEÑO</t>
  </si>
  <si>
    <t>14010.205.0.02.04.31</t>
  </si>
  <si>
    <t>CUOTAS VISA COLEG GRAD CIENCIAS ECONOMICAS</t>
  </si>
  <si>
    <t>14010.205.0.02.04.32</t>
  </si>
  <si>
    <t>CUOTAS VISA COLEGIO DE CONTADORES</t>
  </si>
  <si>
    <t>14010.205.0.02.04.33</t>
  </si>
  <si>
    <t>CUOTAS VISA TARJ CLÁSICA</t>
  </si>
  <si>
    <t>14010.205.0.02.04.35</t>
  </si>
  <si>
    <t>CUOTAS VISA CLUB LAGO AZÚL</t>
  </si>
  <si>
    <t>14010.205.0.02.04.44</t>
  </si>
  <si>
    <t>VISA VERDE - CUOTAS</t>
  </si>
  <si>
    <t>14010.205.0.02.05.00</t>
  </si>
  <si>
    <t>LA ASUNCENA</t>
  </si>
  <si>
    <t>14010.205.0.02.05.01</t>
  </si>
  <si>
    <t>14010.205.0.02.10.00</t>
  </si>
  <si>
    <t>MASTERCARD</t>
  </si>
  <si>
    <t>14010.205.0.02.10.01</t>
  </si>
  <si>
    <t>14010.205.0.02.10.02</t>
  </si>
  <si>
    <t>MASTERCARD ORO</t>
  </si>
  <si>
    <t>14010.205.0.02.10.03</t>
  </si>
  <si>
    <t>MASTERCARD BLACK</t>
  </si>
  <si>
    <t>14010.205.0.02.10.04</t>
  </si>
  <si>
    <t>INTERFISA MC CLASICA AFS</t>
  </si>
  <si>
    <t>14010.205.0.02.10.05</t>
  </si>
  <si>
    <t>MASTERCARD CLASICA AGROPECUARIA</t>
  </si>
  <si>
    <t>14010.205.0.02.10.06</t>
  </si>
  <si>
    <t>MASTERCARD VIRGEN DE FATIMA</t>
  </si>
  <si>
    <t>14010.205.0.02.10.07</t>
  </si>
  <si>
    <t>MASTERCARD CLASICA CNSB</t>
  </si>
  <si>
    <t>14010.205.0.02.10.08</t>
  </si>
  <si>
    <t>MASTERCARD COL. CONTADORES</t>
  </si>
  <si>
    <t>14010.205.0.02.10.09</t>
  </si>
  <si>
    <t>MASTERCARD ORO - CNSB</t>
  </si>
  <si>
    <t>14010.205.0.02.11.00</t>
  </si>
  <si>
    <t>CUOTAS MASTERCARD</t>
  </si>
  <si>
    <t>14010.205.0.02.11.01</t>
  </si>
  <si>
    <t>MASTERCARD CUOTAS</t>
  </si>
  <si>
    <t>14010.205.0.02.11.02</t>
  </si>
  <si>
    <t>MASTERCARD ORO CUOTAS</t>
  </si>
  <si>
    <t>14010.205.0.02.11.03</t>
  </si>
  <si>
    <t>MASTERCARD BLACK CUOTAS</t>
  </si>
  <si>
    <t>14010.205.0.02.11.05</t>
  </si>
  <si>
    <t>MASTERCARD AGROPECUARIA CUOTAS</t>
  </si>
  <si>
    <t>14010.205.0.02.11.06</t>
  </si>
  <si>
    <t>MASTERCARD CUOTAS VIRGEN DE FATIMA</t>
  </si>
  <si>
    <t>14010.205.0.02.11.08</t>
  </si>
  <si>
    <t>MASTERCARD COL. CONTADORES CUOTA</t>
  </si>
  <si>
    <t>14010.205.1.02.01.25</t>
  </si>
  <si>
    <t>14010205102</t>
  </si>
  <si>
    <t>14010.205.1.02.03.13</t>
  </si>
  <si>
    <t>14010.205.5.02.01.25</t>
  </si>
  <si>
    <t>14010205502</t>
  </si>
  <si>
    <t>14010.205.6.02.01.01</t>
  </si>
  <si>
    <t>14010205602</t>
  </si>
  <si>
    <t>14010.205.6.02.01.02</t>
  </si>
  <si>
    <t>14010.205.6.02.01.03</t>
  </si>
  <si>
    <t>14010.205.6.02.01.08</t>
  </si>
  <si>
    <t>14010.205.6.02.01.18</t>
  </si>
  <si>
    <t>14010.205.6.02.01.21</t>
  </si>
  <si>
    <t>14010.205.6.02.01.22</t>
  </si>
  <si>
    <t>14010.205.6.02.01.24</t>
  </si>
  <si>
    <t>14010.205.6.02.01.25</t>
  </si>
  <si>
    <t>14010.205.6.02.01.27</t>
  </si>
  <si>
    <t>14010.205.6.02.01.28</t>
  </si>
  <si>
    <t>14010.205.6.02.02.01</t>
  </si>
  <si>
    <t>14010.205.6.02.02.02</t>
  </si>
  <si>
    <t>14010.205.6.02.02.03</t>
  </si>
  <si>
    <t>14010.205.6.02.02.04</t>
  </si>
  <si>
    <t>14010.205.6.02.02.05</t>
  </si>
  <si>
    <t>14010.205.6.02.02.06</t>
  </si>
  <si>
    <t>14010.205.6.02.02.10</t>
  </si>
  <si>
    <t>14010.205.6.02.02.11</t>
  </si>
  <si>
    <t>14010.205.6.02.02.12</t>
  </si>
  <si>
    <t>14010.205.6.02.02.14</t>
  </si>
  <si>
    <t>14010.205.6.02.02.20</t>
  </si>
  <si>
    <t>14010.205.6.02.02.21</t>
  </si>
  <si>
    <t>14010.205.6.02.02.22</t>
  </si>
  <si>
    <t>14010.205.6.02.02.23</t>
  </si>
  <si>
    <t>14010.205.6.02.02.24</t>
  </si>
  <si>
    <t>14010.205.6.02.02.80</t>
  </si>
  <si>
    <t>14010.205.6.02.02.85</t>
  </si>
  <si>
    <t>14010.205.6.02.03.01</t>
  </si>
  <si>
    <t>14010.205.6.02.03.03</t>
  </si>
  <si>
    <t>14010.205.6.02.03.04</t>
  </si>
  <si>
    <t>14010.205.6.02.03.05</t>
  </si>
  <si>
    <t>14010.205.6.02.03.06</t>
  </si>
  <si>
    <t>14010.205.6.02.03.08</t>
  </si>
  <si>
    <t>14010.205.6.02.03.09</t>
  </si>
  <si>
    <t>14010.205.6.02.03.10</t>
  </si>
  <si>
    <t>14010.205.6.02.03.11</t>
  </si>
  <si>
    <t>14010.205.6.02.03.13</t>
  </si>
  <si>
    <t>14010.205.6.02.03.17</t>
  </si>
  <si>
    <t>14010.205.6.02.03.18</t>
  </si>
  <si>
    <t>14010.205.6.02.03.19</t>
  </si>
  <si>
    <t>14010.205.6.02.03.20</t>
  </si>
  <si>
    <t>14010.205.6.02.03.23</t>
  </si>
  <si>
    <t>14010.205.6.02.03.31</t>
  </si>
  <si>
    <t>14010.205.6.02.03.33</t>
  </si>
  <si>
    <t>14010.205.6.02.03.34</t>
  </si>
  <si>
    <t>14010.205.6.02.03.36</t>
  </si>
  <si>
    <t>14010.205.6.02.04.01</t>
  </si>
  <si>
    <t>14010.205.6.02.04.04</t>
  </si>
  <si>
    <t>14010.205.6.02.04.08</t>
  </si>
  <si>
    <t>14010.205.6.02.04.11</t>
  </si>
  <si>
    <t>14010.205.6.02.04.12</t>
  </si>
  <si>
    <t>14010.205.6.02.04.13</t>
  </si>
  <si>
    <t>14010.205.6.02.04.18</t>
  </si>
  <si>
    <t>14010.205.6.02.04.20</t>
  </si>
  <si>
    <t>14010.205.6.02.04.31</t>
  </si>
  <si>
    <t>14010.205.6.02.04.32</t>
  </si>
  <si>
    <t>14010.205.6.02.04.33</t>
  </si>
  <si>
    <t>14010.205.6.02.04.35</t>
  </si>
  <si>
    <t>14010.205.6.02.04.44</t>
  </si>
  <si>
    <t>14010.205.6.02.05.01</t>
  </si>
  <si>
    <t>14010.205.6.02.10.01</t>
  </si>
  <si>
    <t>14010.205.6.02.10.02</t>
  </si>
  <si>
    <t>14010.205.6.02.10.03</t>
  </si>
  <si>
    <t>14010.205.6.02.10.04</t>
  </si>
  <si>
    <t>14010.205.6.02.10.05</t>
  </si>
  <si>
    <t>14010.205.6.02.10.06</t>
  </si>
  <si>
    <t>14010.205.6.02.10.07</t>
  </si>
  <si>
    <t>14010.205.6.02.10.08</t>
  </si>
  <si>
    <t>14010.205.6.02.10.09</t>
  </si>
  <si>
    <t>14010.205.6.02.11.01</t>
  </si>
  <si>
    <t>14010.205.6.02.11.02</t>
  </si>
  <si>
    <t>14010.205.6.02.11.03</t>
  </si>
  <si>
    <t>14010.205.6.02.11.05</t>
  </si>
  <si>
    <t>14010.205.6.02.11.06</t>
  </si>
  <si>
    <t>14010.205.6.02.11.08</t>
  </si>
  <si>
    <t>14010.209.0.00.00.00</t>
  </si>
  <si>
    <t>14010209000</t>
  </si>
  <si>
    <t>AMORTIZABLES</t>
  </si>
  <si>
    <t>14010.209.0.04.00.00</t>
  </si>
  <si>
    <t>14010209004</t>
  </si>
  <si>
    <t>PRESTAMOS CON FONDOS AFD</t>
  </si>
  <si>
    <t>14010.209.0.04.01.00</t>
  </si>
  <si>
    <t>14010.209.0.04.01.02</t>
  </si>
  <si>
    <t>PRESTAMOS PARA LA VIVIENDA AFD</t>
  </si>
  <si>
    <t>14010.209.0.04.01.03</t>
  </si>
  <si>
    <t>AFD - PRO PYMES</t>
  </si>
  <si>
    <t>14010.209.0.04.02.00</t>
  </si>
  <si>
    <t>14010.209.0.04.02.01</t>
  </si>
  <si>
    <t>14010.209.8.04.01.02</t>
  </si>
  <si>
    <t>14010209804</t>
  </si>
  <si>
    <t>14010.209.8.04.01.03</t>
  </si>
  <si>
    <t>14010.209.8.04.02.01</t>
  </si>
  <si>
    <t>14010.351.0.00.00.00</t>
  </si>
  <si>
    <t>14010351000</t>
  </si>
  <si>
    <t>DOCUMENTOS DESCONTADOS</t>
  </si>
  <si>
    <t>14010.351.0.02.00.00</t>
  </si>
  <si>
    <t>14010351002</t>
  </si>
  <si>
    <t>DOCUMENTOS DESCONT.RESIDENTES</t>
  </si>
  <si>
    <t>14010.351.0.02.01.00</t>
  </si>
  <si>
    <t>14010.351.0.02.01.01</t>
  </si>
  <si>
    <t>DESCUENTOS DE DOCUMENTOS</t>
  </si>
  <si>
    <t>14010.351.2.02.01.01</t>
  </si>
  <si>
    <t>14010351202</t>
  </si>
  <si>
    <t>14010.351.4.02.01.01</t>
  </si>
  <si>
    <t>14010351402</t>
  </si>
  <si>
    <t>14010.351.5.02.01.01</t>
  </si>
  <si>
    <t>14010351502</t>
  </si>
  <si>
    <t>14010.351.6.02.01.01</t>
  </si>
  <si>
    <t>14010351602</t>
  </si>
  <si>
    <t>14010.351.7.02.01.01</t>
  </si>
  <si>
    <t>14010351702</t>
  </si>
  <si>
    <t>14010.351.8.02.01.01</t>
  </si>
  <si>
    <t>14010351802</t>
  </si>
  <si>
    <t>14010.405.0.00.00.00</t>
  </si>
  <si>
    <t>14010405000</t>
  </si>
  <si>
    <t>CHEQUES DIFERIDOS DESCONTADOS</t>
  </si>
  <si>
    <t>14010.405.0.01.00.00</t>
  </si>
  <si>
    <t>14010405001</t>
  </si>
  <si>
    <t>CHEQUES DIFERIDOS</t>
  </si>
  <si>
    <t>14010.405.0.01.04.00</t>
  </si>
  <si>
    <t>14010.405.0.01.04.01</t>
  </si>
  <si>
    <t>CHEQUES DIFERIDOS CH.D</t>
  </si>
  <si>
    <t>14010.405.0.01.04.05</t>
  </si>
  <si>
    <t>14010.405.2.01.04.01</t>
  </si>
  <si>
    <t>14010405201</t>
  </si>
  <si>
    <t>14010.405.3.01.04.01</t>
  </si>
  <si>
    <t>14010405301</t>
  </si>
  <si>
    <t>14010.405.3.01.04.05</t>
  </si>
  <si>
    <t>14010.405.4.01.04.01</t>
  </si>
  <si>
    <t>14010405401</t>
  </si>
  <si>
    <t>14010.405.4.01.04.05</t>
  </si>
  <si>
    <t>14010.405.5.01.04.01</t>
  </si>
  <si>
    <t>14010405501</t>
  </si>
  <si>
    <t>14010.443.0.00.00.00</t>
  </si>
  <si>
    <t>14010443000</t>
  </si>
  <si>
    <t>MEDIDA EXCEPCIONAL DE APOYO EMITIDA POR EL BCP</t>
  </si>
  <si>
    <t>14010.443.0.02.00.00</t>
  </si>
  <si>
    <t>14010443002</t>
  </si>
  <si>
    <t>MED. EXCEP. DE APOYO EMITIDA BCP  - RESIDENTES</t>
  </si>
  <si>
    <t>14010.443.0.02.01.00</t>
  </si>
  <si>
    <t>14010.443.0.02.01.01</t>
  </si>
  <si>
    <t>MED. EXCEP. DE APOYO EMITIDA BCP - RESIDENTES</t>
  </si>
  <si>
    <t>14010.443.2.02.01.01</t>
  </si>
  <si>
    <t>14010443202</t>
  </si>
  <si>
    <t>14010.443.3.02.01.01</t>
  </si>
  <si>
    <t>14010443302</t>
  </si>
  <si>
    <t>14010.443.4.02.01.01</t>
  </si>
  <si>
    <t>14010443402</t>
  </si>
  <si>
    <t>14010.443.5.02.01.01</t>
  </si>
  <si>
    <t>14010443502</t>
  </si>
  <si>
    <t>14010.443.6.02.01.01</t>
  </si>
  <si>
    <t>14010443602</t>
  </si>
  <si>
    <t>14010.443.7.02.01.01</t>
  </si>
  <si>
    <t>14010443702</t>
  </si>
  <si>
    <t>14010.443.8.02.01.01</t>
  </si>
  <si>
    <t>14010443802</t>
  </si>
  <si>
    <t>14010.449.0.00.00.00</t>
  </si>
  <si>
    <t>14010449000</t>
  </si>
  <si>
    <t>MEDIDA EXCEP. COMPL. DE APOYO EMITIDA BCP - 2020</t>
  </si>
  <si>
    <t>14010.449.0.02.00.00</t>
  </si>
  <si>
    <t>14010449002</t>
  </si>
  <si>
    <t>MEDIDA EXCEP. COMP. DE APOYO EMITIDA BCP - 2020</t>
  </si>
  <si>
    <t>14010.449.0.02.01.00</t>
  </si>
  <si>
    <t>MEDIDA EXCEP. COMP. - RESIDENTES</t>
  </si>
  <si>
    <t>14010.449.0.02.01.01</t>
  </si>
  <si>
    <t>14010.449.4.02.01.01</t>
  </si>
  <si>
    <t>14010449402</t>
  </si>
  <si>
    <t>14010.449.5.02.01.01</t>
  </si>
  <si>
    <t>14010449502</t>
  </si>
  <si>
    <t>14010.449.6.02.01.01</t>
  </si>
  <si>
    <t>14010449602</t>
  </si>
  <si>
    <t>14010.449.7.02.01.01</t>
  </si>
  <si>
    <t>14010449702</t>
  </si>
  <si>
    <t>14010.449.8.02.01.01</t>
  </si>
  <si>
    <t>14010449802</t>
  </si>
  <si>
    <t>14080.000.0.00.00.00</t>
  </si>
  <si>
    <t>14080.225.0.00.00.00</t>
  </si>
  <si>
    <t>14080225000</t>
  </si>
  <si>
    <t>DEUDORES POR PRODUCTOS FINANCIEROS DEVENGADOS - PR</t>
  </si>
  <si>
    <t>14080.225.0.82.00.00</t>
  </si>
  <si>
    <t>14080225082</t>
  </si>
  <si>
    <t>PRODUCTOS</t>
  </si>
  <si>
    <t>14080.225.0.82.01.00</t>
  </si>
  <si>
    <t>PRODUCTO PLAZO FIJO</t>
  </si>
  <si>
    <t>14080.225.0.82.01.01</t>
  </si>
  <si>
    <t>14080.225.0.82.01.02</t>
  </si>
  <si>
    <t>PRODUCTOS DESC. P.F.</t>
  </si>
  <si>
    <t>14080.225.0.82.01.03</t>
  </si>
  <si>
    <t>PRODUCTOS DESC. DEC. PP</t>
  </si>
  <si>
    <t>14080.225.0.82.02.00</t>
  </si>
  <si>
    <t>PROD.AMORT. PCP</t>
  </si>
  <si>
    <t>14080.225.0.82.02.01</t>
  </si>
  <si>
    <t>PRODUCTOS PLAZO FIJO</t>
  </si>
  <si>
    <t>14080.225.0.82.02.02</t>
  </si>
  <si>
    <t>14080.225.0.82.02.04</t>
  </si>
  <si>
    <t>DEUDORES POR PRODUCTOS</t>
  </si>
  <si>
    <t>14080.225.0.82.03.00</t>
  </si>
  <si>
    <t>PROD.DESC. DE DOC.</t>
  </si>
  <si>
    <t>14080.225.0.82.03.01</t>
  </si>
  <si>
    <t>14080.225.0.82.04.00</t>
  </si>
  <si>
    <t>PROD. CHEQ. DIFERIDOS</t>
  </si>
  <si>
    <t>14080.225.0.82.04.01</t>
  </si>
  <si>
    <t>PRODUCTOS CH.D</t>
  </si>
  <si>
    <t>14080.225.0.82.04.05</t>
  </si>
  <si>
    <t>PRODUC.FINANC. DOC.-RESIDENTES</t>
  </si>
  <si>
    <t>14080.225.0.82.05.00</t>
  </si>
  <si>
    <t>PROD. AMORT. PROMOCONES</t>
  </si>
  <si>
    <t>14080.225.0.82.05.01</t>
  </si>
  <si>
    <t>PRODUCTOS AUTOM.</t>
  </si>
  <si>
    <t>14080.225.0.82.06.00</t>
  </si>
  <si>
    <t>PROD.ASOCIACIONES</t>
  </si>
  <si>
    <t>14080.225.0.82.06.01</t>
  </si>
  <si>
    <t>PRODUCTOS ASOC.CENTRALIZADA</t>
  </si>
  <si>
    <t>14080.225.0.82.06.02</t>
  </si>
  <si>
    <t>PRODUCTOS DECENTRALIZADO</t>
  </si>
  <si>
    <t>14080.225.0.82.07.00</t>
  </si>
  <si>
    <t>PROD.AMORT. GTIAS.</t>
  </si>
  <si>
    <t>14080.225.0.82.07.01</t>
  </si>
  <si>
    <t>PRODUCTOS GTIAS. REALES</t>
  </si>
  <si>
    <t>14080.225.0.82.08.00</t>
  </si>
  <si>
    <t>PROD. PREST. AL PERS.</t>
  </si>
  <si>
    <t>14080.225.0.82.08.01</t>
  </si>
  <si>
    <t>14080.225.0.82.08.02</t>
  </si>
  <si>
    <t>INTERESES PREST AL PERSONAL ESPECIAL</t>
  </si>
  <si>
    <t>14080.225.0.82.10.00</t>
  </si>
  <si>
    <t>PRODUCTOS PRESTAMOS AMORTIZABLES</t>
  </si>
  <si>
    <t>14080.225.0.82.10.01</t>
  </si>
  <si>
    <t>14080.225.0.82.14.00</t>
  </si>
  <si>
    <t>PRODUCTOS FINANCIEROS</t>
  </si>
  <si>
    <t>14080.225.0.82.14.01</t>
  </si>
  <si>
    <t>14080.225.0.82.50.00</t>
  </si>
  <si>
    <t>PROD.RENOVADOS</t>
  </si>
  <si>
    <t>14080.225.0.82.50.01</t>
  </si>
  <si>
    <t>14080.225.0.82.51.00</t>
  </si>
  <si>
    <t>PRODUCTOS REFINANCIADOS</t>
  </si>
  <si>
    <t>14080.225.0.82.51.01</t>
  </si>
  <si>
    <t>14080.225.0.82.51.02</t>
  </si>
  <si>
    <t>PRODUCTOS AMORT PCP</t>
  </si>
  <si>
    <t>14080.225.0.82.52.00</t>
  </si>
  <si>
    <t>PRODUCTOS REESTRUCTURADOS</t>
  </si>
  <si>
    <t>14080.225.0.82.52.01</t>
  </si>
  <si>
    <t>14080.225.0.82.52.02</t>
  </si>
  <si>
    <t>14080.225.0.82.52.06</t>
  </si>
  <si>
    <t>PRODUCTOS REEST ASOC.</t>
  </si>
  <si>
    <t>14080.225.0.82.53.00</t>
  </si>
  <si>
    <t>14080.225.0.82.53.01</t>
  </si>
  <si>
    <t>14080.225.0.82.53.02</t>
  </si>
  <si>
    <t>PRODUCTOS REESTRUCTURADOS DESC. P.F.</t>
  </si>
  <si>
    <t>14080.225.0.82.54.00</t>
  </si>
  <si>
    <t>PRODUCTOS REESTRUCTURADOS PLAZO FIJO</t>
  </si>
  <si>
    <t>14080.225.0.82.54.01</t>
  </si>
  <si>
    <t>14080.225.0.82.60.00</t>
  </si>
  <si>
    <t>INT A COB RENOVADOS</t>
  </si>
  <si>
    <t>14080.225.0.82.60.01</t>
  </si>
  <si>
    <t>14080.225.0.82.61.00</t>
  </si>
  <si>
    <t>PROD CRED REFINANCIADOS</t>
  </si>
  <si>
    <t>14080.225.0.82.61.01</t>
  </si>
  <si>
    <t>14080.225.0.82.62.00</t>
  </si>
  <si>
    <t>PRODUCTOS RESTRUCT</t>
  </si>
  <si>
    <t>14080.225.0.82.62.01</t>
  </si>
  <si>
    <t>14080.225.0.92.00.00</t>
  </si>
  <si>
    <t>14080225092</t>
  </si>
  <si>
    <t>PRODUCTOS EN SUSPENSO</t>
  </si>
  <si>
    <t>14080.225.0.92.01.00</t>
  </si>
  <si>
    <t>PROD. SUSP. PLAZO FIJO</t>
  </si>
  <si>
    <t>14080.225.0.92.01.01</t>
  </si>
  <si>
    <t>14080.225.0.92.01.02</t>
  </si>
  <si>
    <t>PRODUCTOS EN SUSPENSO DESC. P.F.</t>
  </si>
  <si>
    <t>14080.225.0.92.02.00</t>
  </si>
  <si>
    <t>PROD. SUSP. AMORT. PCP</t>
  </si>
  <si>
    <t>14080.225.0.92.02.01</t>
  </si>
  <si>
    <t>PRODUCTOS EN SUSPENSO PLAZO FIJO</t>
  </si>
  <si>
    <t>14080.225.0.92.03.00</t>
  </si>
  <si>
    <t>PROD. SUSP.DESC. DOC.</t>
  </si>
  <si>
    <t>14080.225.0.92.03.01</t>
  </si>
  <si>
    <t>14080.225.0.92.04.00</t>
  </si>
  <si>
    <t>PROD. SUSP. CHEQUES DIFERIDOS</t>
  </si>
  <si>
    <t>14080.225.0.92.04.01</t>
  </si>
  <si>
    <t>PRODUCTOS EN SUSPENSO CH.D</t>
  </si>
  <si>
    <t>14080.225.0.92.04.05</t>
  </si>
  <si>
    <t>PRODUC.EN SUSPENSO</t>
  </si>
  <si>
    <t>14080.225.0.92.06.00</t>
  </si>
  <si>
    <t>PROD. SUSP. ASOCIACIONES</t>
  </si>
  <si>
    <t>14080.225.0.92.06.01</t>
  </si>
  <si>
    <t>PRODUCTOS EN SUSPENSO ASOC.CENTRALIZADA</t>
  </si>
  <si>
    <t>14080.225.0.92.06.02</t>
  </si>
  <si>
    <t>PRODUCTOS EN SUSPENSO DECENTRALIZADO</t>
  </si>
  <si>
    <t>14080.225.0.92.08.00</t>
  </si>
  <si>
    <t>PROD. SUSP.AL PERSONAL</t>
  </si>
  <si>
    <t>14080.225.0.92.08.01</t>
  </si>
  <si>
    <t>14080.225.0.92.08.02</t>
  </si>
  <si>
    <t>INT EN SUSP AL PERS ESPECIAL</t>
  </si>
  <si>
    <t>14080.225.0.92.50.00</t>
  </si>
  <si>
    <t>PROD. SUSP.RENOVADOS</t>
  </si>
  <si>
    <t>14080.225.0.92.50.01</t>
  </si>
  <si>
    <t>14080.225.0.92.51.00</t>
  </si>
  <si>
    <t>PROD.SUSPENSO REFINANCIADOS</t>
  </si>
  <si>
    <t>14080.225.0.92.51.01</t>
  </si>
  <si>
    <t>14080.225.0.92.51.02</t>
  </si>
  <si>
    <t>PRODUCTOS EN SUSPENSO AMORT PCP</t>
  </si>
  <si>
    <t>14080.225.0.92.51.07</t>
  </si>
  <si>
    <t>PROD.SUSPENSO REFINANCIADOS GTIAS.</t>
  </si>
  <si>
    <t>14080.225.0.92.52.00</t>
  </si>
  <si>
    <t>PROD. SUSP.REESTRUCTURADOS</t>
  </si>
  <si>
    <t>14080.225.0.92.52.01</t>
  </si>
  <si>
    <t>14080.225.0.92.60.00</t>
  </si>
  <si>
    <t>INT EN SUSP CRED RENOVADOS</t>
  </si>
  <si>
    <t>14080.225.0.92.60.01</t>
  </si>
  <si>
    <t>14080.225.0.92.61.00</t>
  </si>
  <si>
    <t>PROD SUSPENSO CRED REFINANCIADOS</t>
  </si>
  <si>
    <t>14080.225.0.92.61.01</t>
  </si>
  <si>
    <t>14080.225.0.92.62.00</t>
  </si>
  <si>
    <t>PROD EN SUSP REEST</t>
  </si>
  <si>
    <t>14080.225.0.92.62.01</t>
  </si>
  <si>
    <t>14080.225.0.94.00.00</t>
  </si>
  <si>
    <t>14080225094</t>
  </si>
  <si>
    <t>PRODUCTOS A DEV</t>
  </si>
  <si>
    <t>14080.225.0.94.01.00</t>
  </si>
  <si>
    <t>(P.F.D. A DEVENGAR- PRESTAMOS PLAZO FIJO)</t>
  </si>
  <si>
    <t>14080.225.0.94.01.01</t>
  </si>
  <si>
    <t>14080.225.0.94.01.02</t>
  </si>
  <si>
    <t>PRODUCTOS A DEV DESC. P.F.</t>
  </si>
  <si>
    <t>14080.225.0.94.01.03</t>
  </si>
  <si>
    <t>PRODUCTOS A DEV DESC. DEC. PP</t>
  </si>
  <si>
    <t>14080.225.0.94.02.00</t>
  </si>
  <si>
    <t>(P.F.D.A DEVENGAR  -PRESTAMOS AMORT, PCP)</t>
  </si>
  <si>
    <t>14080.225.0.94.02.01</t>
  </si>
  <si>
    <t>PRODUCTOS A DEV PLAZO FIJO</t>
  </si>
  <si>
    <t>14080.225.0.94.03.00</t>
  </si>
  <si>
    <t>PROD. A DEV. DESC. DOC.</t>
  </si>
  <si>
    <t>14080.225.0.94.03.01</t>
  </si>
  <si>
    <t>14080.225.0.94.04.00</t>
  </si>
  <si>
    <t>PROD. A DEV. CHEQ. DIF.</t>
  </si>
  <si>
    <t>14080.225.0.94.04.01</t>
  </si>
  <si>
    <t>PRODUCTOS A DEV CH.D</t>
  </si>
  <si>
    <t>14080.225.0.94.04.05</t>
  </si>
  <si>
    <t>PRODUC.A DEV.</t>
  </si>
  <si>
    <t>14080.225.0.94.06.00</t>
  </si>
  <si>
    <t>PROD. A DEV. ASOCIACIONES</t>
  </si>
  <si>
    <t>14080.225.0.94.06.01</t>
  </si>
  <si>
    <t>PRODUCTOS A DEV ASOC.CENTRALIZADA</t>
  </si>
  <si>
    <t>14080.225.0.94.06.02</t>
  </si>
  <si>
    <t>PRODUCTOS A DEV DECENTRALIZADO</t>
  </si>
  <si>
    <t>14080.225.0.94.08.00</t>
  </si>
  <si>
    <t>PROD. A DEV.PREST. AL PERS</t>
  </si>
  <si>
    <t>14080.225.0.94.08.01</t>
  </si>
  <si>
    <t>14080.225.0.94.08.02</t>
  </si>
  <si>
    <t>INTERESES A DEV PREST AL PERS</t>
  </si>
  <si>
    <t>14080.225.0.94.10.00</t>
  </si>
  <si>
    <t>PRODUCTOS A DEV PRESTAMOS AMORTIZABLES BANCO ALEMA</t>
  </si>
  <si>
    <t>14080.225.0.94.10.01</t>
  </si>
  <si>
    <t>14080.225.0.94.14.00</t>
  </si>
  <si>
    <t>PRUDUCTOS A DEVENGAR</t>
  </si>
  <si>
    <t>14080.225.0.94.14.01</t>
  </si>
  <si>
    <t>14080.225.0.94.21.00</t>
  </si>
  <si>
    <t>PROD. A DEVENGAR - AMORTIZABLES</t>
  </si>
  <si>
    <t>14080.225.0.94.21.01</t>
  </si>
  <si>
    <t>14080.225.0.94.50.00</t>
  </si>
  <si>
    <t>PROD. A DEVENGAR RENOVADOS</t>
  </si>
  <si>
    <t>14080.225.0.94.50.01</t>
  </si>
  <si>
    <t>14080.225.0.94.51.00</t>
  </si>
  <si>
    <t>PROD. A DEV. REFINANCIADOS</t>
  </si>
  <si>
    <t>14080.225.0.94.51.01</t>
  </si>
  <si>
    <t>14080.225.0.94.51.02</t>
  </si>
  <si>
    <t>PRODUCTOS A DEV AMORT PCP</t>
  </si>
  <si>
    <t>14080.225.0.94.51.03</t>
  </si>
  <si>
    <t>PRODUCTOS A DEV DESC. DE DOC. REF. PP</t>
  </si>
  <si>
    <t>14080.225.0.94.52.00</t>
  </si>
  <si>
    <t>PROD. A DEVENGAR REESTRUCTURADO</t>
  </si>
  <si>
    <t>14080.225.0.94.52.01</t>
  </si>
  <si>
    <t>14080.225.0.94.52.02</t>
  </si>
  <si>
    <t>PRODUCTOS A DEV. RESIDENTES</t>
  </si>
  <si>
    <t>14080.225.0.94.52.06</t>
  </si>
  <si>
    <t>PRODUCTOS A DEV REEST ASOC.</t>
  </si>
  <si>
    <t>14080.225.0.94.56.00</t>
  </si>
  <si>
    <t>PROD. FINANC. A DEVENG. - RESIDENTES</t>
  </si>
  <si>
    <t>14080.225.0.94.56.01</t>
  </si>
  <si>
    <t>14080.225.0.94.60.00</t>
  </si>
  <si>
    <t>PROD EN SUSPENDO RENOV</t>
  </si>
  <si>
    <t>14080.225.0.94.60.01</t>
  </si>
  <si>
    <t>14080.225.0.94.61.00</t>
  </si>
  <si>
    <t>PROD A DEV REFINANCIADOS</t>
  </si>
  <si>
    <t>14080.225.0.94.61.01</t>
  </si>
  <si>
    <t>14080.225.0.94.62.00</t>
  </si>
  <si>
    <t>PROD A DEV REESTRUCTURADOS</t>
  </si>
  <si>
    <t>14080.225.0.94.62.01</t>
  </si>
  <si>
    <t>14080.225.2.82.01.01</t>
  </si>
  <si>
    <t>14080225282</t>
  </si>
  <si>
    <t>14080.225.2.82.01.02</t>
  </si>
  <si>
    <t>14080.225.2.82.01.03</t>
  </si>
  <si>
    <t>14080.225.2.82.02.01</t>
  </si>
  <si>
    <t>14080.225.2.82.03.01</t>
  </si>
  <si>
    <t>14080.225.2.82.04.01</t>
  </si>
  <si>
    <t>14080.225.2.82.04.05</t>
  </si>
  <si>
    <t>14080.225.2.82.51.01</t>
  </si>
  <si>
    <t>14080.225.2.82.61.01</t>
  </si>
  <si>
    <t>14080.225.2.94.01.01</t>
  </si>
  <si>
    <t>14080225294</t>
  </si>
  <si>
    <t>14080.225.2.94.01.02</t>
  </si>
  <si>
    <t>14080.225.2.94.01.03</t>
  </si>
  <si>
    <t>14080.225.2.94.02.01</t>
  </si>
  <si>
    <t>14080.225.2.94.03.01</t>
  </si>
  <si>
    <t>14080.225.2.94.04.01</t>
  </si>
  <si>
    <t>14080.225.2.94.04.05</t>
  </si>
  <si>
    <t>14080.225.2.94.61.01</t>
  </si>
  <si>
    <t>14080.225.3.82.01.01</t>
  </si>
  <si>
    <t>14080225382</t>
  </si>
  <si>
    <t>14080.225.3.82.01.02</t>
  </si>
  <si>
    <t>14080.225.3.82.01.03</t>
  </si>
  <si>
    <t>14080.225.3.82.02.01</t>
  </si>
  <si>
    <t>14080.225.3.82.04.01</t>
  </si>
  <si>
    <t>14080.225.3.82.04.05</t>
  </si>
  <si>
    <t>14080.225.3.82.50.01</t>
  </si>
  <si>
    <t>14080.225.3.82.51.01</t>
  </si>
  <si>
    <t>14080.225.3.82.53.01</t>
  </si>
  <si>
    <t>14080.225.3.82.60.01</t>
  </si>
  <si>
    <t>14080.225.3.94.01.01</t>
  </si>
  <si>
    <t>14080225394</t>
  </si>
  <si>
    <t>14080.225.3.94.01.02</t>
  </si>
  <si>
    <t>14080.225.3.94.01.03</t>
  </si>
  <si>
    <t>14080.225.3.94.02.01</t>
  </si>
  <si>
    <t>14080.225.3.94.04.01</t>
  </si>
  <si>
    <t>14080.225.3.94.04.05</t>
  </si>
  <si>
    <t>14080.225.3.94.50.01</t>
  </si>
  <si>
    <t>14080.225.4.82.01.01</t>
  </si>
  <si>
    <t>14080225482</t>
  </si>
  <si>
    <t>14080.225.4.82.01.02</t>
  </si>
  <si>
    <t>14080.225.4.82.01.03</t>
  </si>
  <si>
    <t>14080.225.4.82.02.01</t>
  </si>
  <si>
    <t>14080.225.4.82.04.01</t>
  </si>
  <si>
    <t>14080.225.4.82.04.05</t>
  </si>
  <si>
    <t>14080.225.4.82.50.01</t>
  </si>
  <si>
    <t>14080.225.4.82.51.01</t>
  </si>
  <si>
    <t>14080.225.4.82.52.01</t>
  </si>
  <si>
    <t>14080.225.4.82.53.01</t>
  </si>
  <si>
    <t>14080.225.4.82.54.01</t>
  </si>
  <si>
    <t>PRODUCTOS REESTRUCTURADOS - RESIDENTES</t>
  </si>
  <si>
    <t>14080.225.4.82.60.01</t>
  </si>
  <si>
    <t>14080.225.4.82.61.01</t>
  </si>
  <si>
    <t>14080.225.4.92.01.01</t>
  </si>
  <si>
    <t>14080225492</t>
  </si>
  <si>
    <t>14080.225.4.92.04.01</t>
  </si>
  <si>
    <t>14080.225.4.92.04.05</t>
  </si>
  <si>
    <t>14080.225.4.92.08.02</t>
  </si>
  <si>
    <t>14080.225.4.94.01.01</t>
  </si>
  <si>
    <t>14080225494</t>
  </si>
  <si>
    <t>14080.225.4.94.01.02</t>
  </si>
  <si>
    <t>14080.225.4.94.01.03</t>
  </si>
  <si>
    <t>14080.225.4.94.02.01</t>
  </si>
  <si>
    <t>14080.225.4.94.04.01</t>
  </si>
  <si>
    <t>14080.225.4.94.04.05</t>
  </si>
  <si>
    <t>14080.225.4.94.08.02</t>
  </si>
  <si>
    <t>14080.225.4.94.50.01</t>
  </si>
  <si>
    <t>14080.225.4.94.51.01</t>
  </si>
  <si>
    <t>14080.225.4.94.52.01</t>
  </si>
  <si>
    <t>14080.225.4.94.60.01</t>
  </si>
  <si>
    <t>14080.225.4.94.61.01</t>
  </si>
  <si>
    <t>14080.225.5.82.01.01</t>
  </si>
  <si>
    <t>14080225582</t>
  </si>
  <si>
    <t>14080.225.5.82.01.02</t>
  </si>
  <si>
    <t>14080.225.5.82.01.03</t>
  </si>
  <si>
    <t>14080.225.5.82.02.01</t>
  </si>
  <si>
    <t>14080.225.5.82.02.02</t>
  </si>
  <si>
    <t>14080.225.5.82.02.04</t>
  </si>
  <si>
    <t>14080.225.5.82.03.01</t>
  </si>
  <si>
    <t>14080.225.5.82.04.01</t>
  </si>
  <si>
    <t>14080.225.5.82.04.05</t>
  </si>
  <si>
    <t>14080.225.5.82.08.01</t>
  </si>
  <si>
    <t>14080.225.5.82.14.01</t>
  </si>
  <si>
    <t>14080.225.5.82.50.01</t>
  </si>
  <si>
    <t>14080.225.5.82.51.01</t>
  </si>
  <si>
    <t>14080.225.5.82.52.02</t>
  </si>
  <si>
    <t>14080.225.5.82.53.01</t>
  </si>
  <si>
    <t>14080.225.5.82.54.01</t>
  </si>
  <si>
    <t>14080.225.5.82.60.01</t>
  </si>
  <si>
    <t>14080.225.5.82.61.01</t>
  </si>
  <si>
    <t>14080.225.5.92.01.01</t>
  </si>
  <si>
    <t>14080225592</t>
  </si>
  <si>
    <t>14080.225.5.92.02.01</t>
  </si>
  <si>
    <t>14080.225.5.92.08.02</t>
  </si>
  <si>
    <t>14080.225.5.92.51.01</t>
  </si>
  <si>
    <t>14080.225.5.92.51.07</t>
  </si>
  <si>
    <t>14080.225.5.92.60.01</t>
  </si>
  <si>
    <t>14080.225.5.92.61.01</t>
  </si>
  <si>
    <t>14080.225.5.94.01.01</t>
  </si>
  <si>
    <t>14080225594</t>
  </si>
  <si>
    <t>14080.225.5.94.01.02</t>
  </si>
  <si>
    <t>14080.225.5.94.01.03</t>
  </si>
  <si>
    <t>14080.225.5.94.02.01</t>
  </si>
  <si>
    <t>14080.225.5.94.03.01</t>
  </si>
  <si>
    <t>14080.225.5.94.04.01</t>
  </si>
  <si>
    <t>14080.225.5.94.04.05</t>
  </si>
  <si>
    <t>14080.225.5.94.06.02</t>
  </si>
  <si>
    <t>14080.225.5.94.08.01</t>
  </si>
  <si>
    <t>14080.225.5.94.08.02</t>
  </si>
  <si>
    <t>14080.225.5.94.50.01</t>
  </si>
  <si>
    <t>14080.225.5.94.51.01</t>
  </si>
  <si>
    <t>14080.225.5.94.52.01</t>
  </si>
  <si>
    <t>14080.225.5.94.52.02</t>
  </si>
  <si>
    <t>14080.225.5.94.56.01</t>
  </si>
  <si>
    <t>14080.225.5.94.60.01</t>
  </si>
  <si>
    <t>14080.225.5.94.61.01</t>
  </si>
  <si>
    <t>14080.225.5.94.62.01</t>
  </si>
  <si>
    <t>14080.225.6.82.01.01</t>
  </si>
  <si>
    <t>14080225682</t>
  </si>
  <si>
    <t>14080.225.6.82.01.02</t>
  </si>
  <si>
    <t>14080.225.6.82.01.03</t>
  </si>
  <si>
    <t>14080.225.6.82.02.01</t>
  </si>
  <si>
    <t>14080.225.6.82.03.01</t>
  </si>
  <si>
    <t>14080.225.6.82.04.01</t>
  </si>
  <si>
    <t>14080.225.6.82.06.02</t>
  </si>
  <si>
    <t>14080.225.6.82.08.01</t>
  </si>
  <si>
    <t>14080.225.6.82.08.02</t>
  </si>
  <si>
    <t>14080.225.6.82.50.01</t>
  </si>
  <si>
    <t>14080.225.6.82.51.01</t>
  </si>
  <si>
    <t>14080.225.6.82.51.02</t>
  </si>
  <si>
    <t>14080.225.6.82.52.01</t>
  </si>
  <si>
    <t>14080.225.6.82.52.02</t>
  </si>
  <si>
    <t>14080.225.6.82.53.01</t>
  </si>
  <si>
    <t>14080.225.6.82.54.01</t>
  </si>
  <si>
    <t>14080.225.6.82.60.01</t>
  </si>
  <si>
    <t>14080.225.6.82.61.01</t>
  </si>
  <si>
    <t>14080.225.6.82.62.01</t>
  </si>
  <si>
    <t>14080.225.6.92.01.01</t>
  </si>
  <si>
    <t>14080225692</t>
  </si>
  <si>
    <t>14080.225.6.92.01.02</t>
  </si>
  <si>
    <t>14080.225.6.92.02.01</t>
  </si>
  <si>
    <t>14080.225.6.92.04.01</t>
  </si>
  <si>
    <t>14080.225.6.92.06.02</t>
  </si>
  <si>
    <t>14080.225.6.92.08.02</t>
  </si>
  <si>
    <t>14080.225.6.92.50.01</t>
  </si>
  <si>
    <t>14080.225.6.92.51.01</t>
  </si>
  <si>
    <t>14080.225.6.92.51.07</t>
  </si>
  <si>
    <t>14080.225.6.92.52.01</t>
  </si>
  <si>
    <t>14080.225.6.92.60.01</t>
  </si>
  <si>
    <t>14080.225.6.92.61.01</t>
  </si>
  <si>
    <t>14080.225.6.94.01.01</t>
  </si>
  <si>
    <t>14080225694</t>
  </si>
  <si>
    <t>14080.225.6.94.01.02</t>
  </si>
  <si>
    <t>14080.225.6.94.01.03</t>
  </si>
  <si>
    <t>14080.225.6.94.02.01</t>
  </si>
  <si>
    <t>14080.225.6.94.03.01</t>
  </si>
  <si>
    <t>14080.225.6.94.04.01</t>
  </si>
  <si>
    <t>14080.225.6.94.06.02</t>
  </si>
  <si>
    <t>14080.225.6.94.08.01</t>
  </si>
  <si>
    <t>14080.225.6.94.08.02</t>
  </si>
  <si>
    <t>14080.225.6.94.21.01</t>
  </si>
  <si>
    <t>14080.225.6.94.50.01</t>
  </si>
  <si>
    <t>14080.225.6.94.51.01</t>
  </si>
  <si>
    <t>14080.225.6.94.51.02</t>
  </si>
  <si>
    <t>14080.225.6.94.51.03</t>
  </si>
  <si>
    <t>14080.225.6.94.52.01</t>
  </si>
  <si>
    <t>14080.225.6.94.52.02</t>
  </si>
  <si>
    <t>14080.225.6.94.60.01</t>
  </si>
  <si>
    <t>14080.225.6.94.61.01</t>
  </si>
  <si>
    <t>14080.225.7.82.01.01</t>
  </si>
  <si>
    <t>14080225782</t>
  </si>
  <si>
    <t>14080.225.7.82.01.02</t>
  </si>
  <si>
    <t>14080.225.7.82.01.03</t>
  </si>
  <si>
    <t>14080.225.7.82.02.01</t>
  </si>
  <si>
    <t>14080.225.7.82.02.02</t>
  </si>
  <si>
    <t>14080.225.7.82.02.04</t>
  </si>
  <si>
    <t>14080.225.7.82.03.01</t>
  </si>
  <si>
    <t>14080.225.7.82.04.01</t>
  </si>
  <si>
    <t>14080.225.7.82.05.01</t>
  </si>
  <si>
    <t>14080.225.7.82.06.01</t>
  </si>
  <si>
    <t>14080.225.7.82.06.02</t>
  </si>
  <si>
    <t>14080.225.7.82.07.01</t>
  </si>
  <si>
    <t>14080.225.7.82.08.01</t>
  </si>
  <si>
    <t>14080.225.7.82.10.01</t>
  </si>
  <si>
    <t>14080.225.7.82.14.01</t>
  </si>
  <si>
    <t>14080.225.7.82.50.01</t>
  </si>
  <si>
    <t>14080.225.7.82.51.01</t>
  </si>
  <si>
    <t>14080.225.7.82.51.02</t>
  </si>
  <si>
    <t>14080.225.7.82.52.01</t>
  </si>
  <si>
    <t>14080.225.7.82.52.06</t>
  </si>
  <si>
    <t>14080.225.7.82.53.01</t>
  </si>
  <si>
    <t>14080.225.7.82.53.02</t>
  </si>
  <si>
    <t>14080.225.7.82.60.01</t>
  </si>
  <si>
    <t>14080.225.7.82.61.01</t>
  </si>
  <si>
    <t>14080.225.7.82.62.01</t>
  </si>
  <si>
    <t>14080.225.7.92.01.01</t>
  </si>
  <si>
    <t>14080225792</t>
  </si>
  <si>
    <t>14080.225.7.92.01.02</t>
  </si>
  <si>
    <t>14080.225.7.92.02.01</t>
  </si>
  <si>
    <t>14080.225.7.92.03.01</t>
  </si>
  <si>
    <t>14080.225.7.92.08.01</t>
  </si>
  <si>
    <t>14080.225.7.92.50.01</t>
  </si>
  <si>
    <t>14080.225.7.92.51.01</t>
  </si>
  <si>
    <t>14080.225.7.92.51.02</t>
  </si>
  <si>
    <t>14080.225.7.92.52.01</t>
  </si>
  <si>
    <t>14080.225.7.92.60.01</t>
  </si>
  <si>
    <t>14080.225.7.92.61.01</t>
  </si>
  <si>
    <t>14080.225.7.92.62.01</t>
  </si>
  <si>
    <t>14080.225.7.94.01.01</t>
  </si>
  <si>
    <t>14080225794</t>
  </si>
  <si>
    <t>14080.225.7.94.01.02</t>
  </si>
  <si>
    <t>14080.225.7.94.01.03</t>
  </si>
  <si>
    <t>14080.225.7.94.02.01</t>
  </si>
  <si>
    <t>14080.225.7.94.03.01</t>
  </si>
  <si>
    <t>14080.225.7.94.04.01</t>
  </si>
  <si>
    <t>14080.225.7.94.06.02</t>
  </si>
  <si>
    <t>14080.225.7.94.08.01</t>
  </si>
  <si>
    <t>14080.225.7.94.10.01</t>
  </si>
  <si>
    <t>14080.225.7.94.50.01</t>
  </si>
  <si>
    <t>14080.225.7.94.51.01</t>
  </si>
  <si>
    <t>14080.225.7.94.52.01</t>
  </si>
  <si>
    <t>14080.225.7.94.52.02</t>
  </si>
  <si>
    <t>14080.225.7.94.52.06</t>
  </si>
  <si>
    <t>14080.225.7.94.60.01</t>
  </si>
  <si>
    <t>14080.225.7.94.61.01</t>
  </si>
  <si>
    <t>14080.225.7.94.62.01</t>
  </si>
  <si>
    <t>14080.225.8.82.01.01</t>
  </si>
  <si>
    <t>14080225882</t>
  </si>
  <si>
    <t>14080.225.8.82.01.02</t>
  </si>
  <si>
    <t>14080.225.8.82.02.01</t>
  </si>
  <si>
    <t>14080.225.8.82.02.02</t>
  </si>
  <si>
    <t>14080.225.8.82.04.01</t>
  </si>
  <si>
    <t>14080.225.8.82.06.01</t>
  </si>
  <si>
    <t>14080.225.8.82.06.02</t>
  </si>
  <si>
    <t>14080.225.8.82.08.01</t>
  </si>
  <si>
    <t>14080.225.8.82.10.01</t>
  </si>
  <si>
    <t>14080.225.8.82.14.01</t>
  </si>
  <si>
    <t>14080.225.8.82.50.01</t>
  </si>
  <si>
    <t>14080.225.8.82.60.01</t>
  </si>
  <si>
    <t>14080.225.8.82.61.01</t>
  </si>
  <si>
    <t>14080.225.8.82.62.01</t>
  </si>
  <si>
    <t>PRODUCTOS RESTRUCT SEC.AGRICOLA</t>
  </si>
  <si>
    <t>14080.225.8.92.00.00</t>
  </si>
  <si>
    <t>14080225892</t>
  </si>
  <si>
    <t>14080.225.8.92.01.01</t>
  </si>
  <si>
    <t>14080.225.8.92.02.01</t>
  </si>
  <si>
    <t>14080.225.8.92.04.01</t>
  </si>
  <si>
    <t>14080.225.8.92.06.01</t>
  </si>
  <si>
    <t>14080.225.8.92.06.02</t>
  </si>
  <si>
    <t>14080.225.8.92.08.01</t>
  </si>
  <si>
    <t>14080.225.8.92.60.01</t>
  </si>
  <si>
    <t>14080.225.8.92.61.01</t>
  </si>
  <si>
    <t>14080.225.8.92.62.01</t>
  </si>
  <si>
    <t>14080.225.8.94.00.00</t>
  </si>
  <si>
    <t>14080225894</t>
  </si>
  <si>
    <t>14080.225.8.94.01.01</t>
  </si>
  <si>
    <t>14080.225.8.94.01.02</t>
  </si>
  <si>
    <t>14080.225.8.94.02.01</t>
  </si>
  <si>
    <t>14080.225.8.94.04.01</t>
  </si>
  <si>
    <t>14080.225.8.94.06.01</t>
  </si>
  <si>
    <t>14080.225.8.94.06.02</t>
  </si>
  <si>
    <t>14080.225.8.94.08.01</t>
  </si>
  <si>
    <t>14080.225.8.94.10.01</t>
  </si>
  <si>
    <t>14080.225.8.94.14.01</t>
  </si>
  <si>
    <t>14080.225.8.94.60.01</t>
  </si>
  <si>
    <t>14080.225.8.94.61.01</t>
  </si>
  <si>
    <t>14080.225.8.94.62.01</t>
  </si>
  <si>
    <t>14080.447.0.00.00.00</t>
  </si>
  <si>
    <t>14080447000</t>
  </si>
  <si>
    <t>DEUDORES POR PROD. FINANC.DEVENG. -  COVID-19</t>
  </si>
  <si>
    <t>14080.447.0.82.00.00</t>
  </si>
  <si>
    <t>14080447082</t>
  </si>
  <si>
    <t>PRODUCTOS FINANCIERO DOCUMENTADOS - RESIDENTES</t>
  </si>
  <si>
    <t>14080.447.0.82.01.00</t>
  </si>
  <si>
    <t>PRODUCTOS FINANCIEROS DOCUMENTADOS - RESIDENTES</t>
  </si>
  <si>
    <t>14080.447.0.82.01.01</t>
  </si>
  <si>
    <t>14080.447.0.94.00.00</t>
  </si>
  <si>
    <t>14080447094</t>
  </si>
  <si>
    <t>(PRODUCTOS FINANCIEROS DOCUM. A DEVENG - RESID.)</t>
  </si>
  <si>
    <t>14080.447.0.94.01.00</t>
  </si>
  <si>
    <t>14080.447.0.94.01.01</t>
  </si>
  <si>
    <t>14080.447.3.82.01.01</t>
  </si>
  <si>
    <t>14080447382</t>
  </si>
  <si>
    <t>14080.447.3.94.01.01</t>
  </si>
  <si>
    <t>14080447394</t>
  </si>
  <si>
    <t>14080.447.4.82.01.01</t>
  </si>
  <si>
    <t>14080447482</t>
  </si>
  <si>
    <t>14080.447.4.94.01.01</t>
  </si>
  <si>
    <t>14080447494</t>
  </si>
  <si>
    <t>14080.447.5.82.01.01</t>
  </si>
  <si>
    <t>14080447582</t>
  </si>
  <si>
    <t>14080.447.5.94.01.01</t>
  </si>
  <si>
    <t>14080447594</t>
  </si>
  <si>
    <t>14080.447.6.82.01.01</t>
  </si>
  <si>
    <t>14080447682</t>
  </si>
  <si>
    <t>14080.447.6.94.01.01</t>
  </si>
  <si>
    <t>14080447694</t>
  </si>
  <si>
    <t>14080.447.7.82.01.01</t>
  </si>
  <si>
    <t>14080447782</t>
  </si>
  <si>
    <t>14080.447.7.94.01.01</t>
  </si>
  <si>
    <t>14080447794</t>
  </si>
  <si>
    <t>14080.447.8.82.01.01</t>
  </si>
  <si>
    <t>14080447882</t>
  </si>
  <si>
    <t>14080.447.8.94.01.01</t>
  </si>
  <si>
    <t>14080447894</t>
  </si>
  <si>
    <t>14080.451.0.00.00.00</t>
  </si>
  <si>
    <t>14080451000</t>
  </si>
  <si>
    <t>MEDIDA EXCEP. COMPL. DE APOYO BCP 2020</t>
  </si>
  <si>
    <t>14080.451.0.82.00.00</t>
  </si>
  <si>
    <t>14080451082</t>
  </si>
  <si>
    <t>MEDIDA EXCEP. COMPL. DE APOYO BCP - RESIDENTES</t>
  </si>
  <si>
    <t>14080.451.0.82.01.00</t>
  </si>
  <si>
    <t>14080.451.0.82.01.01</t>
  </si>
  <si>
    <t>14080.451.0.94.00.00</t>
  </si>
  <si>
    <t>14080451094</t>
  </si>
  <si>
    <t>(PROD. FINAC. DOC. A DEVENGAR -RESIDENTES)</t>
  </si>
  <si>
    <t>14080.451.0.94.01.00</t>
  </si>
  <si>
    <t>(PROD. FINAC. DOC. A DEVENGAR -  RESIDENTES)</t>
  </si>
  <si>
    <t>14080.451.0.94.01.01</t>
  </si>
  <si>
    <t>14080.451.4.82.01.01</t>
  </si>
  <si>
    <t>14080451482</t>
  </si>
  <si>
    <t>14080.451.4.94.01.01</t>
  </si>
  <si>
    <t>14080451494</t>
  </si>
  <si>
    <t>14080.451.5.82.01.01</t>
  </si>
  <si>
    <t>14080451582</t>
  </si>
  <si>
    <t>14080.451.5.94.01.01</t>
  </si>
  <si>
    <t>14080451594</t>
  </si>
  <si>
    <t>14080.451.6.82.01.01</t>
  </si>
  <si>
    <t>14080451682</t>
  </si>
  <si>
    <t>14080.451.6.94.01.01</t>
  </si>
  <si>
    <t>14080451694</t>
  </si>
  <si>
    <t>14080.451.7.82.01.01</t>
  </si>
  <si>
    <t>14080451782</t>
  </si>
  <si>
    <t>14080.451.7.94.01.01</t>
  </si>
  <si>
    <t>14080451794</t>
  </si>
  <si>
    <t>14080.451.8.82.01.01</t>
  </si>
  <si>
    <t>14080451882</t>
  </si>
  <si>
    <t>14080.451.8.94.01.01</t>
  </si>
  <si>
    <t>14080451894</t>
  </si>
  <si>
    <t>14090.000.0.00.00.00</t>
  </si>
  <si>
    <t>14090.231.0.00.00.00</t>
  </si>
  <si>
    <t>14090231000</t>
  </si>
  <si>
    <t>(PREVISION PARA RIESGOS CREDITICIOS - PRESTAMOS)</t>
  </si>
  <si>
    <t>14090.231.0.92.00.00</t>
  </si>
  <si>
    <t>14090231092</t>
  </si>
  <si>
    <t>14090.231.0.92.01.00</t>
  </si>
  <si>
    <t>(PREV. S. CRED. VIGENTES)</t>
  </si>
  <si>
    <t>14090.231.0.92.01.01</t>
  </si>
  <si>
    <t>RESIDENTES PL. FIJO</t>
  </si>
  <si>
    <t>14090.231.0.92.02.00</t>
  </si>
  <si>
    <t>PREV - CREDIMAS</t>
  </si>
  <si>
    <t>14090.231.0.92.02.01</t>
  </si>
  <si>
    <t>RESIDENTES PLAZO FIJO</t>
  </si>
  <si>
    <t>14090.231.0.94.00.00</t>
  </si>
  <si>
    <t>14090231094</t>
  </si>
  <si>
    <t>GENERICAS</t>
  </si>
  <si>
    <t>14090.231.0.94.01.00</t>
  </si>
  <si>
    <t>14090.231.0.94.01.01</t>
  </si>
  <si>
    <t>14090.231.2.92.01.01</t>
  </si>
  <si>
    <t>14090231292</t>
  </si>
  <si>
    <t>14090.231.3.92.01.01</t>
  </si>
  <si>
    <t>14090231392</t>
  </si>
  <si>
    <t>14090.231.4.92.01.01</t>
  </si>
  <si>
    <t>14090231492</t>
  </si>
  <si>
    <t>14090.231.5.92.01.01</t>
  </si>
  <si>
    <t>14090231592</t>
  </si>
  <si>
    <t>14090.231.6.92.01.01</t>
  </si>
  <si>
    <t>14090231692</t>
  </si>
  <si>
    <t>14090.231.6.92.02.01</t>
  </si>
  <si>
    <t>14090.231.6.94.01.01</t>
  </si>
  <si>
    <t>14090231694</t>
  </si>
  <si>
    <t>14090.231.7.92.01.01</t>
  </si>
  <si>
    <t>14090231792</t>
  </si>
  <si>
    <t>14090.231.7.94.01.01</t>
  </si>
  <si>
    <t>14090231794</t>
  </si>
  <si>
    <t>14090.231.8.92.01.01</t>
  </si>
  <si>
    <t>14090231892</t>
  </si>
  <si>
    <t>15000.000.0.00.00.00</t>
  </si>
  <si>
    <t>CREDITOS</t>
  </si>
  <si>
    <t>15010.000.0.00.00.00</t>
  </si>
  <si>
    <t>15010000000</t>
  </si>
  <si>
    <t>CREDITOS DIVERSOS</t>
  </si>
  <si>
    <t>15010.241.0.00.00.00</t>
  </si>
  <si>
    <t>15010241000</t>
  </si>
  <si>
    <t>ANTICIPOS POR COMPRA DE BIENES Y SERVICIOS</t>
  </si>
  <si>
    <t>15010.241.0.02.00.00</t>
  </si>
  <si>
    <t>15010241002</t>
  </si>
  <si>
    <t>15010.241.0.02.01.00</t>
  </si>
  <si>
    <t>ANTICIPO POR COMP. BIENES Y SERV.RESID.</t>
  </si>
  <si>
    <t>15010.243.0.00.00.00</t>
  </si>
  <si>
    <t>15010243000</t>
  </si>
  <si>
    <t>CARGOS PAGADOS POR ANTICIPADO</t>
  </si>
  <si>
    <t>15010.243.0.01.00.00</t>
  </si>
  <si>
    <t>15010243001</t>
  </si>
  <si>
    <t>15010.243.0.01.01.00</t>
  </si>
  <si>
    <t>SEGUROS A VENCER</t>
  </si>
  <si>
    <t>15010.243.0.01.02.00</t>
  </si>
  <si>
    <t>GASTOS NO FINANC, PAGADOS POR ADELANTADO</t>
  </si>
  <si>
    <t>15010.243.0.01.03.00</t>
  </si>
  <si>
    <t>COMISION COLOCACION BONOS PAG.POR ADELANTADO</t>
  </si>
  <si>
    <t>15010.243.0.01.04.00</t>
  </si>
  <si>
    <t>ALQUILERES PAGADOS POR ADELANTADO</t>
  </si>
  <si>
    <t>15010.243.0.01.06.00</t>
  </si>
  <si>
    <t>PUBLICIDAD PAGADOS POR ANTICIPADO</t>
  </si>
  <si>
    <t>15010.243.0.01.06.01</t>
  </si>
  <si>
    <t>15010.243.0.01.07.00</t>
  </si>
  <si>
    <t>LICENCIAS PAGADAS POR ADELANTADO</t>
  </si>
  <si>
    <t>15010.243.0.01.07.01</t>
  </si>
  <si>
    <t>15010.243.0.01.09.00</t>
  </si>
  <si>
    <t>CARGOS PAGADOS POR ADELANTADO</t>
  </si>
  <si>
    <t>15010.243.0.01.09.01</t>
  </si>
  <si>
    <t>15010.243.0.01.09.02</t>
  </si>
  <si>
    <t>COMISIONES PAGADAS P/ADELANTADO</t>
  </si>
  <si>
    <t>15010.243.0.01.09.05</t>
  </si>
  <si>
    <t>GASTOS SANITARIOS COVID - 19</t>
  </si>
  <si>
    <t>15010.243.0.01.13.00</t>
  </si>
  <si>
    <t>GASTOS DE ATMS PAGADOS POR ADELANTADO</t>
  </si>
  <si>
    <t>15010.243.0.01.13.01</t>
  </si>
  <si>
    <t>GASTOS DE ATMS PAGADO POR ADELANTADO</t>
  </si>
  <si>
    <t>15010.245.0.00.00.00</t>
  </si>
  <si>
    <t>15010245000</t>
  </si>
  <si>
    <t>ANTICIPO DE IMPUESTOS NACIONALES</t>
  </si>
  <si>
    <t>15010.245.0.04.00.00</t>
  </si>
  <si>
    <t>15010245004</t>
  </si>
  <si>
    <t>ANTICIPO DE IMPUESTO A LAS RENTAS</t>
  </si>
  <si>
    <t>15010.245.0.04.01.00</t>
  </si>
  <si>
    <t>ANTICIPO IRACIS</t>
  </si>
  <si>
    <t>15010.245.0.04.02.00</t>
  </si>
  <si>
    <t>RETENCION RENTA</t>
  </si>
  <si>
    <t>15010.245.0.04.03.00</t>
  </si>
  <si>
    <t>IDU CREDITO</t>
  </si>
  <si>
    <t>15010.245.0.06.00.00</t>
  </si>
  <si>
    <t>15010245006</t>
  </si>
  <si>
    <t>ANT.OTROS IMPUESTOS NACIONALES</t>
  </si>
  <si>
    <t>15010.245.0.06.01.00</t>
  </si>
  <si>
    <t>OTROS IMPUESTOS NACIONALES</t>
  </si>
  <si>
    <t>15010.249.0.00.00.00</t>
  </si>
  <si>
    <t>15010249000</t>
  </si>
  <si>
    <t>ANTICIPOS AL PERSONAL</t>
  </si>
  <si>
    <t>15010.249.0.01.00.00</t>
  </si>
  <si>
    <t>15010249001</t>
  </si>
  <si>
    <t>ANTICIPO AL PERSONAL</t>
  </si>
  <si>
    <t>15010.249.0.01.01.00</t>
  </si>
  <si>
    <t>15010.249.0.01.01.01</t>
  </si>
  <si>
    <t>ANTICIPO AL PERSONAL-EN CUOTA</t>
  </si>
  <si>
    <t>15010.249.0.01.01.02</t>
  </si>
  <si>
    <t>FALTANTES EN CAJA</t>
  </si>
  <si>
    <t>15010.257.0.00.00.00</t>
  </si>
  <si>
    <t>15010257000</t>
  </si>
  <si>
    <t>DIVERSOS</t>
  </si>
  <si>
    <t>15010.257.0.02.00.00</t>
  </si>
  <si>
    <t>15010257002</t>
  </si>
  <si>
    <t>15010.257.0.02.08.00</t>
  </si>
  <si>
    <t>BANCARD - ADELANTO EN EFECTIVO A COBRAR</t>
  </si>
  <si>
    <t>15010.257.0.02.08.01</t>
  </si>
  <si>
    <t>COMISIONES POR COLOC.SEGUROS A COBRAR</t>
  </si>
  <si>
    <t>15010.257.0.02.10.00</t>
  </si>
  <si>
    <t>RETENCIONES VARIAS-INFONET</t>
  </si>
  <si>
    <t>15010.257.0.02.13.00</t>
  </si>
  <si>
    <t>ANTICIPO PARA GASTOS</t>
  </si>
  <si>
    <t>15010.257.0.02.15.00</t>
  </si>
  <si>
    <t>DEBITO EN SUSPENSO</t>
  </si>
  <si>
    <t>15010.257.0.02.16.00</t>
  </si>
  <si>
    <t>CURSOS A REALIZAR</t>
  </si>
  <si>
    <t>15010.257.0.02.18.00</t>
  </si>
  <si>
    <t>DEPOSITOS EN GARANTIA DE ALQUILER</t>
  </si>
  <si>
    <t>15010.257.0.02.19.00</t>
  </si>
  <si>
    <t>ADELANTO EN EFECTIVO-TARJETA DE CREDITOS</t>
  </si>
  <si>
    <t>15010.257.0.02.19.02</t>
  </si>
  <si>
    <t>ADELANTOS RED INFONET BANCARD</t>
  </si>
  <si>
    <t>15010.257.0.02.21.00</t>
  </si>
  <si>
    <t>TARJETAS TELECARD</t>
  </si>
  <si>
    <t>15010.257.0.02.22.00</t>
  </si>
  <si>
    <t>WESTERN UNION</t>
  </si>
  <si>
    <t>15010.257.0.02.22.01</t>
  </si>
  <si>
    <t>WESTERN</t>
  </si>
  <si>
    <t>15010.257.0.02.24.00</t>
  </si>
  <si>
    <t>PUBLICIDAD PAGADO POR ADELANTADO</t>
  </si>
  <si>
    <t>15010.257.0.02.34.00</t>
  </si>
  <si>
    <t>FONDO GARANTIA</t>
  </si>
  <si>
    <t>15010.257.0.02.36.00</t>
  </si>
  <si>
    <t>FONDO GARANTIA VISA</t>
  </si>
  <si>
    <t>15010.257.0.02.45.00</t>
  </si>
  <si>
    <t>VARIAS CUENTAS DEUDORAS RRHH</t>
  </si>
  <si>
    <t>15010.257.0.02.46.00</t>
  </si>
  <si>
    <t>OTRAS CUENTAS DEUDORAS BANK NOTES</t>
  </si>
  <si>
    <t>15010.257.0.02.50.00</t>
  </si>
  <si>
    <t>FALTANTE ATM</t>
  </si>
  <si>
    <t>15010.257.0.02.52.00</t>
  </si>
  <si>
    <t>COMISION S/ ATMs A COBRAR</t>
  </si>
  <si>
    <t>15010.257.0.02.54.00</t>
  </si>
  <si>
    <t>GIROS TIGO</t>
  </si>
  <si>
    <t>15010.257.0.02.55.00</t>
  </si>
  <si>
    <t>GASTOS DE JUICIO A RECUPERAR</t>
  </si>
  <si>
    <t>15010.257.0.02.60.00</t>
  </si>
  <si>
    <t>IMPUESTOS FISCALES A COBRAR</t>
  </si>
  <si>
    <t>15010.257.0.02.61.00</t>
  </si>
  <si>
    <t>RETENCIONES A COBRAR</t>
  </si>
  <si>
    <t>15010.257.0.02.62.00</t>
  </si>
  <si>
    <t>HONORARIOS PAGADOS POR ADELANTADO</t>
  </si>
  <si>
    <t>15010.257.0.02.70.00</t>
  </si>
  <si>
    <t>COMISION WESTER UNION A COBRAR</t>
  </si>
  <si>
    <t>15010.257.0.02.80.00</t>
  </si>
  <si>
    <t>SEGURO DE VIDA S/ CLIENTES FALLECIDOS A COBRAR</t>
  </si>
  <si>
    <t>15010.257.0.02.92.00</t>
  </si>
  <si>
    <t>PREST. A COBRAR c/SENTENCIA JUD. DEFINITIVA</t>
  </si>
  <si>
    <t>15010.257.0.02.96.00</t>
  </si>
  <si>
    <t>VTA. DE CARTERA MOROSA A COBRAR</t>
  </si>
  <si>
    <t>15010.257.0.02.96.01</t>
  </si>
  <si>
    <t>GECO VTA. DE CARTERA MOROSA A COBRAR</t>
  </si>
  <si>
    <t>15010.257.0.02.97.00</t>
  </si>
  <si>
    <t>PRONET CLEARING A COBRAR</t>
  </si>
  <si>
    <t>15010.257.0.02.97.01</t>
  </si>
  <si>
    <t>15010.257.0.02.98.00</t>
  </si>
  <si>
    <t>PRONET CUENTA CLEARING</t>
  </si>
  <si>
    <t>15010.257.0.02.98.01</t>
  </si>
  <si>
    <t>15010.257.0.02.99.00</t>
  </si>
  <si>
    <t>INFONET CUENTA CLEARING</t>
  </si>
  <si>
    <t>15010.257.0.02.99.01</t>
  </si>
  <si>
    <t>15010.257.0.04.01.00</t>
  </si>
  <si>
    <t>15010257004</t>
  </si>
  <si>
    <t>DIRECCION GENERAL</t>
  </si>
  <si>
    <t>15010.257.0.04.09.00</t>
  </si>
  <si>
    <t>SUC.PROYECTO BID/FOMIN</t>
  </si>
  <si>
    <t>15010.257.0.04.10.00</t>
  </si>
  <si>
    <t>SUC. MATRIZ</t>
  </si>
  <si>
    <t>15010.257.0.04.11.00</t>
  </si>
  <si>
    <t>SUC. COMPRA DE CARTERA</t>
  </si>
  <si>
    <t>15010.257.0.04.12.00</t>
  </si>
  <si>
    <t>PLAZA URUGUAYA</t>
  </si>
  <si>
    <t>15010.257.0.04.13.00</t>
  </si>
  <si>
    <t>SUC GRAL DIAZ</t>
  </si>
  <si>
    <t>15010.257.0.04.14.00</t>
  </si>
  <si>
    <t>15010.257.0.04.15.00</t>
  </si>
  <si>
    <t>SUC. VILLA MORRA</t>
  </si>
  <si>
    <t>15010.257.0.04.16.00</t>
  </si>
  <si>
    <t>S. Y A. EUSEBIO AYALA</t>
  </si>
  <si>
    <t>15010.257.0.04.17.00</t>
  </si>
  <si>
    <t>SUCURSALES Y AGENCIAS TARJETAS</t>
  </si>
  <si>
    <t>15010.257.0.04.18.00</t>
  </si>
  <si>
    <t>SUCURSAL PETIROSSI</t>
  </si>
  <si>
    <t>15010.257.0.04.19.00</t>
  </si>
  <si>
    <t>Caja Operativa Ma Auxiliadora</t>
  </si>
  <si>
    <t>15010.257.0.04.20.00</t>
  </si>
  <si>
    <t>SUC. ENCARNACION</t>
  </si>
  <si>
    <t>15010.257.0.04.21.00</t>
  </si>
  <si>
    <t>SUC. CNEL. BOGADO</t>
  </si>
  <si>
    <t>15010.257.0.04.22.00</t>
  </si>
  <si>
    <t>SUC.OBLIGADO</t>
  </si>
  <si>
    <t>15010.257.0.04.23.00</t>
  </si>
  <si>
    <t>AGENCIA NATALIO</t>
  </si>
  <si>
    <t>15010.257.0.04.24.00</t>
  </si>
  <si>
    <t>SEGUROS</t>
  </si>
  <si>
    <t>15010.257.0.04.25.00</t>
  </si>
  <si>
    <t>FIDUCIA</t>
  </si>
  <si>
    <t>15010.257.0.04.26.00</t>
  </si>
  <si>
    <t>SUCURSAL SAJONIA</t>
  </si>
  <si>
    <t>15010.257.0.04.27.00</t>
  </si>
  <si>
    <t>SUCURSAL QUINTA AVENIDA</t>
  </si>
  <si>
    <t>15010.257.0.04.28.00</t>
  </si>
  <si>
    <t>CAJA OPERATIVA CAAGUAZU</t>
  </si>
  <si>
    <t>15010.257.0.04.29.00</t>
  </si>
  <si>
    <t>SUCURSAL SAN PEDRO DEL PARANA</t>
  </si>
  <si>
    <t>15010.257.0.04.30.00</t>
  </si>
  <si>
    <t>SUC. FDO. DE LA MORA</t>
  </si>
  <si>
    <t>15010.257.0.04.32.00</t>
  </si>
  <si>
    <t>S.Y A. 2 FERNANDO DE LA MORA</t>
  </si>
  <si>
    <t>15010.257.0.04.40.00</t>
  </si>
  <si>
    <t>SUC. LAMBARE</t>
  </si>
  <si>
    <t>15010.257.0.04.45.00</t>
  </si>
  <si>
    <t>SUC. ÑEMBY</t>
  </si>
  <si>
    <t>15010.257.0.04.46.00</t>
  </si>
  <si>
    <t>CAJA OPERATIVA ÑEMBY</t>
  </si>
  <si>
    <t>15010.257.0.04.50.00</t>
  </si>
  <si>
    <t>SUC. SAN LORENZO</t>
  </si>
  <si>
    <t>15010.257.0.04.60.00</t>
  </si>
  <si>
    <t>SUC. LUQUE</t>
  </si>
  <si>
    <t>15010.257.0.04.68.00</t>
  </si>
  <si>
    <t>SUCURSAL LIMPIO 2</t>
  </si>
  <si>
    <t>15010.257.0.04.69.00</t>
  </si>
  <si>
    <t>SUC.LIMPIO</t>
  </si>
  <si>
    <t>15010.257.0.04.70.00</t>
  </si>
  <si>
    <t>SUC. MARIANO ROQUE ALONSO</t>
  </si>
  <si>
    <t>15010.257.0.04.71.00</t>
  </si>
  <si>
    <t>SUCURSAL VILLA HAYES</t>
  </si>
  <si>
    <t>15010.257.0.04.72.00</t>
  </si>
  <si>
    <t>SUCURSAL CONCEPCION</t>
  </si>
  <si>
    <t>15010.257.0.04.73.00</t>
  </si>
  <si>
    <t>SUCURSAL HORQUETA</t>
  </si>
  <si>
    <t>15010.257.0.04.74.00</t>
  </si>
  <si>
    <t>SUCURSAL PEDRO JUAN CABALLERO</t>
  </si>
  <si>
    <t>15010.257.0.04.75.00</t>
  </si>
  <si>
    <t>SUCURSAL C.D.E.(CENTRO)</t>
  </si>
  <si>
    <t>15010.257.0.04.79.00</t>
  </si>
  <si>
    <t>SUCURSAL PARAGUARI</t>
  </si>
  <si>
    <t>15010.257.0.04.80.00</t>
  </si>
  <si>
    <t>SUC. CARAPEGUA</t>
  </si>
  <si>
    <t>15010.257.0.04.81.00</t>
  </si>
  <si>
    <t>SUC.QUIINDY</t>
  </si>
  <si>
    <t>15010.257.0.04.82.00</t>
  </si>
  <si>
    <t>SUCURSAL SANTA RITA</t>
  </si>
  <si>
    <t>15010.257.0.04.83.00</t>
  </si>
  <si>
    <t>SUC. VAQUERIA</t>
  </si>
  <si>
    <t>15010.257.0.04.84.00</t>
  </si>
  <si>
    <t>SUC.SAN JUAN NEPOMUCENO</t>
  </si>
  <si>
    <t>15010.257.0.04.85.00</t>
  </si>
  <si>
    <t>SUC. CAACUPE</t>
  </si>
  <si>
    <t>15010.257.0.04.86.00</t>
  </si>
  <si>
    <t>CAJA OPERATIVA ITAUGUA</t>
  </si>
  <si>
    <t>15010.257.0.04.87.00</t>
  </si>
  <si>
    <t>SUCURSAL CURUGUATY</t>
  </si>
  <si>
    <t>15010.257.0.04.88.00</t>
  </si>
  <si>
    <t>SUCURSAL PILAR</t>
  </si>
  <si>
    <t>15010.257.0.04.89.00</t>
  </si>
  <si>
    <t>SALTO DEL GUAIRA</t>
  </si>
  <si>
    <t>15010.257.0.04.90.00</t>
  </si>
  <si>
    <t>SUC. SAN IGNACIO</t>
  </si>
  <si>
    <t>15010.257.0.04.91.00</t>
  </si>
  <si>
    <t>SANTA ROSA DEL AGUARAY</t>
  </si>
  <si>
    <t>15010.257.0.04.92.00</t>
  </si>
  <si>
    <t>SUC.NUEVA ESPERANZA</t>
  </si>
  <si>
    <t>15010.257.0.04.93.00</t>
  </si>
  <si>
    <t>SUCURSAL CIUDAD DEL ESTE</t>
  </si>
  <si>
    <t>15010.257.0.04.94.00</t>
  </si>
  <si>
    <t>AGENCIA VILLARRICA</t>
  </si>
  <si>
    <t>15010.257.0.04.95.00</t>
  </si>
  <si>
    <t>SUC. CORONEL OVIEDO</t>
  </si>
  <si>
    <t>15010.257.0.04.96.00</t>
  </si>
  <si>
    <t>SUCURSAL CAAGUAZU</t>
  </si>
  <si>
    <t>15010.257.0.04.97.00</t>
  </si>
  <si>
    <t>CAJA OPERATIVA CAMPO 9</t>
  </si>
  <si>
    <t>15010.257.0.04.98.00</t>
  </si>
  <si>
    <t>CAJA OPERATIVA SAN ESTANISLAO</t>
  </si>
  <si>
    <t>15010.257.0.04.99.00</t>
  </si>
  <si>
    <t>AG. CARTERA</t>
  </si>
  <si>
    <t>16000.000.0.00.00.00</t>
  </si>
  <si>
    <t>CREDITOS VENCIDOS DOCUMENTACION NO FINANCIERA</t>
  </si>
  <si>
    <t>16010.000.0.00.00.00</t>
  </si>
  <si>
    <t>16010000000</t>
  </si>
  <si>
    <t>SECTOR NO FINANCIERO - SECTOR</t>
  </si>
  <si>
    <t>16010.265.0.00.00.00</t>
  </si>
  <si>
    <t>COLOCACION VENCIDA NO REAJUSTABLE</t>
  </si>
  <si>
    <t>16010.265.0.02.00.00</t>
  </si>
  <si>
    <t>16010265002</t>
  </si>
  <si>
    <t>CREDITOS VENCIDOS</t>
  </si>
  <si>
    <t>16010.265.0.02.01.00</t>
  </si>
  <si>
    <t>16010.265.0.02.01.01</t>
  </si>
  <si>
    <t>16010.265.0.02.02.00</t>
  </si>
  <si>
    <t>CREDITOS VENCIDOS DESC. DE. PP.</t>
  </si>
  <si>
    <t>16010.265.0.02.02.01</t>
  </si>
  <si>
    <t>CREDITOS VENCIDOS PLAZO FIJO</t>
  </si>
  <si>
    <t>16010.265.0.02.02.11</t>
  </si>
  <si>
    <t>TARJETA DE CREDITO EN MORA</t>
  </si>
  <si>
    <t>16010.265.0.02.04.00</t>
  </si>
  <si>
    <t>CREDITOS VENCIDOS CH.D</t>
  </si>
  <si>
    <t>16010.265.0.02.04.01</t>
  </si>
  <si>
    <t>16010.265.0.02.08.00</t>
  </si>
  <si>
    <t>16010.265.0.02.08.02</t>
  </si>
  <si>
    <t>VENCIDO AL PERS ESPECIAL</t>
  </si>
  <si>
    <t>16010.265.0.02.50.00</t>
  </si>
  <si>
    <t>CRED. VENCIDOS RENOVADOS</t>
  </si>
  <si>
    <t>16010.265.0.02.50.01</t>
  </si>
  <si>
    <t>16010.265.0.02.51.00</t>
  </si>
  <si>
    <t>CREDITO VENC.REFINANCIADOS</t>
  </si>
  <si>
    <t>16010.265.0.02.51.01</t>
  </si>
  <si>
    <t>16010.265.0.02.52.00</t>
  </si>
  <si>
    <t>CRED.VENC.REESTRUCTURADO</t>
  </si>
  <si>
    <t>16010.265.0.02.52.02</t>
  </si>
  <si>
    <t>16010.265.0.02.60.00</t>
  </si>
  <si>
    <t>16010.265.0.02.60.01</t>
  </si>
  <si>
    <t>16010.265.0.02.61.00</t>
  </si>
  <si>
    <t>CRED REFINANCIADOS</t>
  </si>
  <si>
    <t>16010.265.0.02.61.01</t>
  </si>
  <si>
    <t>16010.269.0.00.00.00</t>
  </si>
  <si>
    <t>16010269000</t>
  </si>
  <si>
    <t>CREDITOS EN GESTION NO REAJUSTABLES</t>
  </si>
  <si>
    <t>16010.269.0.02.00.00</t>
  </si>
  <si>
    <t>16010269002</t>
  </si>
  <si>
    <t>CRED. EN GESTION</t>
  </si>
  <si>
    <t>16010.269.0.02.01.00</t>
  </si>
  <si>
    <t>CREDITOS EN GESTION COMERCIALES</t>
  </si>
  <si>
    <t>16010.269.0.02.01.01</t>
  </si>
  <si>
    <t>16010.269.0.02.01.02</t>
  </si>
  <si>
    <t>CRED. EN GESTION DESC. P.F.</t>
  </si>
  <si>
    <t>16010.269.0.02.02.00</t>
  </si>
  <si>
    <t>CREDITOS EN GESTION PERSONALES</t>
  </si>
  <si>
    <t>16010.269.0.02.02.01</t>
  </si>
  <si>
    <t>CRED. EN GESTION PLAZO FIJO</t>
  </si>
  <si>
    <t>16010.269.0.02.02.11</t>
  </si>
  <si>
    <t>OPERACIONES EN GESTION TARJETAS</t>
  </si>
  <si>
    <t>16010.269.0.02.04.00</t>
  </si>
  <si>
    <t>CRED. EN GESTION CH.D</t>
  </si>
  <si>
    <t>16010.269.0.02.04.01</t>
  </si>
  <si>
    <t>16010.269.0.02.08.00</t>
  </si>
  <si>
    <t>16010.269.0.02.08.01</t>
  </si>
  <si>
    <t>16010.269.0.02.08.02</t>
  </si>
  <si>
    <t>VENCIDOS CTAS. INHABILITAS</t>
  </si>
  <si>
    <t>16010.269.0.02.50.00</t>
  </si>
  <si>
    <t>CRED.GESTION RENOVADOS</t>
  </si>
  <si>
    <t>16010.269.0.02.50.01</t>
  </si>
  <si>
    <t>16010.269.0.02.51.00</t>
  </si>
  <si>
    <t>CRED. GESTION REFINANCIADOS</t>
  </si>
  <si>
    <t>16010.269.0.02.51.01</t>
  </si>
  <si>
    <t>16010.269.0.02.60.00</t>
  </si>
  <si>
    <t>16010.269.0.02.60.01</t>
  </si>
  <si>
    <t>16010.269.0.02.61.00</t>
  </si>
  <si>
    <t>CRD REFINANCIADOS</t>
  </si>
  <si>
    <t>16010.269.0.02.61.01</t>
  </si>
  <si>
    <t>16010.269.0.02.62.00</t>
  </si>
  <si>
    <t>16010.269.0.02.62.01</t>
  </si>
  <si>
    <t>16020.000.0.00.00.00</t>
  </si>
  <si>
    <t>16020000000</t>
  </si>
  <si>
    <t>DEUDORES EN PLAN DE REGULARIZA</t>
  </si>
  <si>
    <t>16020.273.0.00.00.00</t>
  </si>
  <si>
    <t>16020273000</t>
  </si>
  <si>
    <t>DEUDORES EN PLAN DE REGULARIZACION</t>
  </si>
  <si>
    <t>16020.273.0.02.00.00</t>
  </si>
  <si>
    <t>16020273002</t>
  </si>
  <si>
    <t>CAPITAL DE DEUDORES TRASF.AL 31-12-92</t>
  </si>
  <si>
    <t>16020.273.0.02.53.00</t>
  </si>
  <si>
    <t>DEUDORES POR ARREGLO</t>
  </si>
  <si>
    <t>16020.273.0.02.53.02</t>
  </si>
  <si>
    <t>CAPITAL DE DEUDORES TRASF.AL 31-12-92 AMORTIZABLE</t>
  </si>
  <si>
    <t>16020.273.0.82.00.00</t>
  </si>
  <si>
    <t>16020273082</t>
  </si>
  <si>
    <t>INT A COB DEUD POR ARREGLO</t>
  </si>
  <si>
    <t>16020.273.0.82.53.00</t>
  </si>
  <si>
    <t>16020.273.0.82.53.02</t>
  </si>
  <si>
    <t>INT A COB DEUD POR ARREGLO AMORTIZABLE</t>
  </si>
  <si>
    <t>16020.273.0.92.00.00</t>
  </si>
  <si>
    <t>16020273092</t>
  </si>
  <si>
    <t>PROD AEN SUSP DEUDORES POR ARREGLO</t>
  </si>
  <si>
    <t>16020.273.0.92.53.00</t>
  </si>
  <si>
    <t>16020.273.0.92.53.02</t>
  </si>
  <si>
    <t>PROD AEN SUSP DEUDORES POR ARREGLO AMORTIZABLE</t>
  </si>
  <si>
    <t>16020.273.0.94.00.00</t>
  </si>
  <si>
    <t>16020273094</t>
  </si>
  <si>
    <t>PROD A DEV DEUD POR ARREGLO</t>
  </si>
  <si>
    <t>16020.273.0.94.53.00</t>
  </si>
  <si>
    <t>16020.273.0.94.53.02</t>
  </si>
  <si>
    <t>PROD A DEV DEUD POR ARREGLO AMORTIZABLE</t>
  </si>
  <si>
    <t>16030.000.0.00.00.00</t>
  </si>
  <si>
    <t>16030000000</t>
  </si>
  <si>
    <t>CREDITOS MOROSOS</t>
  </si>
  <si>
    <t>16030.275.0.00.00.00</t>
  </si>
  <si>
    <t>16030275000</t>
  </si>
  <si>
    <t>CREDITOS MOROSOS - NO REAJUSTABLES</t>
  </si>
  <si>
    <t>16030.275.0.02.00.00</t>
  </si>
  <si>
    <t>16030275002</t>
  </si>
  <si>
    <t>CRED. MOROSOS</t>
  </si>
  <si>
    <t>16030.275.0.02.01.00</t>
  </si>
  <si>
    <t>CREDITOSR MOROSOS COMERCIALES</t>
  </si>
  <si>
    <t>16030.275.0.02.01.01</t>
  </si>
  <si>
    <t>16030.275.0.02.02.00</t>
  </si>
  <si>
    <t>CREDITOS MOROSOS PERSONALES</t>
  </si>
  <si>
    <t>16030.275.0.02.02.01</t>
  </si>
  <si>
    <t>CRED. MOROSOS PLAZO FIJO</t>
  </si>
  <si>
    <t>16030.275.0.02.02.11</t>
  </si>
  <si>
    <t>CRED MOROSOS TARJETAS</t>
  </si>
  <si>
    <t>16030.275.0.02.08.00</t>
  </si>
  <si>
    <t>16030.275.0.02.08.01</t>
  </si>
  <si>
    <t>16030.275.0.02.08.02</t>
  </si>
  <si>
    <t>16030.275.0.02.50.00</t>
  </si>
  <si>
    <t>CRED. MOROSO RENOVADOS</t>
  </si>
  <si>
    <t>16030.275.0.02.50.01</t>
  </si>
  <si>
    <t>16030.275.0.02.51.00</t>
  </si>
  <si>
    <t>CRED. MOROSO REFINANCIADOS</t>
  </si>
  <si>
    <t>16030.275.0.02.51.01</t>
  </si>
  <si>
    <t>16030.275.0.02.52.00</t>
  </si>
  <si>
    <t>CRED. MOROSO REESTRUCTURADO</t>
  </si>
  <si>
    <t>16030.275.0.02.52.01</t>
  </si>
  <si>
    <t>16030.275.0.02.60.00</t>
  </si>
  <si>
    <t>16030.275.0.02.60.01</t>
  </si>
  <si>
    <t>16030.275.0.02.61.00</t>
  </si>
  <si>
    <t>16030.275.0.02.61.01</t>
  </si>
  <si>
    <t>16030.275.0.02.62.00</t>
  </si>
  <si>
    <t>CRED REESTRUCTURADO</t>
  </si>
  <si>
    <t>16030.275.0.02.62.01</t>
  </si>
  <si>
    <t>16030.275.0.02.88.00</t>
  </si>
  <si>
    <t>16030.275.0.02.88.01</t>
  </si>
  <si>
    <t>CREDITOS JUDICIALES</t>
  </si>
  <si>
    <t>16080.000.0.00.00.00</t>
  </si>
  <si>
    <t>16080.277.0.00.00.00</t>
  </si>
  <si>
    <t>16080277000</t>
  </si>
  <si>
    <t>DEUDORES POR PROD.FINANCIEROS.</t>
  </si>
  <si>
    <t>16080.277.0.82.00.00</t>
  </si>
  <si>
    <t>16080277082</t>
  </si>
  <si>
    <t>PRODUCTOS VENCIDOS</t>
  </si>
  <si>
    <t>16080.277.0.82.01.00</t>
  </si>
  <si>
    <t>PRODUCTOS COLOC. VENC. PLAZO FIJO</t>
  </si>
  <si>
    <t>16080.277.0.82.01.01</t>
  </si>
  <si>
    <t>16080.277.0.82.01.03</t>
  </si>
  <si>
    <t>PRODUCTOS VENCIDOS DESC. DEC. PP</t>
  </si>
  <si>
    <t>16080.277.0.82.02.00</t>
  </si>
  <si>
    <t>PROD. COLOC. VENC. AMORT,</t>
  </si>
  <si>
    <t>16080.277.0.82.02.01</t>
  </si>
  <si>
    <t>PRODUCTOS VENCIDOS PLAZO FIJO</t>
  </si>
  <si>
    <t>16080.277.0.82.04.00</t>
  </si>
  <si>
    <t>PROD. COLOC. VENC, CHEQ. DIF.</t>
  </si>
  <si>
    <t>16080.277.0.82.04.01</t>
  </si>
  <si>
    <t>PRODUCTOS VENCIDOS CH.D</t>
  </si>
  <si>
    <t>16080.277.0.82.06.00</t>
  </si>
  <si>
    <t>PROD.COLOC. VENC.ASOCIACIONES</t>
  </si>
  <si>
    <t>16080.277.0.82.06.02</t>
  </si>
  <si>
    <t>PRODUCTOS VENCIDOS DECENTRALIZADO</t>
  </si>
  <si>
    <t>16080.277.0.82.08.00</t>
  </si>
  <si>
    <t>PROD. COLOC. VENC.AL PERS.</t>
  </si>
  <si>
    <t>16080.277.0.82.08.01</t>
  </si>
  <si>
    <t>16080.277.0.82.40.00</t>
  </si>
  <si>
    <t>CARGOS SUSPENDIDOS TARJETA DE CREDITO</t>
  </si>
  <si>
    <t>16080.277.0.82.40.01</t>
  </si>
  <si>
    <t>16080.277.0.82.50.00</t>
  </si>
  <si>
    <t>PROD. VENC.RENOVADOS</t>
  </si>
  <si>
    <t>16080.277.0.82.50.01</t>
  </si>
  <si>
    <t>16080.277.0.82.51.00</t>
  </si>
  <si>
    <t>PRODUCTOS REFINANCIADOS.VENC</t>
  </si>
  <si>
    <t>16080.277.0.82.51.01</t>
  </si>
  <si>
    <t>16080.277.0.82.52.00</t>
  </si>
  <si>
    <t>PROD, VENCIDOS REESTRUCT.</t>
  </si>
  <si>
    <t>16080.277.0.82.52.02</t>
  </si>
  <si>
    <t>16080.277.0.82.60.00</t>
  </si>
  <si>
    <t>PROD CRED RENOV</t>
  </si>
  <si>
    <t>16080.277.0.82.60.01</t>
  </si>
  <si>
    <t>16080.277.0.82.61.00</t>
  </si>
  <si>
    <t>PROD REFINANCIADOS</t>
  </si>
  <si>
    <t>16080.277.0.82.61.01</t>
  </si>
  <si>
    <t>16080.277.0.82.62.00</t>
  </si>
  <si>
    <t>PROD REEST</t>
  </si>
  <si>
    <t>16080.277.0.82.62.01</t>
  </si>
  <si>
    <t>16080.277.0.92.00.00</t>
  </si>
  <si>
    <t>16080277092</t>
  </si>
  <si>
    <t>PROD. SUSPENSO</t>
  </si>
  <si>
    <t>16080.277.0.92.01.00</t>
  </si>
  <si>
    <t>PRODUCTOS COLOC. VENC. SUSP. COMERCIALES</t>
  </si>
  <si>
    <t>16080.277.0.92.01.01</t>
  </si>
  <si>
    <t>16080.277.0.92.01.02</t>
  </si>
  <si>
    <t>PROD. SUSPENSO DESC. P.F.</t>
  </si>
  <si>
    <t>16080.277.0.92.02.00</t>
  </si>
  <si>
    <t>PROD. SUSPENSO PLAZO FIJO</t>
  </si>
  <si>
    <t>16080.277.0.92.02.01</t>
  </si>
  <si>
    <t>16080.277.0.92.04.00</t>
  </si>
  <si>
    <t>PROD. SUSPENSO CH.D</t>
  </si>
  <si>
    <t>16080.277.0.92.04.01</t>
  </si>
  <si>
    <t>16080.277.0.92.06.00</t>
  </si>
  <si>
    <t>PROD. SUSPENSO DECENTRALIZADO</t>
  </si>
  <si>
    <t>16080.277.0.92.06.02</t>
  </si>
  <si>
    <t>16080.277.0.92.08.00</t>
  </si>
  <si>
    <t>16080.277.0.92.08.01</t>
  </si>
  <si>
    <t>16080.277.0.92.40.00</t>
  </si>
  <si>
    <t>(CARGOS SUSPENDIDOS TARJETA DE CREDITO)</t>
  </si>
  <si>
    <t>16080.277.0.92.40.01</t>
  </si>
  <si>
    <t>16080.277.0.92.50.00</t>
  </si>
  <si>
    <t>PROD. EN SUSPENO RENOV,VENC.</t>
  </si>
  <si>
    <t>16080.277.0.92.50.01</t>
  </si>
  <si>
    <t>16080.277.0.92.51.00</t>
  </si>
  <si>
    <t>PRODUCTOS SUSP.REF. VENC.</t>
  </si>
  <si>
    <t>16080.277.0.92.51.01</t>
  </si>
  <si>
    <t>16080.277.0.92.60.00</t>
  </si>
  <si>
    <t>PROD EN SUS RENOV</t>
  </si>
  <si>
    <t>16080.277.0.92.60.01</t>
  </si>
  <si>
    <t>16080.277.0.92.61.00</t>
  </si>
  <si>
    <t>PROD SUSP REF</t>
  </si>
  <si>
    <t>16080.277.0.92.61.01</t>
  </si>
  <si>
    <t>16080.277.0.92.62.00</t>
  </si>
  <si>
    <t>PROD SUSP REEST</t>
  </si>
  <si>
    <t>16080.277.0.92.62.01</t>
  </si>
  <si>
    <t>16080.277.0.94.00.00</t>
  </si>
  <si>
    <t>16080277094</t>
  </si>
  <si>
    <t>PRODUCT. A DEV</t>
  </si>
  <si>
    <t>16080.277.0.94.01.00</t>
  </si>
  <si>
    <t>PRODUCTOS COLOC. VENC.A DEV. COMERC.</t>
  </si>
  <si>
    <t>16080.277.0.94.01.01</t>
  </si>
  <si>
    <t>16080.277.0.94.01.02</t>
  </si>
  <si>
    <t>PRODUCT. A DEV DESC. P.F.</t>
  </si>
  <si>
    <t>16080.277.0.94.02.00</t>
  </si>
  <si>
    <t>PRODUCTOS COLOC. VENC. A DEV. PERSONALES</t>
  </si>
  <si>
    <t>16080.277.0.94.02.01</t>
  </si>
  <si>
    <t>PRODUCT. A DEV PLAZO FIJO</t>
  </si>
  <si>
    <t>16080.277.0.94.04.00</t>
  </si>
  <si>
    <t>PRODUCT. A DEV CH.D</t>
  </si>
  <si>
    <t>16080.277.0.94.04.01</t>
  </si>
  <si>
    <t>16080.277.0.94.06.00</t>
  </si>
  <si>
    <t>PRODUCT. A DEV DECENTRALIZADO</t>
  </si>
  <si>
    <t>16080.277.0.94.06.02</t>
  </si>
  <si>
    <t>16080.277.0.94.08.00</t>
  </si>
  <si>
    <t>16080.277.0.94.08.01</t>
  </si>
  <si>
    <t>16080.277.0.94.50.00</t>
  </si>
  <si>
    <t>PROD. A DEV.RENOVADOS VENC.</t>
  </si>
  <si>
    <t>16080.277.0.94.50.01</t>
  </si>
  <si>
    <t>16080.277.0.94.51.00</t>
  </si>
  <si>
    <t>PROD. A DEV. REFINANCIADOS VENC.</t>
  </si>
  <si>
    <t>16080.277.0.94.51.01</t>
  </si>
  <si>
    <t>16080.277.0.94.60.00</t>
  </si>
  <si>
    <t>PROD A DEV RENOV</t>
  </si>
  <si>
    <t>16080.277.0.94.60.01</t>
  </si>
  <si>
    <t>16080.277.0.94.61.00</t>
  </si>
  <si>
    <t>PROD A DEV REF</t>
  </si>
  <si>
    <t>16080.277.0.94.61.01</t>
  </si>
  <si>
    <t>16080.279.0.00.00.00</t>
  </si>
  <si>
    <t>16080279000</t>
  </si>
  <si>
    <t>PROD. EN GESTION</t>
  </si>
  <si>
    <t>16080.279.0.82.00.00</t>
  </si>
  <si>
    <t>16080279082</t>
  </si>
  <si>
    <t>16080.279.0.82.01.00</t>
  </si>
  <si>
    <t>16080.279.0.82.01.01</t>
  </si>
  <si>
    <t>16080.279.0.82.01.02</t>
  </si>
  <si>
    <t>PROD. EN GESTION DESC. P.F.</t>
  </si>
  <si>
    <t>16080.279.0.82.01.03</t>
  </si>
  <si>
    <t>PROD. EN GESTION DESC. DEC. PP</t>
  </si>
  <si>
    <t>16080.279.0.82.02.00</t>
  </si>
  <si>
    <t>PRODUCTOS CRED, EN GESTION AMORTIZABLES</t>
  </si>
  <si>
    <t>16080.279.0.82.02.01</t>
  </si>
  <si>
    <t>PROD. EN GESTION PLAZO FIJO</t>
  </si>
  <si>
    <t>16080.279.0.82.04.00</t>
  </si>
  <si>
    <t>PROD.GESTION CHEQ. DIF.</t>
  </si>
  <si>
    <t>16080.279.0.82.04.01</t>
  </si>
  <si>
    <t>PROD. EN GESTION CH.D</t>
  </si>
  <si>
    <t>16080.279.0.82.06.00</t>
  </si>
  <si>
    <t>PROD. GESTION ASOCIACION</t>
  </si>
  <si>
    <t>16080.279.0.82.06.02</t>
  </si>
  <si>
    <t>PROD. EN GESTION DECENTRALIZADO</t>
  </si>
  <si>
    <t>16080.279.0.82.08.00</t>
  </si>
  <si>
    <t>PROD. GESTION AL PERSONAL</t>
  </si>
  <si>
    <t>16080.279.0.82.08.01</t>
  </si>
  <si>
    <t>16080.279.0.82.50.00</t>
  </si>
  <si>
    <t>PRODUCTOS GESTION RENOVADOS</t>
  </si>
  <si>
    <t>16080.279.0.82.50.01</t>
  </si>
  <si>
    <t>16080.279.0.82.51.00</t>
  </si>
  <si>
    <t>PROD. GESTION REFINANCIADOS</t>
  </si>
  <si>
    <t>16080.279.0.82.51.01</t>
  </si>
  <si>
    <t>16080.279.0.82.51.02</t>
  </si>
  <si>
    <t>PROD. EN GESTION AMORT PCP</t>
  </si>
  <si>
    <t>16080.279.0.82.52.00</t>
  </si>
  <si>
    <t>PRODUCTOS GESTION RESTRUCT.</t>
  </si>
  <si>
    <t>16080.279.0.82.52.01</t>
  </si>
  <si>
    <t>16080.279.0.82.56.00</t>
  </si>
  <si>
    <t>PROD. FINANC. DOCUM. - RESIDENTES</t>
  </si>
  <si>
    <t>16080.279.0.82.56.01</t>
  </si>
  <si>
    <t>16080.279.0.82.60.00</t>
  </si>
  <si>
    <t>PROD RENOVADOS</t>
  </si>
  <si>
    <t>16080.279.0.82.60.01</t>
  </si>
  <si>
    <t>16080.279.0.82.61.00</t>
  </si>
  <si>
    <t>PROD CRED REF</t>
  </si>
  <si>
    <t>16080.279.0.82.61.01</t>
  </si>
  <si>
    <t>16080.279.0.82.62.00</t>
  </si>
  <si>
    <t>PROD A DEVENG REEST</t>
  </si>
  <si>
    <t>16080.279.0.82.62.01</t>
  </si>
  <si>
    <t>16080.279.0.92.00.00</t>
  </si>
  <si>
    <t>16080279092</t>
  </si>
  <si>
    <t>PRODUCTOS EN SUSUPENSO</t>
  </si>
  <si>
    <t>16080.279.0.92.01.00</t>
  </si>
  <si>
    <t>PRODUCTOS EN SUSP, GEST.COMERCIALES</t>
  </si>
  <si>
    <t>16080.279.0.92.01.01</t>
  </si>
  <si>
    <t>16080.279.0.92.01.02</t>
  </si>
  <si>
    <t>PRODUCTOS EN SUSUPENSO DESC. P.F.</t>
  </si>
  <si>
    <t>16080.279.0.92.02.00</t>
  </si>
  <si>
    <t>PRODUCTOS EN GESTION SUSP. PERSONALES</t>
  </si>
  <si>
    <t>16080.279.0.92.02.01</t>
  </si>
  <si>
    <t>PRODUCTOS EN SUSUPENSO PLAZO FIJO</t>
  </si>
  <si>
    <t>16080.279.0.92.04.00</t>
  </si>
  <si>
    <t>PRODUCTOS EN SUSUPENSO CH.D</t>
  </si>
  <si>
    <t>16080.279.0.92.04.01</t>
  </si>
  <si>
    <t>16080.279.0.92.06.00</t>
  </si>
  <si>
    <t>PRODUCTOS EN SUSUPENSO DECENTRALIZADO</t>
  </si>
  <si>
    <t>16080.279.0.92.06.02</t>
  </si>
  <si>
    <t>16080.279.0.92.08.00</t>
  </si>
  <si>
    <t>16080.279.0.92.08.01</t>
  </si>
  <si>
    <t>16080.279.0.92.50.00</t>
  </si>
  <si>
    <t>PRODUCTOS SUSP. GESTION</t>
  </si>
  <si>
    <t>16080.279.0.92.50.01</t>
  </si>
  <si>
    <t>16080.279.0.92.51.00</t>
  </si>
  <si>
    <t>PROD.GESTION SUSP.REFINANCIADOS</t>
  </si>
  <si>
    <t>16080.279.0.92.51.01</t>
  </si>
  <si>
    <t>16080.279.0.92.51.02</t>
  </si>
  <si>
    <t>PRODUCTOS EN SUSUPENSO AMORT PCP</t>
  </si>
  <si>
    <t>16080.279.0.92.60.00</t>
  </si>
  <si>
    <t>PROD EN SUSP RENOVADOS</t>
  </si>
  <si>
    <t>16080.279.0.92.60.01</t>
  </si>
  <si>
    <t>16080.279.0.92.61.00</t>
  </si>
  <si>
    <t>16080.279.0.92.61.01</t>
  </si>
  <si>
    <t>16080.279.0.92.62.00</t>
  </si>
  <si>
    <t>16080.279.0.92.62.01</t>
  </si>
  <si>
    <t>16080.279.0.94.00.00</t>
  </si>
  <si>
    <t>16080279094</t>
  </si>
  <si>
    <t>16080.279.0.94.01.00</t>
  </si>
  <si>
    <t>PRODUCTOS CRD. GESTION S DEV COMERCIALES</t>
  </si>
  <si>
    <t>16080.279.0.94.01.01</t>
  </si>
  <si>
    <t>16080.279.0.94.01.02</t>
  </si>
  <si>
    <t>16080.279.0.94.02.00</t>
  </si>
  <si>
    <t>PRODUCTOSCRED. GEST.A DEV AL PERSONALES</t>
  </si>
  <si>
    <t>16080.279.0.94.02.01</t>
  </si>
  <si>
    <t>16080.279.0.94.04.00</t>
  </si>
  <si>
    <t>16080.279.0.94.04.01</t>
  </si>
  <si>
    <t>16080.279.0.94.08.00</t>
  </si>
  <si>
    <t>16080.279.0.94.08.01</t>
  </si>
  <si>
    <t>16080.279.0.94.50.00</t>
  </si>
  <si>
    <t>PROD. A DEV. GESTION RENOV,</t>
  </si>
  <si>
    <t>16080.279.0.94.50.01</t>
  </si>
  <si>
    <t>16080.279.0.94.51.00</t>
  </si>
  <si>
    <t>PROD.GESTION REF. A DEV</t>
  </si>
  <si>
    <t>16080.279.0.94.51.01</t>
  </si>
  <si>
    <t>16080.279.0.94.51.02</t>
  </si>
  <si>
    <t>16080.279.0.94.52.00</t>
  </si>
  <si>
    <t>PROD.A DEV. REESTRUCT. GESTION</t>
  </si>
  <si>
    <t>16080.279.0.94.52.01</t>
  </si>
  <si>
    <t>16080.279.0.94.60.00</t>
  </si>
  <si>
    <t>16080.279.0.94.60.01</t>
  </si>
  <si>
    <t>16080.279.0.94.61.00</t>
  </si>
  <si>
    <t>16080.279.0.94.61.01</t>
  </si>
  <si>
    <t>16080.279.0.94.62.00</t>
  </si>
  <si>
    <t>16080.279.0.94.62.01</t>
  </si>
  <si>
    <t>16080.347.0.00.00.00</t>
  </si>
  <si>
    <t>16080347000</t>
  </si>
  <si>
    <t>DEUDORES POR PROD JUDICIALES</t>
  </si>
  <si>
    <t>16080.347.0.82.00.00</t>
  </si>
  <si>
    <t>16080347082</t>
  </si>
  <si>
    <t>PROD. MOROSOS</t>
  </si>
  <si>
    <t>16080.347.0.82.01.00</t>
  </si>
  <si>
    <t>PRODUCTOS  PLAZO FIJO CRED. MOROSOS</t>
  </si>
  <si>
    <t>16080.347.0.82.01.01</t>
  </si>
  <si>
    <t>16080.347.0.82.01.02</t>
  </si>
  <si>
    <t>PROD. MOROSOS DESC. P.F.</t>
  </si>
  <si>
    <t>16080.347.0.82.02.00</t>
  </si>
  <si>
    <t>PRODUCTOS CRD. MOROSO AMORT.</t>
  </si>
  <si>
    <t>16080.347.0.82.02.01</t>
  </si>
  <si>
    <t>PROD. MOROSOS PLAZO FIJO</t>
  </si>
  <si>
    <t>16080.347.0.82.04.00</t>
  </si>
  <si>
    <t>PROD. MOROSOS CH.D</t>
  </si>
  <si>
    <t>16080.347.0.82.04.01</t>
  </si>
  <si>
    <t>16080.347.0.82.06.00</t>
  </si>
  <si>
    <t>PROD. MOROSOS DECENTRALIZADO</t>
  </si>
  <si>
    <t>16080.347.0.82.06.02</t>
  </si>
  <si>
    <t>16080.347.0.82.08.00</t>
  </si>
  <si>
    <t>16080.347.0.82.08.01</t>
  </si>
  <si>
    <t>16080.347.0.82.21.00</t>
  </si>
  <si>
    <t>PRODUCTOS MOROSOS - RESIDENTES</t>
  </si>
  <si>
    <t>16080.347.0.82.21.01</t>
  </si>
  <si>
    <t>16080.347.0.82.50.00</t>
  </si>
  <si>
    <t>PROD. MOROSO RENOVADOS</t>
  </si>
  <si>
    <t>16080.347.0.82.50.01</t>
  </si>
  <si>
    <t>16080.347.0.82.51.00</t>
  </si>
  <si>
    <t>PROD.REFINANC MOROSO</t>
  </si>
  <si>
    <t>16080.347.0.82.51.01</t>
  </si>
  <si>
    <t>16080.347.0.82.51.02</t>
  </si>
  <si>
    <t>PROD. MOROSOS AMORT PCP</t>
  </si>
  <si>
    <t>16080.347.0.82.52.00</t>
  </si>
  <si>
    <t>PRODUCTOS REEST. MOROSO</t>
  </si>
  <si>
    <t>16080.347.0.82.52.01</t>
  </si>
  <si>
    <t>16080.347.0.82.60.00</t>
  </si>
  <si>
    <t>16080.347.0.82.60.01</t>
  </si>
  <si>
    <t>16080.347.0.82.61.00</t>
  </si>
  <si>
    <t>16080.347.0.82.61.01</t>
  </si>
  <si>
    <t>16080.347.0.82.62.00</t>
  </si>
  <si>
    <t>16080.347.0.82.62.01</t>
  </si>
  <si>
    <t>16080.347.0.82.88.00</t>
  </si>
  <si>
    <t>16080.347.0.82.88.01</t>
  </si>
  <si>
    <t>16080.347.0.92.00.00</t>
  </si>
  <si>
    <t>16080347092</t>
  </si>
  <si>
    <t>PRODUCT.SUSPENSO</t>
  </si>
  <si>
    <t>16080.347.0.92.01.00</t>
  </si>
  <si>
    <t>PRODUCTOS CRED. MOROSOS EN SUSP. COMERCIALES</t>
  </si>
  <si>
    <t>16080.347.0.92.01.01</t>
  </si>
  <si>
    <t>16080.347.0.92.01.02</t>
  </si>
  <si>
    <t>PRODUCT.SUSPENSO DESC. P.F.</t>
  </si>
  <si>
    <t>16080.347.0.92.02.00</t>
  </si>
  <si>
    <t>PRODUCTOS CRD. MOROSO EN SUSP, PERSONALES</t>
  </si>
  <si>
    <t>16080.347.0.92.02.01</t>
  </si>
  <si>
    <t>PRODUCT.SUSPENSO PLAZO FIJO</t>
  </si>
  <si>
    <t>16080.347.0.92.06.00</t>
  </si>
  <si>
    <t>PRODUCT.SUSPENSO DECENTRALIZADO</t>
  </si>
  <si>
    <t>16080.347.0.92.06.02</t>
  </si>
  <si>
    <t>16080.347.0.92.08.00</t>
  </si>
  <si>
    <t>16080.347.0.92.08.01</t>
  </si>
  <si>
    <t>16080.347.0.92.50.00</t>
  </si>
  <si>
    <t>PROD. SUSP. RENOV. MOROSO</t>
  </si>
  <si>
    <t>16080.347.0.92.50.01</t>
  </si>
  <si>
    <t>16080.347.0.92.51.00</t>
  </si>
  <si>
    <t>PROD.SUSP. REF. MOROSO</t>
  </si>
  <si>
    <t>16080.347.0.92.51.01</t>
  </si>
  <si>
    <t>16080.347.0.92.51.02</t>
  </si>
  <si>
    <t>PRODUCT.SUSPENSO AMORT PCP</t>
  </si>
  <si>
    <t>16080.347.0.92.60.00</t>
  </si>
  <si>
    <t>PROD SUSP RENOV</t>
  </si>
  <si>
    <t>16080.347.0.92.60.01</t>
  </si>
  <si>
    <t>16080.347.0.92.61.00</t>
  </si>
  <si>
    <t>PROD SUSP REFINANCIADOS</t>
  </si>
  <si>
    <t>16080.347.0.92.61.01</t>
  </si>
  <si>
    <t>16080.347.0.92.62.00</t>
  </si>
  <si>
    <t>16080.347.0.92.62.01</t>
  </si>
  <si>
    <t>16080.347.0.92.88.00</t>
  </si>
  <si>
    <t>PROD SUSP. JUDICIALES</t>
  </si>
  <si>
    <t>16080.347.0.92.88.01</t>
  </si>
  <si>
    <t>16080.347.0.94.00.00</t>
  </si>
  <si>
    <t>16080347094</t>
  </si>
  <si>
    <t>PROD. A DEV</t>
  </si>
  <si>
    <t>16080.347.0.94.01.00</t>
  </si>
  <si>
    <t>PRODUCTOS CRED. MOROSOS A DEV COMERCIALES</t>
  </si>
  <si>
    <t>16080.347.0.94.01.01</t>
  </si>
  <si>
    <t>16080.347.0.94.02.00</t>
  </si>
  <si>
    <t>PRODUCTOS MOROSO A DEV. PERSONALES</t>
  </si>
  <si>
    <t>16080.347.0.94.02.01</t>
  </si>
  <si>
    <t>PROD. A DEV PLAZO FIJO</t>
  </si>
  <si>
    <t>16080.347.0.94.06.00</t>
  </si>
  <si>
    <t>PROD. A DEV DECENTRALIZADO</t>
  </si>
  <si>
    <t>16080.347.0.94.06.02</t>
  </si>
  <si>
    <t>16080.347.0.94.08.00</t>
  </si>
  <si>
    <t>16080.347.0.94.08.01</t>
  </si>
  <si>
    <t>16080.347.0.94.50.00</t>
  </si>
  <si>
    <t>PROD. A DEV. RENOV.MOROSO</t>
  </si>
  <si>
    <t>16080.347.0.94.50.01</t>
  </si>
  <si>
    <t>16080.347.0.94.51.00</t>
  </si>
  <si>
    <t>PROD. A DEV. REF. MOROSO</t>
  </si>
  <si>
    <t>16080.347.0.94.51.01</t>
  </si>
  <si>
    <t>16080.347.0.94.60.00</t>
  </si>
  <si>
    <t>PROD  ADEV RENOV</t>
  </si>
  <si>
    <t>16080.347.0.94.60.01</t>
  </si>
  <si>
    <t>16080.347.0.94.61.00</t>
  </si>
  <si>
    <t>PROD. A DEV REFINANCIADOS</t>
  </si>
  <si>
    <t>16080.347.0.94.61.01</t>
  </si>
  <si>
    <t>16080.347.0.94.62.00</t>
  </si>
  <si>
    <t>PROD A DEV RREST</t>
  </si>
  <si>
    <t>16080.347.0.94.62.01</t>
  </si>
  <si>
    <t>16080.347.0.94.88.00</t>
  </si>
  <si>
    <t>PROD A DEV. JUDICIALES</t>
  </si>
  <si>
    <t>16080.347.0.94.88.01</t>
  </si>
  <si>
    <t>16090.000.0.00.00.00</t>
  </si>
  <si>
    <t>16090.285.0.00.00.00</t>
  </si>
  <si>
    <t>16090285000</t>
  </si>
  <si>
    <t>(PREVISION DE RIESGOS CREDITICIOS-SEC.NO FIN-NO PU</t>
  </si>
  <si>
    <t>16090.285.0.92.00.00</t>
  </si>
  <si>
    <t>16090285092</t>
  </si>
  <si>
    <t>PREV. COLOC. VENC.</t>
  </si>
  <si>
    <t>16090.285.0.92.01.00</t>
  </si>
  <si>
    <t>(PREV.COLOC VENC. COMERCIALES)</t>
  </si>
  <si>
    <t>16090.285.0.92.01.01</t>
  </si>
  <si>
    <t>16090.285.0.92.02.00</t>
  </si>
  <si>
    <t>(PREV.COLOC VENC.PERSONALES)</t>
  </si>
  <si>
    <t>16090.285.0.92.02.01</t>
  </si>
  <si>
    <t>PREV. COLOC. VENC. PLAZO FIJO</t>
  </si>
  <si>
    <t>16090.287.0.00.00.00</t>
  </si>
  <si>
    <t>16090287000</t>
  </si>
  <si>
    <t>(PREV.RIESGOS CREDITICIOS -SEC.NO FIN.NO PUB.-CRED</t>
  </si>
  <si>
    <t>16090.287.0.92.00.00</t>
  </si>
  <si>
    <t>16090287092</t>
  </si>
  <si>
    <t>PREV. GEST</t>
  </si>
  <si>
    <t>16090.287.0.92.01.00</t>
  </si>
  <si>
    <t>(CREDITOS EN GESTION COMERCIALES)</t>
  </si>
  <si>
    <t>16090.287.0.92.01.01</t>
  </si>
  <si>
    <t>16090.349.0.00.00.00</t>
  </si>
  <si>
    <t>16090349000</t>
  </si>
  <si>
    <t>16090.349.0.92.00.00</t>
  </si>
  <si>
    <t>16090349092</t>
  </si>
  <si>
    <t>PREV. MOROSOS</t>
  </si>
  <si>
    <t>16090.349.0.92.01.00</t>
  </si>
  <si>
    <t>(CRED. MOROSOS COMERCIALES)</t>
  </si>
  <si>
    <t>16090.349.0.92.01.01</t>
  </si>
  <si>
    <t>16090.349.0.92.01.19</t>
  </si>
  <si>
    <t>(PREV. SOB. CRED. MOROSOS)</t>
  </si>
  <si>
    <t>16090.349.0.92.02.00</t>
  </si>
  <si>
    <t>(CREDITOS MOROSOS PERSONALES)</t>
  </si>
  <si>
    <t>16090.349.0.92.02.01</t>
  </si>
  <si>
    <t>PREV. MOROSOS PLAZO FIJO</t>
  </si>
  <si>
    <t>16090.349.0.92.51.00</t>
  </si>
  <si>
    <t>PREV. MOROSA REFINANCIADOS</t>
  </si>
  <si>
    <t>16090.349.0.92.51.07</t>
  </si>
  <si>
    <t>17000.000.0.00.00.00</t>
  </si>
  <si>
    <t>17000000000</t>
  </si>
  <si>
    <t>INVERSIONES</t>
  </si>
  <si>
    <t>17010.000.0.00.00.00</t>
  </si>
  <si>
    <t>BIENES ADQUIRIDOS EN RECUPERAC</t>
  </si>
  <si>
    <t>17010.293.0.00.00.00</t>
  </si>
  <si>
    <t>17010293000</t>
  </si>
  <si>
    <t>BIENES ADQUIIRIDOS EN RECUPERACION DE CREDITOS</t>
  </si>
  <si>
    <t>17010.293.0.02.00.00</t>
  </si>
  <si>
    <t>17010293002</t>
  </si>
  <si>
    <t>MUEBLES EN EL PAIS</t>
  </si>
  <si>
    <t>17010.293.0.02.01.00</t>
  </si>
  <si>
    <t>17010.293.0.04.00.00</t>
  </si>
  <si>
    <t>17010293004</t>
  </si>
  <si>
    <t>INMUEBLES EN EL PAIS</t>
  </si>
  <si>
    <t>17010.293.0.04.01.00</t>
  </si>
  <si>
    <t>BIENES ADJUDICADOS INMUEBLES</t>
  </si>
  <si>
    <t>17020.000.0.00.00.00</t>
  </si>
  <si>
    <t>17020.295.0.00.00.00</t>
  </si>
  <si>
    <t>17020295000</t>
  </si>
  <si>
    <t>INVERSIONES EN TITULOS VALORES EMITIDOS POR SECTOR</t>
  </si>
  <si>
    <t>17020.295.0.02.00.00</t>
  </si>
  <si>
    <t>17020295002</t>
  </si>
  <si>
    <t>INVERSIONES PERMAN.EN SOCIEDADES PRIVAD. DEL PAIS</t>
  </si>
  <si>
    <t>17020.295.0.02.01.00</t>
  </si>
  <si>
    <t>INVERSIONES PERMAN.EN SOCIED. PRIVADAS DEL PAIS</t>
  </si>
  <si>
    <t>17060.000.0.00.00.00</t>
  </si>
  <si>
    <t>DERECHOS FIDUCIARIOS</t>
  </si>
  <si>
    <t>17060.211.0.00.00.00</t>
  </si>
  <si>
    <t>17060211000</t>
  </si>
  <si>
    <t>17060.211.0.02.00.00</t>
  </si>
  <si>
    <t>17060211002</t>
  </si>
  <si>
    <t>DERECHSO FIDUCIARIOS</t>
  </si>
  <si>
    <t>17060.211.0.02.01.00</t>
  </si>
  <si>
    <t>BIENES MUEBLES</t>
  </si>
  <si>
    <t>17060.211.0.02.01.01</t>
  </si>
  <si>
    <t>CARTERA EN FIDEICOMISO</t>
  </si>
  <si>
    <t>17090.000.0.00.00.00</t>
  </si>
  <si>
    <t>17090.317.0.00.00.00</t>
  </si>
  <si>
    <t>17090317000</t>
  </si>
  <si>
    <t>(PREVISIONES POR INVERSIONES)</t>
  </si>
  <si>
    <t>17090.317.0.96.00.00</t>
  </si>
  <si>
    <t>17090317096</t>
  </si>
  <si>
    <t>PREVISIONES SOBRE DERECHOS FIDUC</t>
  </si>
  <si>
    <t>17090.317.0.96.01.00</t>
  </si>
  <si>
    <t>PREV S/ DERECHOS FIDUC.</t>
  </si>
  <si>
    <t>17090.317.0.96.01.01</t>
  </si>
  <si>
    <t>PREV. S/ DERECHOS. FIDUC.</t>
  </si>
  <si>
    <t>17090.317.0.98.00.00</t>
  </si>
  <si>
    <t>17090317098</t>
  </si>
  <si>
    <t>PREVISIONES SOBRE BIENES ADQUIRIDOS EN RECUPERACIÓ</t>
  </si>
  <si>
    <t>17090.317.0.98.01.00</t>
  </si>
  <si>
    <t>PREVISIONES SOBRE BIENES ADQUIRIDOS EN RECUPERACIO</t>
  </si>
  <si>
    <t>18000.000.0.00.00.00</t>
  </si>
  <si>
    <t>BIENES DE USO</t>
  </si>
  <si>
    <t>18010.000.0.00.00.00</t>
  </si>
  <si>
    <t>18010000000</t>
  </si>
  <si>
    <t>BIENES DE USO PROPIOS</t>
  </si>
  <si>
    <t>18010.319.0.00.00.00</t>
  </si>
  <si>
    <t>18010319000</t>
  </si>
  <si>
    <t>18010.319.0.02.00.00</t>
  </si>
  <si>
    <t>18010319002</t>
  </si>
  <si>
    <t>VALOR REV. EDIFICIO</t>
  </si>
  <si>
    <t>18010.319.0.02.01.00</t>
  </si>
  <si>
    <t>EDIFICIOS</t>
  </si>
  <si>
    <t>18010.319.0.02.02.00</t>
  </si>
  <si>
    <t>INMUEBLES</t>
  </si>
  <si>
    <t>18010.319.0.04.00.00</t>
  </si>
  <si>
    <t>18010319004</t>
  </si>
  <si>
    <t>VALOR HISTORICO REV. TERRENO</t>
  </si>
  <si>
    <t>18010.319.0.04.01.00</t>
  </si>
  <si>
    <t>TERRENOS</t>
  </si>
  <si>
    <t>18010.319.0.92.00.00</t>
  </si>
  <si>
    <t>18010319092</t>
  </si>
  <si>
    <t>(DEP.ACUMULADAS EDIFICIOS)</t>
  </si>
  <si>
    <t>18010.319.0.92.01.00</t>
  </si>
  <si>
    <t>(DEPRECIACIONES ACUMULADAS - EDIFICIO)</t>
  </si>
  <si>
    <t>18010.319.0.92.01.01</t>
  </si>
  <si>
    <t>18010.319.0.92.02.00</t>
  </si>
  <si>
    <t>18010.319.0.92.02.01</t>
  </si>
  <si>
    <t>(DEPRECIAC. ACUMULADA - EDIFICIOS EJ.ANTERIOR</t>
  </si>
  <si>
    <t>18010.319.0.92.03.00</t>
  </si>
  <si>
    <t>(DEPREC. ACUM.-INSTALACIONES EJ.ACTUAL)</t>
  </si>
  <si>
    <t>18010.319.0.92.03.01</t>
  </si>
  <si>
    <t>18010.319.0.92.04.00</t>
  </si>
  <si>
    <t>(DEPREC. ACUMUL.-INSTALACIONES EJ.ANTERIOR)</t>
  </si>
  <si>
    <t>18010.319.0.92.04.01</t>
  </si>
  <si>
    <t>18010.321.0.00.00.00</t>
  </si>
  <si>
    <t>18010321000</t>
  </si>
  <si>
    <t>MUEBLES UTILES E INSTALACIONES</t>
  </si>
  <si>
    <t>18010.321.0.02.00.00</t>
  </si>
  <si>
    <t>18010321002</t>
  </si>
  <si>
    <t>VALOR COSTO REV. MUEBLES UTILES E INSTALACIONES</t>
  </si>
  <si>
    <t>18010.321.0.02.01.00</t>
  </si>
  <si>
    <t>MUEBLES</t>
  </si>
  <si>
    <t>18010.321.0.02.02.00</t>
  </si>
  <si>
    <t>INSTALACIONES</t>
  </si>
  <si>
    <t>18010.321.0.02.03.00</t>
  </si>
  <si>
    <t>OTROS</t>
  </si>
  <si>
    <t>18010.321.0.02.04.00</t>
  </si>
  <si>
    <t>MAQUINAS Y EQUIPOS</t>
  </si>
  <si>
    <t>18010.321.0.02.06.00</t>
  </si>
  <si>
    <t>CARTELERIAS</t>
  </si>
  <si>
    <t>18010.321.0.92.00.00</t>
  </si>
  <si>
    <t>18010321092</t>
  </si>
  <si>
    <t>(DEPRECIACIONES ACUMULADAS - MUEBLES,UTILES E INST</t>
  </si>
  <si>
    <t>18010.321.0.92.01.00</t>
  </si>
  <si>
    <t>18010.321.0.92.01.01</t>
  </si>
  <si>
    <t>DEPREC. MUEBLES Y UTILES-EJ.ACTUAL</t>
  </si>
  <si>
    <t>18010.321.0.92.01.02</t>
  </si>
  <si>
    <t>DEPREC. MUEBLES Y UTILES-EJ.ANTERIOR</t>
  </si>
  <si>
    <t>18010.321.0.92.02.00</t>
  </si>
  <si>
    <t>18010.321.0.92.02.01</t>
  </si>
  <si>
    <t>DEP. INSTALACIONES</t>
  </si>
  <si>
    <t>18010.321.0.92.03.00</t>
  </si>
  <si>
    <t>18010.321.0.92.03.01</t>
  </si>
  <si>
    <t>DEPREC. BIBLIOTECA-EJ.ACTUAL</t>
  </si>
  <si>
    <t>18010.321.0.92.03.02</t>
  </si>
  <si>
    <t>DEPREC. BIBLIOTECA EJ. ANTERIOR</t>
  </si>
  <si>
    <t>18010.321.0.92.04.00</t>
  </si>
  <si>
    <t>18010.321.0.92.04.01</t>
  </si>
  <si>
    <t>DEPREC. MAQUINAS Y EQUIPOS-EJ.ACTUAL</t>
  </si>
  <si>
    <t>18010.321.0.92.04.02</t>
  </si>
  <si>
    <t>DEPREC. MAQUINAS Y EQUIPOS-EJ.ANTERIOR</t>
  </si>
  <si>
    <t>18010.321.0.92.06.00</t>
  </si>
  <si>
    <t>DEPRECIACION ACUM.-CARTELERIA</t>
  </si>
  <si>
    <t>18010.321.0.92.06.01</t>
  </si>
  <si>
    <t>18010.323.0.00.00.00</t>
  </si>
  <si>
    <t>18010323000</t>
  </si>
  <si>
    <t>EQUIPOS DE COMPUTACION</t>
  </si>
  <si>
    <t>18010.323.0.02.00.00</t>
  </si>
  <si>
    <t>18010323002</t>
  </si>
  <si>
    <t>VALOR DE COSTO REV.EQUIPOS DE COMPUTACION</t>
  </si>
  <si>
    <t>18010.323.0.02.01.00</t>
  </si>
  <si>
    <t>18010.323.0.02.01.01</t>
  </si>
  <si>
    <t>VALOR DE COSTO REVALUADO - EQUIPOS DE CO</t>
  </si>
  <si>
    <t>18010.323.0.02.03.00</t>
  </si>
  <si>
    <t>EQUIP.INFORM. - SOFTWARE ATLAS-CORCOM</t>
  </si>
  <si>
    <t>18010.323.0.02.03.01</t>
  </si>
  <si>
    <t>VCR-EQ.COMPUTACION-HARDWARE-CONTRIB.BID FOMIN</t>
  </si>
  <si>
    <t>18010.323.0.02.04.00</t>
  </si>
  <si>
    <t>EQUIP.INFORM.-SOFTWARE</t>
  </si>
  <si>
    <t>18010.323.0.02.04.01</t>
  </si>
  <si>
    <t>VCR-EQ.COMPUTACION-SOFTWARE-CONTRIB.BID FOMIN</t>
  </si>
  <si>
    <t>18010.323.0.02.05.00</t>
  </si>
  <si>
    <t>SOFTWARE "BASE"</t>
  </si>
  <si>
    <t>18010.323.0.02.05.01</t>
  </si>
  <si>
    <t>VCR-EQ.COMPUTACION-HARDWARE-APORTE INTERFISA</t>
  </si>
  <si>
    <t>18010.323.0.02.06.00</t>
  </si>
  <si>
    <t>SOFTWARE - PROYECTO "BLUE BOOK"</t>
  </si>
  <si>
    <t>18010.323.0.02.06.01</t>
  </si>
  <si>
    <t>VCR-EQ.COMPUTACION-SOFTWARE-APORTE INTERFISA</t>
  </si>
  <si>
    <t>18010.323.0.02.09.00</t>
  </si>
  <si>
    <t>EQUIPOS DE COMPUTACION-SOFTWARE- APORTE INTERFISA</t>
  </si>
  <si>
    <t>18010.323.0.92.00.00</t>
  </si>
  <si>
    <t>18010323092</t>
  </si>
  <si>
    <t>(DEPRECIAC. ACUMULADA EQUIP. DE COMPUTACION)</t>
  </si>
  <si>
    <t>18010.323.0.92.01.00</t>
  </si>
  <si>
    <t>(DEPRECIACION EQUIP. DE COMPUTACION)</t>
  </si>
  <si>
    <t>18010.323.0.92.01.02</t>
  </si>
  <si>
    <t>DEPREC. EQUIPOS DE COMPUTACION-EJ.ACTUAL</t>
  </si>
  <si>
    <t>18010.323.0.92.01.03</t>
  </si>
  <si>
    <t>(DEPRECIACION EQUIPOS DE COMPUT.EJ.ANTERIOR)</t>
  </si>
  <si>
    <t>18010.327.0.00.00.00</t>
  </si>
  <si>
    <t>18010327000</t>
  </si>
  <si>
    <t>MATERIAL DE TRANSPORTE</t>
  </si>
  <si>
    <t>18010.327.0.02.00.00</t>
  </si>
  <si>
    <t>18010327002</t>
  </si>
  <si>
    <t>VALOR COSTO REVALUADO MATERIAL DE TRANSPORTE</t>
  </si>
  <si>
    <t>18010.327.0.02.01.00</t>
  </si>
  <si>
    <t>18010.327.0.02.01.01</t>
  </si>
  <si>
    <t>VALOR DE COSTO REVALUADO - MATERIAL DE T</t>
  </si>
  <si>
    <t>18010.327.0.92.00.00</t>
  </si>
  <si>
    <t>18010327092</t>
  </si>
  <si>
    <t>(DEPRECIACIONES ACUMULADAS - MATERIAL DE TRANSPORT</t>
  </si>
  <si>
    <t>18010.327.0.92.01.00</t>
  </si>
  <si>
    <t>(DEPRECIACION ACUMULADA-MATERIAL DE TRANSPORTE)</t>
  </si>
  <si>
    <t>18010.327.0.92.01.01</t>
  </si>
  <si>
    <t>(DEPRECIACIONES ACUMULADAS-MATERIAL DE T</t>
  </si>
  <si>
    <t>18010.327.0.92.03.00</t>
  </si>
  <si>
    <t>18010.327.0.92.03.01</t>
  </si>
  <si>
    <t>(DEPREC. ACUM. MATERIAL DE TRANSP.EJ.ANTERIOR</t>
  </si>
  <si>
    <t>19000.000.0.00.00.00</t>
  </si>
  <si>
    <t>OTROS ACTIVOS</t>
  </si>
  <si>
    <t>19010.000.0.00.00.00</t>
  </si>
  <si>
    <t>19010000000</t>
  </si>
  <si>
    <t>CARGOS DIFERIDOS</t>
  </si>
  <si>
    <t>19010.337.0.00.00.00</t>
  </si>
  <si>
    <t>19010337000</t>
  </si>
  <si>
    <t>GASTOS DE ORGANIZACION E INTANGIBLES</t>
  </si>
  <si>
    <t>19010.337.0.04.00.00</t>
  </si>
  <si>
    <t>19010337004</t>
  </si>
  <si>
    <t>BIENES INTANGIBLES-SISTEMAS</t>
  </si>
  <si>
    <t>19010.337.0.04.10.00</t>
  </si>
  <si>
    <t>19010.337.0.94.00.00</t>
  </si>
  <si>
    <t>19010337094</t>
  </si>
  <si>
    <t>(AMORTIZACIONES ACUMULADAS-SISTEMAS)</t>
  </si>
  <si>
    <t>19010.337.0.94.10.00</t>
  </si>
  <si>
    <t>19010.339.0.00.00.00</t>
  </si>
  <si>
    <t>19010339000</t>
  </si>
  <si>
    <t>MEJORAS E INSTALACIONES EN INMUEBLES ARRENDADOS</t>
  </si>
  <si>
    <t>19010.339.0.02.00.00</t>
  </si>
  <si>
    <t>19010339002</t>
  </si>
  <si>
    <t>VALOR COSTO -MEJORAS E INSTALACIONES EN INMUEBLES</t>
  </si>
  <si>
    <t>19010.339.0.02.01.00</t>
  </si>
  <si>
    <t>19010.339.0.02.01.01</t>
  </si>
  <si>
    <t>VALOR DE COSTO -MEJORAS EN PROP.TERCEROS</t>
  </si>
  <si>
    <t>19010.339.0.92.00.00</t>
  </si>
  <si>
    <t>19010339092</t>
  </si>
  <si>
    <t>(AMORTIZACIONES ACUMULADAS - MEJORAS E INSTALAC.EN</t>
  </si>
  <si>
    <t>19010.339.0.92.02.00</t>
  </si>
  <si>
    <t>(DEPRECIACIONES ACUMULADAS - MEJORAS E I</t>
  </si>
  <si>
    <t>19010.339.0.92.02.01</t>
  </si>
  <si>
    <t>19010.339.0.92.04.00</t>
  </si>
  <si>
    <t>MEJORAS EN PROP.DE 3ROS-EJ. ANTERIOR</t>
  </si>
  <si>
    <t>19010.339.0.92.04.01</t>
  </si>
  <si>
    <t>19010.341.0.00.00.00</t>
  </si>
  <si>
    <t>19010341000</t>
  </si>
  <si>
    <t>CARGOS DIFERIDOS AUTORIZADOS POR EL BCP</t>
  </si>
  <si>
    <t>19010.341.0.06.00.00</t>
  </si>
  <si>
    <t>19010341006</t>
  </si>
  <si>
    <t>MEDIDAS TRANSITORIAS-RES.NRO.1 ACTA 84 18/11/15</t>
  </si>
  <si>
    <t>19010.341.0.06.01.00</t>
  </si>
  <si>
    <t>MEDIDAS TRANSITORIAS -RES.NRO.1ACTA 84 18/11/15</t>
  </si>
  <si>
    <t>19010.341.0.06.01.01</t>
  </si>
  <si>
    <t>19010.341.0.94.00.00</t>
  </si>
  <si>
    <t>19010341094</t>
  </si>
  <si>
    <t>(AMORTIZACIONES ACUMULADAS)</t>
  </si>
  <si>
    <t>19010.341.0.94.01.00</t>
  </si>
  <si>
    <t>19020.000.0.00.00.00</t>
  </si>
  <si>
    <t>19020000000</t>
  </si>
  <si>
    <t>MATERIAL DE ESCRITORIO Y OTROS</t>
  </si>
  <si>
    <t>19020.345.0.00.00.00</t>
  </si>
  <si>
    <t>19020345000</t>
  </si>
  <si>
    <t>19020.345.0.02.00.00</t>
  </si>
  <si>
    <t>19020345002</t>
  </si>
  <si>
    <t>19020.345.0.02.01.00</t>
  </si>
  <si>
    <t>19020.345.0.02.01.01</t>
  </si>
  <si>
    <t>MATERIAL DE ESCRITORIO</t>
  </si>
  <si>
    <t>19020.345.0.02.01.05</t>
  </si>
  <si>
    <t>MATERIALES PARA PROMOCIÓN</t>
  </si>
  <si>
    <t>19020.345.0.02.02.00</t>
  </si>
  <si>
    <t>UTILES DE ESCRITORIO</t>
  </si>
  <si>
    <t>19020.345.0.02.02.01</t>
  </si>
  <si>
    <t>PAPELERIAS Y UTILES EN DEPOSITO</t>
  </si>
  <si>
    <t>19020.345.0.02.06.00</t>
  </si>
  <si>
    <t>PLAST EN DEP</t>
  </si>
  <si>
    <t>19020.345.0.02.06.01</t>
  </si>
  <si>
    <t>PLASTICOS EN DEPOSITO</t>
  </si>
  <si>
    <t>20000.000.0.00.00.00</t>
  </si>
  <si>
    <t>20000000000</t>
  </si>
  <si>
    <t>21000.000.0.00.00.00</t>
  </si>
  <si>
    <t>21000000000</t>
  </si>
  <si>
    <t>OBLIG. POR INT. FINANC.SECTOR FINANCIERA</t>
  </si>
  <si>
    <t>21010.000.0.00.00.00</t>
  </si>
  <si>
    <t>21010000000</t>
  </si>
  <si>
    <t>DEPOSITO</t>
  </si>
  <si>
    <t>21010.100.0.00.00.00</t>
  </si>
  <si>
    <t>21010100000</t>
  </si>
  <si>
    <t>BANCO CENTRAL DEL PARAGUAY</t>
  </si>
  <si>
    <t>21010.100.0.02.00.00</t>
  </si>
  <si>
    <t>21010100002</t>
  </si>
  <si>
    <t>ASISTENCIA CREDITICIA</t>
  </si>
  <si>
    <t>21010.100.0.16.00.00</t>
  </si>
  <si>
    <t>21010100016</t>
  </si>
  <si>
    <t>OTRAS OBLIGACIONES</t>
  </si>
  <si>
    <t>21010.100.3.16.01.00</t>
  </si>
  <si>
    <t>21010100316</t>
  </si>
  <si>
    <t>FONDO DE GARANTIA (FGD)</t>
  </si>
  <si>
    <t>21010.104.0.00.00.00</t>
  </si>
  <si>
    <t>21010104000</t>
  </si>
  <si>
    <t>21010.104.0.04.00.00</t>
  </si>
  <si>
    <t>21010104004</t>
  </si>
  <si>
    <t>21010.104.0.04.01.00</t>
  </si>
  <si>
    <t>21010.104.0.04.01.01</t>
  </si>
  <si>
    <t>BANCOS PRIVADOS DEL PAIS BCOS DEL PAIS</t>
  </si>
  <si>
    <t>21010.104.0.12.00.00</t>
  </si>
  <si>
    <t>21010104012</t>
  </si>
  <si>
    <t>COOP. DE AHORRO Y CREDITO</t>
  </si>
  <si>
    <t>21010.104.0.12.04.00</t>
  </si>
  <si>
    <t>21010.104.0.12.04.01</t>
  </si>
  <si>
    <t>COOP. DE AHORRO Y CREDITO COOP. DE AHORRO Y CREDIT</t>
  </si>
  <si>
    <t>21010.104.0.18.00.00</t>
  </si>
  <si>
    <t>21010104018</t>
  </si>
  <si>
    <t>CAJA DE JUILACIONES Y PENSIONES</t>
  </si>
  <si>
    <t>21010.104.0.18.07.00</t>
  </si>
  <si>
    <t>21010.104.0.18.07.01</t>
  </si>
  <si>
    <t>CAJA DE JUILACIONES Y PENSIONES CJA DE JUB. Y PENS</t>
  </si>
  <si>
    <t>21010.104.0.20.00.00</t>
  </si>
  <si>
    <t>21010104020</t>
  </si>
  <si>
    <t>EMPRESA DE SEGUROS</t>
  </si>
  <si>
    <t>21010.104.0.20.08.00</t>
  </si>
  <si>
    <t>21010.104.0.20.08.01</t>
  </si>
  <si>
    <t>EMPRESA DE SEGUROS EMPRESA DE SEGUROS</t>
  </si>
  <si>
    <t>21010.104.5.20.08.01</t>
  </si>
  <si>
    <t>21010104520</t>
  </si>
  <si>
    <t>21010.104.6.20.08.01</t>
  </si>
  <si>
    <t>21010104620</t>
  </si>
  <si>
    <t>21010.104.7.12.04.01</t>
  </si>
  <si>
    <t>21010104712</t>
  </si>
  <si>
    <t>21010.104.7.20.08.01</t>
  </si>
  <si>
    <t>21010104720</t>
  </si>
  <si>
    <t>21010.104.8.04.01.01</t>
  </si>
  <si>
    <t>21010104804</t>
  </si>
  <si>
    <t>21010.104.8.18.07.01</t>
  </si>
  <si>
    <t>21010104818</t>
  </si>
  <si>
    <t>21010.104.8.20.08.01</t>
  </si>
  <si>
    <t>21010104820</t>
  </si>
  <si>
    <t>21010.284.0.00.00.00</t>
  </si>
  <si>
    <t>21010284000</t>
  </si>
  <si>
    <t>DEP. EN OTRAS INSTITUCIONES FINANC.</t>
  </si>
  <si>
    <t>21010.284.0.02.00.00</t>
  </si>
  <si>
    <t>21010284002</t>
  </si>
  <si>
    <t>21010.284.0.04.00.00</t>
  </si>
  <si>
    <t>21010284004</t>
  </si>
  <si>
    <t>21010.284.0.06.00.00</t>
  </si>
  <si>
    <t>21010284006</t>
  </si>
  <si>
    <t>EMPRESAS FINANCIERAS  DEL PAIS</t>
  </si>
  <si>
    <t>21010.284.0.08.00.00</t>
  </si>
  <si>
    <t>21010284008</t>
  </si>
  <si>
    <t>OTRAS EMP. DE INTERM. FINANC.PAIS</t>
  </si>
  <si>
    <t>21010.284.0.12.00.00</t>
  </si>
  <si>
    <t>21010284012</t>
  </si>
  <si>
    <t>COOPERAT.</t>
  </si>
  <si>
    <t>21010.284.0.18.00.00</t>
  </si>
  <si>
    <t>21010284018</t>
  </si>
  <si>
    <t>CAJA DE JUBILACIONES Y PENSIONES</t>
  </si>
  <si>
    <t>21010.284.0.20.00.00</t>
  </si>
  <si>
    <t>21010284020</t>
  </si>
  <si>
    <t>EMPRESAS DE SEGUROS</t>
  </si>
  <si>
    <t>21010.284.1.02.01.00</t>
  </si>
  <si>
    <t>21010284102</t>
  </si>
  <si>
    <t>21010.284.1.02.02.00</t>
  </si>
  <si>
    <t>21010.284.1.04.01.00</t>
  </si>
  <si>
    <t>21010284104</t>
  </si>
  <si>
    <t>BCOS.PRIVADOS DEL PAIS</t>
  </si>
  <si>
    <t>21010.284.1.06.01.00</t>
  </si>
  <si>
    <t>21010284106</t>
  </si>
  <si>
    <t>EMP.FINANC.EN EL PAIS</t>
  </si>
  <si>
    <t>21010.284.1.08.01.00</t>
  </si>
  <si>
    <t>21010284108</t>
  </si>
  <si>
    <t>21010.284.1.08.02.00</t>
  </si>
  <si>
    <t>OTRAS EMP.DE INTERM. FINANC.PAIS</t>
  </si>
  <si>
    <t>21010.284.1.12.01.00</t>
  </si>
  <si>
    <t>21010284112</t>
  </si>
  <si>
    <t>21010.284.1.12.02.00</t>
  </si>
  <si>
    <t>21010.284.1.18.01.00</t>
  </si>
  <si>
    <t>21010284118</t>
  </si>
  <si>
    <t>21010.284.1.20.01.00</t>
  </si>
  <si>
    <t>21010284120</t>
  </si>
  <si>
    <t>21030.000.0.00.00.00</t>
  </si>
  <si>
    <t>21030000000</t>
  </si>
  <si>
    <t>21030.132.0.00.00.00</t>
  </si>
  <si>
    <t>21030132000</t>
  </si>
  <si>
    <t>21030.132.0.04.00.00</t>
  </si>
  <si>
    <t>21030132004</t>
  </si>
  <si>
    <t>21030.132.0.04.01.00</t>
  </si>
  <si>
    <t>21030.132.0.04.01.01</t>
  </si>
  <si>
    <t>PRIMA POR VTA FUTURA DE VALORES</t>
  </si>
  <si>
    <t>21030.132.2.04.01.01</t>
  </si>
  <si>
    <t>21030132204</t>
  </si>
  <si>
    <t>21040.000.0.00.00.00</t>
  </si>
  <si>
    <t>21040000000</t>
  </si>
  <si>
    <t>PRESTAMOS DE ENTIDADES FINANCI</t>
  </si>
  <si>
    <t>21040.390.0.00.00.00</t>
  </si>
  <si>
    <t>21040390000</t>
  </si>
  <si>
    <t>PRESTAMOS DE ENTIDADES FINANCIERAS</t>
  </si>
  <si>
    <t>21040.390.0.02.00.00</t>
  </si>
  <si>
    <t>21040390002</t>
  </si>
  <si>
    <t>PRESTAMOS DIRECTOS</t>
  </si>
  <si>
    <t>21040.390.0.02.02.00</t>
  </si>
  <si>
    <t>21040.390.0.02.02.02</t>
  </si>
  <si>
    <t>21040.390.0.03.00.00</t>
  </si>
  <si>
    <t>21040390003</t>
  </si>
  <si>
    <t>PRESTAMOS DIRECTOS DEL EXTERIOR</t>
  </si>
  <si>
    <t>21040.390.0.06.00.00</t>
  </si>
  <si>
    <t>21040390006</t>
  </si>
  <si>
    <t>SOBREGIROS EN CTA.CTE.</t>
  </si>
  <si>
    <t>21040.390.0.08.00.00</t>
  </si>
  <si>
    <t>21040390008</t>
  </si>
  <si>
    <t>FONDOS PROVEIDOS POR LA AGENCIA FINANCIERA DE DES.</t>
  </si>
  <si>
    <t>21040.390.0.08.50.00</t>
  </si>
  <si>
    <t>21040.390.0.08.50.01</t>
  </si>
  <si>
    <t>PRESTAMOS PROVEIDOS POR LA AFD</t>
  </si>
  <si>
    <t>21040.390.1.06.01.00</t>
  </si>
  <si>
    <t>21040390106</t>
  </si>
  <si>
    <t>SOBREGIROS EN CTA, CTE.</t>
  </si>
  <si>
    <t>21040.390.7.08.50.01</t>
  </si>
  <si>
    <t>21040390708</t>
  </si>
  <si>
    <t>21040.390.8.02.02.02</t>
  </si>
  <si>
    <t>21040390802</t>
  </si>
  <si>
    <t>21040.390.8.03.01.00</t>
  </si>
  <si>
    <t>21040390803</t>
  </si>
  <si>
    <t>PRESTAMOS DIRECTOS -ENTIDADES DEL EXTERIOR</t>
  </si>
  <si>
    <t>21040.390.8.08.50.01</t>
  </si>
  <si>
    <t>21040390808</t>
  </si>
  <si>
    <t>21080.000.0.00.00.00</t>
  </si>
  <si>
    <t>21080000000</t>
  </si>
  <si>
    <t>ACREEDORES POR CARGOS FINANCIE</t>
  </si>
  <si>
    <t>21080.134.0.00.00.00</t>
  </si>
  <si>
    <t>21080134000</t>
  </si>
  <si>
    <t>ACREEDORES POR CARGOS FINANC.DEVENG - DEPOSITOS</t>
  </si>
  <si>
    <t>21080.134.0.82.00.00</t>
  </si>
  <si>
    <t>21080134082</t>
  </si>
  <si>
    <t>CARGOS FINANCIEROS DOCUMENTADOS-RESIDENTES</t>
  </si>
  <si>
    <t>21080.134.0.82.01.00</t>
  </si>
  <si>
    <t>RESDENTES</t>
  </si>
  <si>
    <t>21080.134.0.82.01.01</t>
  </si>
  <si>
    <t>CARGOS FINANCIEROS DOCUMENTADOS-RESIDENTES BCOS DE</t>
  </si>
  <si>
    <t>21080.134.0.82.02.00</t>
  </si>
  <si>
    <t>PRESTAMOS DE ENTIDADES FINANCIERAS P.F</t>
  </si>
  <si>
    <t>21080.134.0.82.02.01</t>
  </si>
  <si>
    <t>CARGOS FINANCIEROS DOCUMENTADOS-RESIDENTES EMP FIN</t>
  </si>
  <si>
    <t>21080.134.0.82.04.00</t>
  </si>
  <si>
    <t>ACREEDORES CARG. FINANC.PREST. ENT. FINANCIERAS</t>
  </si>
  <si>
    <t>21080.134.0.82.04.01</t>
  </si>
  <si>
    <t>CARGOS FINANCIEROS DOCUMENTADOS-RESIDENTES COOP. D</t>
  </si>
  <si>
    <t>21080.134.0.82.07.00</t>
  </si>
  <si>
    <t>CARGOS FINANCIEROS DOCUMENTADOS-RESIDENTES CJA DE</t>
  </si>
  <si>
    <t>21080.134.0.82.07.01</t>
  </si>
  <si>
    <t>21080.134.0.82.08.00</t>
  </si>
  <si>
    <t>CARGOS FINANCIEROS DOCUMENTADOS-RESIDENTES EMPRESA</t>
  </si>
  <si>
    <t>21080.134.0.82.08.01</t>
  </si>
  <si>
    <t>21080.134.0.82.50.00</t>
  </si>
  <si>
    <t>INTERESES PREST PROV AFD</t>
  </si>
  <si>
    <t>21080.134.0.82.50.01</t>
  </si>
  <si>
    <t>21080.134.0.83.00.00</t>
  </si>
  <si>
    <t>21080134083</t>
  </si>
  <si>
    <t>ACREED.CARG. FINC.PRESTAMOS DEL EXT.</t>
  </si>
  <si>
    <t>21080.134.0.83.02.00</t>
  </si>
  <si>
    <t>CARGOS FINC. NO RESIDENTES P.F. NO REAJ.</t>
  </si>
  <si>
    <t>21080.134.0.83.02.02</t>
  </si>
  <si>
    <t>CARGOS INC. DOC.OTRAS EMP.INT. FINC. DEL EXT. P.F.</t>
  </si>
  <si>
    <t>21080.134.0.83.04.00</t>
  </si>
  <si>
    <t>ACREED. CARG.FINC.NORESIDENTES</t>
  </si>
  <si>
    <t>21080.134.0.83.04.01</t>
  </si>
  <si>
    <t>21080.134.0.92.00.00</t>
  </si>
  <si>
    <t>21080134092</t>
  </si>
  <si>
    <t>(CARGOS FINANCIEROS DOCUMENTADOS A DEVENGAR-RESIDE</t>
  </si>
  <si>
    <t>21080.134.0.92.01.00</t>
  </si>
  <si>
    <t>INSTITUCIONES FINANCIERAS A PLAZO FIJO</t>
  </si>
  <si>
    <t>21080.134.0.92.01.01</t>
  </si>
  <si>
    <t>21080.134.0.92.02.00</t>
  </si>
  <si>
    <t>21080.134.0.92.02.01</t>
  </si>
  <si>
    <t>21080.134.0.92.02.02</t>
  </si>
  <si>
    <t>(CARG. FINC. A DEV.BCOS. PRIVADOSP.F. NO REAJ.)</t>
  </si>
  <si>
    <t>21080.134.0.92.04.00</t>
  </si>
  <si>
    <t>(ACREEDORES CARG. FINANCA DEV..PREST. ENT. FINANCI</t>
  </si>
  <si>
    <t>21080.134.0.92.04.01</t>
  </si>
  <si>
    <t>21080.134.0.92.07.00</t>
  </si>
  <si>
    <t>21080.134.0.92.07.01</t>
  </si>
  <si>
    <t>21080.134.0.92.08.00</t>
  </si>
  <si>
    <t>21080.134.0.92.08.01</t>
  </si>
  <si>
    <t>21080.134.0.92.50.00</t>
  </si>
  <si>
    <t>INTERESES A DEV PREST PROV AFD</t>
  </si>
  <si>
    <t>21080.134.0.92.50.01</t>
  </si>
  <si>
    <t>21080.134.0.93.00.00</t>
  </si>
  <si>
    <t>21080134093</t>
  </si>
  <si>
    <t>(CARG. FINC. A DEV. OTRAS ENT. DE INT. FINC. DEL E</t>
  </si>
  <si>
    <t>21080.134.0.93.02.00</t>
  </si>
  <si>
    <t>(CARG. FINC. DOC. A DEV. NO RESIDENTES P.F.NO REAJ</t>
  </si>
  <si>
    <t>21080.134.0.93.02.02</t>
  </si>
  <si>
    <t>21080.134.5.82.08.01</t>
  </si>
  <si>
    <t>21080134582</t>
  </si>
  <si>
    <t>21080.134.5.92.08.01</t>
  </si>
  <si>
    <t>21080134592</t>
  </si>
  <si>
    <t>21080.134.6.82.04.01</t>
  </si>
  <si>
    <t>21080134682</t>
  </si>
  <si>
    <t>21080.134.6.82.08.01</t>
  </si>
  <si>
    <t>21080.134.6.92.01.01</t>
  </si>
  <si>
    <t>21080134692</t>
  </si>
  <si>
    <t>21080.134.6.92.04.01</t>
  </si>
  <si>
    <t>21080.134.6.92.08.01</t>
  </si>
  <si>
    <t>21080.134.7.82.01.01</t>
  </si>
  <si>
    <t>21080134782</t>
  </si>
  <si>
    <t>21080.134.7.82.02.01</t>
  </si>
  <si>
    <t>21080.134.7.82.02.02</t>
  </si>
  <si>
    <t>CARGOS FINAC, BCOS PRIVADOS P.F. NO REAJ.</t>
  </si>
  <si>
    <t>21080.134.7.82.04.01</t>
  </si>
  <si>
    <t>21080.134.7.82.07.01</t>
  </si>
  <si>
    <t>21080.134.7.82.08.01</t>
  </si>
  <si>
    <t>21080.134.7.82.50.01</t>
  </si>
  <si>
    <t>21080.134.7.83.02.02</t>
  </si>
  <si>
    <t>21080134783</t>
  </si>
  <si>
    <t>21080.134.7.92.01.01</t>
  </si>
  <si>
    <t>21080134792</t>
  </si>
  <si>
    <t>21080.134.7.92.02.01</t>
  </si>
  <si>
    <t>21080.134.7.92.02.02</t>
  </si>
  <si>
    <t>21080.134.7.92.04.01</t>
  </si>
  <si>
    <t>21080.134.7.92.07.01</t>
  </si>
  <si>
    <t>21080.134.7.92.08.01</t>
  </si>
  <si>
    <t>21080.134.7.92.50.01</t>
  </si>
  <si>
    <t>21080.134.7.93.02.02</t>
  </si>
  <si>
    <t>21080134793</t>
  </si>
  <si>
    <t>21080.134.8.82.01.01</t>
  </si>
  <si>
    <t>21080134882</t>
  </si>
  <si>
    <t>21080.134.8.82.02.02</t>
  </si>
  <si>
    <t>21080.134.8.82.07.01</t>
  </si>
  <si>
    <t>21080.134.8.82.08.01</t>
  </si>
  <si>
    <t>21080.134.8.82.50.01</t>
  </si>
  <si>
    <t>21080.134.8.83.02.02</t>
  </si>
  <si>
    <t>21080134883</t>
  </si>
  <si>
    <t>21080.134.8.83.04.01</t>
  </si>
  <si>
    <t>21080.134.8.92.00.00</t>
  </si>
  <si>
    <t>21080134892</t>
  </si>
  <si>
    <t>21080.134.8.92.01.01</t>
  </si>
  <si>
    <t>21080.134.8.92.02.02</t>
  </si>
  <si>
    <t>21080.134.8.92.07.01</t>
  </si>
  <si>
    <t>21080.134.8.92.08.01</t>
  </si>
  <si>
    <t>21080.134.8.92.50.01</t>
  </si>
  <si>
    <t>21080.134.8.93.02.02</t>
  </si>
  <si>
    <t>21080134893</t>
  </si>
  <si>
    <t>22000.000.0.00.00.00</t>
  </si>
  <si>
    <t>22000000000</t>
  </si>
  <si>
    <t>OBLIGACIONES POR INT. FINANC.SECTOR NO FINAC.</t>
  </si>
  <si>
    <t>22010.000.0.00.00.00</t>
  </si>
  <si>
    <t>22010000000</t>
  </si>
  <si>
    <t>DEPOSITOS</t>
  </si>
  <si>
    <t>22010.136.0.00.00.00</t>
  </si>
  <si>
    <t>22010136000</t>
  </si>
  <si>
    <t>CUENTA CORRIENTE</t>
  </si>
  <si>
    <t>22010.136.0.02.00.00</t>
  </si>
  <si>
    <t>22010136002</t>
  </si>
  <si>
    <t>22010.136.0.02.01.00</t>
  </si>
  <si>
    <t>22010.136.0.02.01.01</t>
  </si>
  <si>
    <t>22010.136.0.02.05.00</t>
  </si>
  <si>
    <t>22010.136.0.02.05.06</t>
  </si>
  <si>
    <t>CUENTAS CORRIENTES US$- SECT.NO FINAN.NO PUBL</t>
  </si>
  <si>
    <t>22010.136.1.02.01.01</t>
  </si>
  <si>
    <t>22010136102</t>
  </si>
  <si>
    <t>22010.136.1.02.05.06</t>
  </si>
  <si>
    <t>22010.138.0.00.00.00</t>
  </si>
  <si>
    <t>22010138000</t>
  </si>
  <si>
    <t>DEPOSITO A LA VISTA</t>
  </si>
  <si>
    <t>22010.138.0.02.00.00</t>
  </si>
  <si>
    <t>22010138002</t>
  </si>
  <si>
    <t>22010.138.0.02.02.00</t>
  </si>
  <si>
    <t>22010.138.0.02.02.01</t>
  </si>
  <si>
    <t>RESIDENTES CAJA DE AHORRO</t>
  </si>
  <si>
    <t>22010.138.0.04.00.00</t>
  </si>
  <si>
    <t>22010138004</t>
  </si>
  <si>
    <t>RESIDENTES - SIN CARGOS FINANCIEROS</t>
  </si>
  <si>
    <t>22010.138.0.04.01.00</t>
  </si>
  <si>
    <t>RESIDENTES SIN CARG. FINAN.</t>
  </si>
  <si>
    <t>22010.138.0.04.01.01</t>
  </si>
  <si>
    <t>RESIDENTES - SIN CARGOS FINANCIEROS CDA</t>
  </si>
  <si>
    <t>22010.138.0.04.04.00</t>
  </si>
  <si>
    <t>INVERSIONES A FORMALIZAR</t>
  </si>
  <si>
    <t>22010.138.0.04.04.02</t>
  </si>
  <si>
    <t>PROV. INTERES C.A. DIARIO</t>
  </si>
  <si>
    <t>22010.138.0.08.00.00</t>
  </si>
  <si>
    <t>22010138008</t>
  </si>
  <si>
    <t>CUENTAS BASICAS DE AHORRO</t>
  </si>
  <si>
    <t>22010.138.0.08.02.00</t>
  </si>
  <si>
    <t>22010.138.0.08.02.01</t>
  </si>
  <si>
    <t>22010.138.1.02.02.01</t>
  </si>
  <si>
    <t>22010138102</t>
  </si>
  <si>
    <t>22010.138.1.04.01.01</t>
  </si>
  <si>
    <t>22010138104</t>
  </si>
  <si>
    <t>22010.138.1.04.04.02</t>
  </si>
  <si>
    <t>22010.138.1.08.02.01</t>
  </si>
  <si>
    <t>22010138108</t>
  </si>
  <si>
    <t>22010.142.0.00.00.00</t>
  </si>
  <si>
    <t>22010142000</t>
  </si>
  <si>
    <t>DEPOSITOS A LA VISTA-DOCUMENTOS PENDIENTES DE</t>
  </si>
  <si>
    <t>22010.142.0.02.00.00</t>
  </si>
  <si>
    <t>22010142002</t>
  </si>
  <si>
    <t>22010.142.0.02.01.00</t>
  </si>
  <si>
    <t>22010.142.0.02.01.01</t>
  </si>
  <si>
    <t>DEPOSITOS A CONFIRMAR</t>
  </si>
  <si>
    <t>22010.142.1.02.01.01</t>
  </si>
  <si>
    <t>22010142102</t>
  </si>
  <si>
    <t>22010.156.0.00.00.00</t>
  </si>
  <si>
    <t>22010156000</t>
  </si>
  <si>
    <t>CERTIFICADOS DE DEPOSITOS DE AHORRO NO REAJUSTABLE</t>
  </si>
  <si>
    <t>22010.156.0.02.00.00</t>
  </si>
  <si>
    <t>22010156002</t>
  </si>
  <si>
    <t>22010.156.0.02.01.00</t>
  </si>
  <si>
    <t>22010.156.0.02.01.01</t>
  </si>
  <si>
    <t>RESIDENTES CDA</t>
  </si>
  <si>
    <t>22010.156.3.02.01.01</t>
  </si>
  <si>
    <t>22010156302</t>
  </si>
  <si>
    <t>22010.156.5.02.01.01</t>
  </si>
  <si>
    <t>22010156502</t>
  </si>
  <si>
    <t>22010.156.6.02.01.01</t>
  </si>
  <si>
    <t>22010156602</t>
  </si>
  <si>
    <t>22010.156.7.02.01.01</t>
  </si>
  <si>
    <t>22010156702</t>
  </si>
  <si>
    <t>22010.156.8.02.01.01</t>
  </si>
  <si>
    <t>22010156802</t>
  </si>
  <si>
    <t>22020.000.0.00.00.00</t>
  </si>
  <si>
    <t>22020000000</t>
  </si>
  <si>
    <t>OTRAS OBLIGACIONES POR INTERME</t>
  </si>
  <si>
    <t>22020.174.0.00.00.00</t>
  </si>
  <si>
    <t>22020174000</t>
  </si>
  <si>
    <t>OBLIGACION CON ESTACIMIENT ADHERIDOS AL SISTEMA DE</t>
  </si>
  <si>
    <t>22020.174.0.02.00.00</t>
  </si>
  <si>
    <t>22020174002</t>
  </si>
  <si>
    <t>22020.174.0.02.01.00</t>
  </si>
  <si>
    <t>FACTURAS A PAGAR A COMERCIOS - TARJETAS LOCALES</t>
  </si>
  <si>
    <t>22020.174.0.02.02.00</t>
  </si>
  <si>
    <t>FACTURAS A PAGAR A COMERCIOS -BANCARD</t>
  </si>
  <si>
    <t>22040.000.0.00.00.00</t>
  </si>
  <si>
    <t>22040000000</t>
  </si>
  <si>
    <t>SECTOR PUBLICO</t>
  </si>
  <si>
    <t>22040.290.0.00.00.00</t>
  </si>
  <si>
    <t>22040290000</t>
  </si>
  <si>
    <t>CUENTAS CORRIENTES SECTOR PUBLICO</t>
  </si>
  <si>
    <t>22040.290.0.06.00.00</t>
  </si>
  <si>
    <t>22040290006</t>
  </si>
  <si>
    <t>SEGURIDAD SOCIAL</t>
  </si>
  <si>
    <t>22040.290.0.08.00.00</t>
  </si>
  <si>
    <t>22040290008</t>
  </si>
  <si>
    <t>MUNICIPALIDADES</t>
  </si>
  <si>
    <t>22040.290.0.10.00.00</t>
  </si>
  <si>
    <t>22040290010</t>
  </si>
  <si>
    <t>EMPRESAS PUBLICAS</t>
  </si>
  <si>
    <t>22040.290.1.06.01.00</t>
  </si>
  <si>
    <t>22040290106</t>
  </si>
  <si>
    <t>22040.290.1.08.01.00</t>
  </si>
  <si>
    <t>22040290108</t>
  </si>
  <si>
    <t>22040.290.1.10.01.00</t>
  </si>
  <si>
    <t>22040290110</t>
  </si>
  <si>
    <t>22040.290.1.10.02.00</t>
  </si>
  <si>
    <t>22040.298.0.00.00.00</t>
  </si>
  <si>
    <t>22040298000</t>
  </si>
  <si>
    <t>22040.298.0.06.00.00</t>
  </si>
  <si>
    <t>22040298006</t>
  </si>
  <si>
    <t>CERTIFICADOS DE DEPOSITOS NO REAJUSTABLES</t>
  </si>
  <si>
    <t>22040.298.0.06.05.00</t>
  </si>
  <si>
    <t>22040.298.0.06.05.01</t>
  </si>
  <si>
    <t>22040.298.8.06.05.01</t>
  </si>
  <si>
    <t>22040298806</t>
  </si>
  <si>
    <t>22060.000.0.00.00.00</t>
  </si>
  <si>
    <t>22060000000</t>
  </si>
  <si>
    <t>OBLIGACIONES O DEBENTURES Y BO</t>
  </si>
  <si>
    <t>22060.266.0.00.00.00</t>
  </si>
  <si>
    <t>22060266000</t>
  </si>
  <si>
    <t>OBLIGACIONES DE PAGO SUBORDINADO</t>
  </si>
  <si>
    <t>22060.266.0.01.00.00</t>
  </si>
  <si>
    <t>22060266001</t>
  </si>
  <si>
    <t>OBLIGACIONES DE PAGO SUBRODINADO-NOREAJUSTABLE</t>
  </si>
  <si>
    <t>22060.266.8.01.01.00</t>
  </si>
  <si>
    <t>22060266801</t>
  </si>
  <si>
    <t>22080.000.0.00.00.00</t>
  </si>
  <si>
    <t>22080000000</t>
  </si>
  <si>
    <t>22080.224.0.00.00.00</t>
  </si>
  <si>
    <t>22080224000</t>
  </si>
  <si>
    <t>ACREEDORES POR CARGOS FINANCIEROS DEVENGADOS - DEP</t>
  </si>
  <si>
    <t>22080.224.0.82.00.00</t>
  </si>
  <si>
    <t>22080224082</t>
  </si>
  <si>
    <t>CARGOS FINANCIEROS DOCUMENTADOS - RESIDENTES</t>
  </si>
  <si>
    <t>22080.224.0.82.01.00</t>
  </si>
  <si>
    <t>ACREED.POR CARGOS FINANC.DOC.RESID.CERT.DEPOSITO</t>
  </si>
  <si>
    <t>22080.224.0.82.01.01</t>
  </si>
  <si>
    <t>CARGOS FINANCIEROS DOCUMENTADOS - RESIDENTES CDA</t>
  </si>
  <si>
    <t>22080.224.0.82.02.00</t>
  </si>
  <si>
    <t>ACRRED.POR CARGOS FINANC.DOC.RESID.</t>
  </si>
  <si>
    <t>22080.224.0.82.02.01</t>
  </si>
  <si>
    <t>CARGOS FINANCIEROS DOCUMENTADOS - RESIDENTES CAJA</t>
  </si>
  <si>
    <t>22080.224.0.82.02.02</t>
  </si>
  <si>
    <t>CARGOS FINANCIEROS DOCUMENTADOS - RESIDENTES CDA C</t>
  </si>
  <si>
    <t>22080.224.0.82.05.00</t>
  </si>
  <si>
    <t>CARGOS FINANCIEROS DOC</t>
  </si>
  <si>
    <t>22080.224.0.82.05.01</t>
  </si>
  <si>
    <t>22080.224.0.92.00.00</t>
  </si>
  <si>
    <t>22080224092</t>
  </si>
  <si>
    <t>(CARGOS FINANCIEROS DOCUMENTADOS A DEVENGAR - RESI</t>
  </si>
  <si>
    <t>22080.224.0.92.01.00</t>
  </si>
  <si>
    <t>(CARGOS FINANC.DOC.A DEVENG.CERT. DEP. AHORRO)</t>
  </si>
  <si>
    <t>22080.224.0.92.01.01</t>
  </si>
  <si>
    <t>22080.224.0.92.02.00</t>
  </si>
  <si>
    <t>(CARGOS FINANC.DOC.A DEVENG.-RESID. )</t>
  </si>
  <si>
    <t>22080.224.0.92.02.01</t>
  </si>
  <si>
    <t>22080.224.2.82.05.01</t>
  </si>
  <si>
    <t>22080224282</t>
  </si>
  <si>
    <t>22080.224.3.82.01.01</t>
  </si>
  <si>
    <t>22080224382</t>
  </si>
  <si>
    <t>22080.224.3.92.01.01</t>
  </si>
  <si>
    <t>22080224392</t>
  </si>
  <si>
    <t>22080.224.5.82.01.01</t>
  </si>
  <si>
    <t>22080224582</t>
  </si>
  <si>
    <t>22080.224.5.82.02.01</t>
  </si>
  <si>
    <t>22080.224.5.92.01.01</t>
  </si>
  <si>
    <t>22080224592</t>
  </si>
  <si>
    <t>22080.224.6.82.01.01</t>
  </si>
  <si>
    <t>22080224682</t>
  </si>
  <si>
    <t>22080.224.6.82.02.01</t>
  </si>
  <si>
    <t>22080.224.6.92.01.01</t>
  </si>
  <si>
    <t>22080224692</t>
  </si>
  <si>
    <t>22080.224.6.92.02.01</t>
  </si>
  <si>
    <t>22080.224.7.82.01.01</t>
  </si>
  <si>
    <t>22080224782</t>
  </si>
  <si>
    <t>22080.224.7.82.02.01</t>
  </si>
  <si>
    <t>22080.224.7.82.02.02</t>
  </si>
  <si>
    <t>22080.224.7.92.01.01</t>
  </si>
  <si>
    <t>22080224792</t>
  </si>
  <si>
    <t>22080.224.7.92.02.01</t>
  </si>
  <si>
    <t>22080.224.8.82.01.01</t>
  </si>
  <si>
    <t>22080224882</t>
  </si>
  <si>
    <t>22080.224.8.82.02.01</t>
  </si>
  <si>
    <t>22080.224.8.92.01.01</t>
  </si>
  <si>
    <t>22080224892</t>
  </si>
  <si>
    <t>22080.230.0.00.00.00</t>
  </si>
  <si>
    <t>22080230000</t>
  </si>
  <si>
    <t>ACREEDORES POR CARGOS DEVENGADOS - SECTOR PUBLICO</t>
  </si>
  <si>
    <t>22080.230.0.82.00.00</t>
  </si>
  <si>
    <t>22080230082</t>
  </si>
  <si>
    <t>22080.230.0.82.05.00</t>
  </si>
  <si>
    <t>22080.230.0.82.05.01</t>
  </si>
  <si>
    <t>CARGOS FINANCIEROS SEGURIDAD SOCIAL</t>
  </si>
  <si>
    <t>22080.230.0.92.00.00</t>
  </si>
  <si>
    <t>22080230092</t>
  </si>
  <si>
    <t>22080.230.0.92.05.00</t>
  </si>
  <si>
    <t>22080.230.0.92.05.01</t>
  </si>
  <si>
    <t>PROD FINANC A DEV SEG SOCIAL</t>
  </si>
  <si>
    <t>22080.230.7.92.05.01</t>
  </si>
  <si>
    <t>22080230792</t>
  </si>
  <si>
    <t>22080.230.8.82.05.01</t>
  </si>
  <si>
    <t>22080230882</t>
  </si>
  <si>
    <t>22080.230.8.92.05.01</t>
  </si>
  <si>
    <t>22080230892</t>
  </si>
  <si>
    <t>22080.234.0.00.00.00</t>
  </si>
  <si>
    <t>22080234000</t>
  </si>
  <si>
    <t>ACREED.POR CARGOS FINANCIEROS DEVENGADOS-OBLIGAC.E</t>
  </si>
  <si>
    <t>22080.234.0.82.00.00</t>
  </si>
  <si>
    <t>22080234082</t>
  </si>
  <si>
    <t>22080.234.0.82.01.00</t>
  </si>
  <si>
    <t>22080.234.0.82.01.01</t>
  </si>
  <si>
    <t>CARGOS FIN. DOC. RESIDENTES PAGARES EMITIDOS</t>
  </si>
  <si>
    <t>22080.234.0.92.00.00</t>
  </si>
  <si>
    <t>22080234092</t>
  </si>
  <si>
    <t>22080.234.0.92.01.00</t>
  </si>
  <si>
    <t>(CARGOS FINANC.DOCUM.-RESID. )</t>
  </si>
  <si>
    <t>22080.234.0.92.01.01</t>
  </si>
  <si>
    <t>(CARGOS FIN. DOC.A DEV RESIDENTESPAG. EMITIDOS)</t>
  </si>
  <si>
    <t>22080.234.8.82.01.01</t>
  </si>
  <si>
    <t>22080234882</t>
  </si>
  <si>
    <t>22080.234.8.92.01.01</t>
  </si>
  <si>
    <t>22080234892</t>
  </si>
  <si>
    <t>24000.000.0.00.00.00</t>
  </si>
  <si>
    <t>24000000000</t>
  </si>
  <si>
    <t>ACREEDORES VARIOS</t>
  </si>
  <si>
    <t>24010.000.0.00.00.00</t>
  </si>
  <si>
    <t>24010000000</t>
  </si>
  <si>
    <t>ACREEDORES FISCALES</t>
  </si>
  <si>
    <t>24010.242.0.00.00.00</t>
  </si>
  <si>
    <t>24010242000</t>
  </si>
  <si>
    <t>24010.242.0.01.00.00</t>
  </si>
  <si>
    <t>24010242001</t>
  </si>
  <si>
    <t>ACREDORES FISCALES - RETENCIONES A TERCEROS</t>
  </si>
  <si>
    <t>24010.242.0.01.03.00</t>
  </si>
  <si>
    <t>RETENCIONES RENTA</t>
  </si>
  <si>
    <t>24010.242.0.01.03.01</t>
  </si>
  <si>
    <t>24010.242.0.01.04.00</t>
  </si>
  <si>
    <t>RETENCIÓN IVA</t>
  </si>
  <si>
    <t>24010.242.0.01.04.01</t>
  </si>
  <si>
    <t>24010.242.0.01.04.02</t>
  </si>
  <si>
    <t>RETENCION IVA A PAGAR</t>
  </si>
  <si>
    <t>24010.244.0.00.00.00</t>
  </si>
  <si>
    <t>24010244000</t>
  </si>
  <si>
    <t>IVA A PAGAR</t>
  </si>
  <si>
    <t>24010.244.0.01.00.00</t>
  </si>
  <si>
    <t>24010244001</t>
  </si>
  <si>
    <t>24010.244.0.01.01.00</t>
  </si>
  <si>
    <t>24010.244.0.01.02.00</t>
  </si>
  <si>
    <t>I.V.A. A PAGAR S/PRESTAMOS Y FINANCIACIONES 10%</t>
  </si>
  <si>
    <t>24020.000.0.00.00.00</t>
  </si>
  <si>
    <t>24020000000</t>
  </si>
  <si>
    <t>ACREEDORES SOCIALES</t>
  </si>
  <si>
    <t>24020.250.0.00.00.00</t>
  </si>
  <si>
    <t>24020250000</t>
  </si>
  <si>
    <t>24020.250.0.01.00.00</t>
  </si>
  <si>
    <t>24020250001</t>
  </si>
  <si>
    <t>ACREEDORES SOCIALES RETENCION A TERCEROS</t>
  </si>
  <si>
    <t>24020.250.0.01.01.00</t>
  </si>
  <si>
    <t>APORTE PERSONAL AL IPS A PAGAR</t>
  </si>
  <si>
    <t>24020.250.0.01.01.02</t>
  </si>
  <si>
    <t>RETENCION A TERCEROS - CAJA BANCARIA</t>
  </si>
  <si>
    <t>24020.250.0.01.01.04</t>
  </si>
  <si>
    <t>RETENCION APORTE DE CUOTA INICIAL</t>
  </si>
  <si>
    <t>24020.252.0.00.00.00</t>
  </si>
  <si>
    <t>24020252000</t>
  </si>
  <si>
    <t>- A CARGO DE LA EMPRESA - IPS</t>
  </si>
  <si>
    <t>24020.252.0.01.00.00</t>
  </si>
  <si>
    <t>24020252001</t>
  </si>
  <si>
    <t>ACREEDORES SOCIALES A CARGO DE LA EMPRESA</t>
  </si>
  <si>
    <t>24020.252.0.01.01.00</t>
  </si>
  <si>
    <t>APORTE PATRONAL AL IPS A PAGAR</t>
  </si>
  <si>
    <t>24020.252.0.01.01.02</t>
  </si>
  <si>
    <t>A CARGO DE LA EMPRESA - CAJA DE JUBILACION</t>
  </si>
  <si>
    <t>24040.000.0.00.00.00</t>
  </si>
  <si>
    <t>24040000000</t>
  </si>
  <si>
    <t>OTRAS OBLIGACIONES DIVERSAS</t>
  </si>
  <si>
    <t>24040.258.0.00.00.00</t>
  </si>
  <si>
    <t>24040258000</t>
  </si>
  <si>
    <t>CUENTAS A PAGAR</t>
  </si>
  <si>
    <t>24040.258.0.02.00.00</t>
  </si>
  <si>
    <t>24040258002</t>
  </si>
  <si>
    <t>24040.258.0.02.01.00</t>
  </si>
  <si>
    <t>RETENCIONES DE SEGURO DE VIDA</t>
  </si>
  <si>
    <t>24040.258.0.02.01.03</t>
  </si>
  <si>
    <t>RETENCION SEGURO DESEMPLEO Y HOSPITALIZACION</t>
  </si>
  <si>
    <t>24040.258.0.02.22.00</t>
  </si>
  <si>
    <t>RETENCIONES A L PERSONAL</t>
  </si>
  <si>
    <t>24040.258.0.02.22.01</t>
  </si>
  <si>
    <t>RETENCION SEGURO MEDICO</t>
  </si>
  <si>
    <t>24040.258.0.02.22.02</t>
  </si>
  <si>
    <t>RETENCION PARA CANC. DE PRESTAMOS Y TC</t>
  </si>
  <si>
    <t>24040.258.0.02.22.03</t>
  </si>
  <si>
    <t>RETENCION DE OTRAS OBLIGACIONES DEL PERSONAL</t>
  </si>
  <si>
    <t>24040.260.0.00.00.00</t>
  </si>
  <si>
    <t>24040260000</t>
  </si>
  <si>
    <t>24040.260.0.02.00.00</t>
  </si>
  <si>
    <t>24040260002</t>
  </si>
  <si>
    <t>24040.260.0.02.02.00</t>
  </si>
  <si>
    <t>TRANSFERENCIAS A EMITIR</t>
  </si>
  <si>
    <t>24040.260.0.02.02.05</t>
  </si>
  <si>
    <t>CAJA DE AHORRO. CTAS. CANCELADAS</t>
  </si>
  <si>
    <t>24040.260.0.02.02.06</t>
  </si>
  <si>
    <t>CTAS. CTES. CTAS. CANCELADAS</t>
  </si>
  <si>
    <t>24040.260.0.02.02.42</t>
  </si>
  <si>
    <t>PAGO A CTA. INTERES SOBREGIRO</t>
  </si>
  <si>
    <t>24040.260.0.02.03.00</t>
  </si>
  <si>
    <t>COBRANZAS RED PRONET S.A.</t>
  </si>
  <si>
    <t>24040.260.0.02.03.01</t>
  </si>
  <si>
    <t>COB PRONET</t>
  </si>
  <si>
    <t>24040.260.0.02.03.03</t>
  </si>
  <si>
    <t>COBROS INFONET</t>
  </si>
  <si>
    <t>24040.260.0.02.03.04</t>
  </si>
  <si>
    <t>PAGO EXPRESS</t>
  </si>
  <si>
    <t>24040.260.0.02.03.09</t>
  </si>
  <si>
    <t>RETENCION SEG.DE VIDA - TC</t>
  </si>
  <si>
    <t>24040.260.0.02.04.00</t>
  </si>
  <si>
    <t>24040.260.0.02.04.44</t>
  </si>
  <si>
    <t>INTERESES DIARIOS GUARANIES</t>
  </si>
  <si>
    <t>24040.260.0.02.05.00</t>
  </si>
  <si>
    <t>COBRO DE TARJETA DE CREDITO</t>
  </si>
  <si>
    <t>24040.260.0.02.05.01</t>
  </si>
  <si>
    <t>24040.260.0.02.06.00</t>
  </si>
  <si>
    <t>FALLAS DE CAJA</t>
  </si>
  <si>
    <t>24040.260.0.02.07.00</t>
  </si>
  <si>
    <t>OTROS ACREEDORES</t>
  </si>
  <si>
    <t>24040.260.0.02.07.02</t>
  </si>
  <si>
    <t>24040.260.0.02.07.03</t>
  </si>
  <si>
    <t>SOBRANTE ATM</t>
  </si>
  <si>
    <t>24040.260.0.02.08.00</t>
  </si>
  <si>
    <t>COBROS A CUENTA</t>
  </si>
  <si>
    <t>24040.260.0.02.08.01</t>
  </si>
  <si>
    <t>COBROS A CUENTA M/E</t>
  </si>
  <si>
    <t>24040.260.0.02.09.00</t>
  </si>
  <si>
    <t>CREDITOS EN SUSPENSO</t>
  </si>
  <si>
    <t>24040.260.0.02.09.01</t>
  </si>
  <si>
    <t>24040.260.0.02.09.11</t>
  </si>
  <si>
    <t>CARTERA EN SUSPENSO</t>
  </si>
  <si>
    <t>24040.260.0.02.09.13</t>
  </si>
  <si>
    <t>OTRAS CUENTAS ACREEDORAS BANK NOTES</t>
  </si>
  <si>
    <t>24040.260.0.02.11.00</t>
  </si>
  <si>
    <t>INTERGIROS INTERFISA</t>
  </si>
  <si>
    <t>24040.260.0.02.11.01</t>
  </si>
  <si>
    <t>24040.260.0.02.13.00</t>
  </si>
  <si>
    <t>24040.260.0.02.13.01</t>
  </si>
  <si>
    <t>WESTERN-UNION</t>
  </si>
  <si>
    <t>24040.260.0.02.13.03</t>
  </si>
  <si>
    <t>RETENCION COMISION WESTERN UNION</t>
  </si>
  <si>
    <t>24040.260.0.02.15.00</t>
  </si>
  <si>
    <t>COBRO ANDE</t>
  </si>
  <si>
    <t>24040.260.0.02.22.00</t>
  </si>
  <si>
    <t>CUENTAS CORRIENTES BLOQUEADAS</t>
  </si>
  <si>
    <t>24040.260.0.02.22.01</t>
  </si>
  <si>
    <t>24040.260.0.02.50.00</t>
  </si>
  <si>
    <t>FONDOS BID/FOMIN</t>
  </si>
  <si>
    <t>24040.260.0.02.50.01</t>
  </si>
  <si>
    <t>24040.260.0.02.71.00</t>
  </si>
  <si>
    <t>COBRO PREST. CON QUITA CAP. E INT. A LIQ.</t>
  </si>
  <si>
    <t>24040.260.0.02.71.01</t>
  </si>
  <si>
    <t>24040.280.0.00.00.00</t>
  </si>
  <si>
    <t>24040280000</t>
  </si>
  <si>
    <t>DEPOSITOS TRANSFERIDOS - PROCESO DE RESOLUCION</t>
  </si>
  <si>
    <t>24040.280.0.02.00.00</t>
  </si>
  <si>
    <t>24040280002</t>
  </si>
  <si>
    <t>24040.280.0.02.01.00</t>
  </si>
  <si>
    <t>DEPOSITOS TRANSFEREIDOS - PROCESO DE RESOLUCION</t>
  </si>
  <si>
    <t>24040.280.0.02.01.01</t>
  </si>
  <si>
    <t>25000.000.0.00.00.00</t>
  </si>
  <si>
    <t>25000000000</t>
  </si>
  <si>
    <t>PROVISIONES Y PREVISIONES</t>
  </si>
  <si>
    <t>25010.000.0.00.00.00</t>
  </si>
  <si>
    <t>25010000000</t>
  </si>
  <si>
    <t>PROVISIONES</t>
  </si>
  <si>
    <t>25010.272.0.00.00.00</t>
  </si>
  <si>
    <t>25010272000</t>
  </si>
  <si>
    <t>25010.272.0.01.00.00</t>
  </si>
  <si>
    <t>25010272001</t>
  </si>
  <si>
    <t>OTRAS PROVISIONES</t>
  </si>
  <si>
    <t>25010.272.0.01.02.00</t>
  </si>
  <si>
    <t>OTRS PROVISIONES</t>
  </si>
  <si>
    <t>25010.272.0.01.02.01</t>
  </si>
  <si>
    <t>PUBLICIDAD A PAGAR</t>
  </si>
  <si>
    <t>25010.272.0.01.02.03</t>
  </si>
  <si>
    <t>COBRANZAS POR CUENTA DE TERCEROS</t>
  </si>
  <si>
    <t>25010.272.0.01.02.08</t>
  </si>
  <si>
    <t>25010.272.0.01.02.10</t>
  </si>
  <si>
    <t>PROVISIONES  PROVEEDORES VARIOS</t>
  </si>
  <si>
    <t>25010.272.0.01.03.00</t>
  </si>
  <si>
    <t>PROVISIONES S/PAGO DE AGUINALDO</t>
  </si>
  <si>
    <t>25010.272.0.01.05.00</t>
  </si>
  <si>
    <t>HONORARIOS RETENIDOS-ABOGADOS Y ESCRIBANOS</t>
  </si>
  <si>
    <t>25010.272.0.01.05.01</t>
  </si>
  <si>
    <t>HONORARIOS ESCRIBANOS Y ABOGADOS</t>
  </si>
  <si>
    <t>25010.272.0.01.07.00</t>
  </si>
  <si>
    <t>FONDO COBERTURA CONTRA FRAUDE</t>
  </si>
  <si>
    <t>25010.272.0.01.07.01</t>
  </si>
  <si>
    <t>FONDO DE COBERTURA CONTRA FRAUDE</t>
  </si>
  <si>
    <t>25010.272.0.01.09.00</t>
  </si>
  <si>
    <t>PROV. P/ PAGO DE GRATIFICACIONES AL PERSONAL</t>
  </si>
  <si>
    <t>25010.272.0.01.09.01</t>
  </si>
  <si>
    <t>30000.000.0.00.00.00</t>
  </si>
  <si>
    <t>30000000000</t>
  </si>
  <si>
    <t>PATRIMONIO</t>
  </si>
  <si>
    <t>31000.000.0.00.00.00</t>
  </si>
  <si>
    <t>31000000000</t>
  </si>
  <si>
    <t>31010.000.0.00.00.00</t>
  </si>
  <si>
    <t>31010000000</t>
  </si>
  <si>
    <t>CAPITAL INTEGRADO</t>
  </si>
  <si>
    <t>31010.400.0.00.00.00</t>
  </si>
  <si>
    <t>31010400000</t>
  </si>
  <si>
    <t>31010.400.0.01.00.00</t>
  </si>
  <si>
    <t>31010400001</t>
  </si>
  <si>
    <t>31010.400.0.01.01.00</t>
  </si>
  <si>
    <t>31010.430.0.00.00.00</t>
  </si>
  <si>
    <t>31010430000</t>
  </si>
  <si>
    <t>CAPITAL SECUNDARIO</t>
  </si>
  <si>
    <t>31010.430.0.01.00.00</t>
  </si>
  <si>
    <t>31010430001</t>
  </si>
  <si>
    <t>31010.430.0.01.01.00</t>
  </si>
  <si>
    <t>31020.000.0.00.00.00</t>
  </si>
  <si>
    <t>31020000000</t>
  </si>
  <si>
    <t>APORTES NO CAPITALIZADOS</t>
  </si>
  <si>
    <t>31020.402.0.00.00.00</t>
  </si>
  <si>
    <t>31020402000</t>
  </si>
  <si>
    <t>PRIMAS DE EMISION</t>
  </si>
  <si>
    <t>31020.402.0.01.00.00</t>
  </si>
  <si>
    <t>31020402001</t>
  </si>
  <si>
    <t>31020.402.0.01.01.00</t>
  </si>
  <si>
    <t>31030.000.0.00.00.00</t>
  </si>
  <si>
    <t>31030000000</t>
  </si>
  <si>
    <t>AJUSTES AL PATRIMONIO</t>
  </si>
  <si>
    <t>31030.408.0.00.00.00</t>
  </si>
  <si>
    <t>31030408000</t>
  </si>
  <si>
    <t>31030.408.0.01.00.00</t>
  </si>
  <si>
    <t>31030408001</t>
  </si>
  <si>
    <t>RESERVAS DE REVALUO</t>
  </si>
  <si>
    <t>31030.408.0.01.01.00</t>
  </si>
  <si>
    <t>31030.408.0.01.03.00</t>
  </si>
  <si>
    <t>RESERVA DE REVALUO</t>
  </si>
  <si>
    <t>31050.000.0.00.00.00</t>
  </si>
  <si>
    <t>31050000000</t>
  </si>
  <si>
    <t>RESULTADOS ACUMULADOS</t>
  </si>
  <si>
    <t>31050.416.0.00.00.00</t>
  </si>
  <si>
    <t>31050416000</t>
  </si>
  <si>
    <t>31050.416.0.01.00.00</t>
  </si>
  <si>
    <t>31050416001</t>
  </si>
  <si>
    <t>UTILIDADES ACUMULADAS</t>
  </si>
  <si>
    <t>31050.416.0.01.01.00</t>
  </si>
  <si>
    <t>31050.420.0.00.00.00</t>
  </si>
  <si>
    <t>31050420000</t>
  </si>
  <si>
    <t>(PERDIDAS ACUMULADAS)</t>
  </si>
  <si>
    <t>31050.420.0.01.00.00</t>
  </si>
  <si>
    <t>31050420001</t>
  </si>
  <si>
    <t>31050.420.0.01.01.00</t>
  </si>
  <si>
    <t>31060.000.0.00.00.00</t>
  </si>
  <si>
    <t>31060000000</t>
  </si>
  <si>
    <t>RESULTADO DEL EJERCICIO</t>
  </si>
  <si>
    <t>31060.418.0.00.00.00</t>
  </si>
  <si>
    <t>31060418000</t>
  </si>
  <si>
    <t>31060.418.0.01.00.00</t>
  </si>
  <si>
    <t>31060418001</t>
  </si>
  <si>
    <t>UTILIDADES DEL EJERCICIO</t>
  </si>
  <si>
    <t>31060.418.0.01.01.00</t>
  </si>
  <si>
    <t>31060.422.0.00.00.00</t>
  </si>
  <si>
    <t>31060422000</t>
  </si>
  <si>
    <t>31060.422.0.01.00.00</t>
  </si>
  <si>
    <t>31060422001</t>
  </si>
  <si>
    <t>(PERDIDA DEL EJERCICIO)</t>
  </si>
  <si>
    <t>31060.422.0.01.01.00</t>
  </si>
  <si>
    <t>(PERDIDAS DEL EJERCICIO)</t>
  </si>
  <si>
    <t>41000.000.0.00.00.00</t>
  </si>
  <si>
    <t>41000000000</t>
  </si>
  <si>
    <t>CUENTAS DE CONTINGENCIA</t>
  </si>
  <si>
    <t>41010.000.0.00.00.00</t>
  </si>
  <si>
    <t>41010000000</t>
  </si>
  <si>
    <t>CUENTAS DE CONTINGENCIA DEUDOR</t>
  </si>
  <si>
    <t>41010.607.0.00.00.00</t>
  </si>
  <si>
    <t>41010607000</t>
  </si>
  <si>
    <t>DEUDORES POR GARANTIAS OTORGADAS</t>
  </si>
  <si>
    <t>41010.607.0.02.00.00</t>
  </si>
  <si>
    <t>41010607002</t>
  </si>
  <si>
    <t>41010.607.0.02.01.00</t>
  </si>
  <si>
    <t>41010.607.0.02.01.01</t>
  </si>
  <si>
    <t>DEUDORES POR GARANTIAS OTORGADAS - AVAL</t>
  </si>
  <si>
    <t>41010.615.0.00.00.00</t>
  </si>
  <si>
    <t>41010615000</t>
  </si>
  <si>
    <t>CREDITOS ACORDADOS EN CUENTA CORRIENTES</t>
  </si>
  <si>
    <t>41010.615.0.02.00.00</t>
  </si>
  <si>
    <t>41010615002</t>
  </si>
  <si>
    <t>CREDITOS ACORDADOS EN CTAS.CTES.</t>
  </si>
  <si>
    <t>41010.615.0.02.01.00</t>
  </si>
  <si>
    <t>41010.615.0.02.02.00</t>
  </si>
  <si>
    <t>41010.617.0.00.00.00</t>
  </si>
  <si>
    <t>41010617000</t>
  </si>
  <si>
    <t>PRESTAMOS A UTILIZAR MEDIANTE TARJETA DE CREDITO</t>
  </si>
  <si>
    <t>41010.617.0.02.00.00</t>
  </si>
  <si>
    <t>41010617002</t>
  </si>
  <si>
    <t>41010.617.0.02.01.00</t>
  </si>
  <si>
    <t>CREDICARD DISPONIBILIDADES</t>
  </si>
  <si>
    <t>41010.617.0.02.01.01</t>
  </si>
  <si>
    <t>CREDICARD - SPORTIVO LUQUEÑO</t>
  </si>
  <si>
    <t>41010.617.0.02.01.02</t>
  </si>
  <si>
    <t>VISA SPORTIVO LUQUEÑO</t>
  </si>
  <si>
    <t>41010.617.0.02.01.03</t>
  </si>
  <si>
    <t>INTERFISA - VIRGEN DE FATIMA CREDICARD</t>
  </si>
  <si>
    <t>41010.617.0.02.01.08</t>
  </si>
  <si>
    <t>INTERF CLUB OF. POLICIA NAC.</t>
  </si>
  <si>
    <t>41010.617.0.02.01.12</t>
  </si>
  <si>
    <t>INTERFISA LA RIOJANA</t>
  </si>
  <si>
    <t>41010.617.0.02.01.13</t>
  </si>
  <si>
    <t>COOP. JUDICIAL LTDA.</t>
  </si>
  <si>
    <t>41010.617.0.02.02.00</t>
  </si>
  <si>
    <t>VISA CLASICA DISPONIBILIDADES</t>
  </si>
  <si>
    <t>41010.617.0.02.02.21</t>
  </si>
  <si>
    <t>CREDICARD FERIA ASUNCION</t>
  </si>
  <si>
    <t>41010.617.0.02.02.71</t>
  </si>
  <si>
    <t>41010.617.0.02.03.00</t>
  </si>
  <si>
    <t>VISA ORO DISPONIBILIDADES</t>
  </si>
  <si>
    <t>41010.617.0.02.03.01</t>
  </si>
  <si>
    <t>TARJETAS INTERNACIONALES-ORO</t>
  </si>
  <si>
    <t>41010.617.0.02.03.19</t>
  </si>
  <si>
    <t>INTERFISA CLUB ALEMAN</t>
  </si>
  <si>
    <t>41010.617.0.02.03.34</t>
  </si>
  <si>
    <t>41010.617.0.02.04.00</t>
  </si>
  <si>
    <t>CREDICARD MAYORISTA - DISPONIBILIDADES</t>
  </si>
  <si>
    <t>41010.617.0.02.04.01</t>
  </si>
  <si>
    <t>TARJETAS INTERNACIONALES-CLASICA</t>
  </si>
  <si>
    <t>41010.617.0.02.06.00</t>
  </si>
  <si>
    <t>CREDICARD. MAGIC. DISPONIB.</t>
  </si>
  <si>
    <t>41010.617.0.02.06.01</t>
  </si>
  <si>
    <t>TARJETAS NACIONALES-CREDICARD</t>
  </si>
  <si>
    <t>41010.617.0.02.07.00</t>
  </si>
  <si>
    <t>TARJETAS INTERNACIONALES-CAMARA JUNIOR</t>
  </si>
  <si>
    <t>41010.617.0.02.07.01</t>
  </si>
  <si>
    <t>41010.617.0.02.08.00</t>
  </si>
  <si>
    <t>COLEGIO DE GRADUADOS EN CIENCIAS ECONOMICAS</t>
  </si>
  <si>
    <t>41010.617.0.02.08.01</t>
  </si>
  <si>
    <t>41010.617.0.02.10.00</t>
  </si>
  <si>
    <t>VISA - CERRO PORTEÑO</t>
  </si>
  <si>
    <t>41010.617.0.02.10.01</t>
  </si>
  <si>
    <t>41010.617.0.02.10.02</t>
  </si>
  <si>
    <t>CREDICARD CERRO PORTEÑO</t>
  </si>
  <si>
    <t>41010.617.0.02.13.00</t>
  </si>
  <si>
    <t>41010.617.0.02.13.01</t>
  </si>
  <si>
    <t>41010.617.0.02.16.00</t>
  </si>
  <si>
    <t>VISA CLASICA - E.M.E.</t>
  </si>
  <si>
    <t>41010.617.0.02.16.01</t>
  </si>
  <si>
    <t>41010.617.0.02.18.00</t>
  </si>
  <si>
    <t>INTERFISA - CREDICARD DORADA</t>
  </si>
  <si>
    <t>41010.617.0.02.18.01</t>
  </si>
  <si>
    <t>41010.617.0.02.21.00</t>
  </si>
  <si>
    <t>41010.617.0.02.21.01</t>
  </si>
  <si>
    <t>41010.617.0.02.23.00</t>
  </si>
  <si>
    <t>VISA ROYAL SKANDIA</t>
  </si>
  <si>
    <t>41010.617.0.02.23.01</t>
  </si>
  <si>
    <t>41010.617.0.02.24.00</t>
  </si>
  <si>
    <t>INTERFISA CNSB</t>
  </si>
  <si>
    <t>41010.617.0.02.24.01</t>
  </si>
  <si>
    <t>41010.617.0.02.26.00</t>
  </si>
  <si>
    <t>INTERFISA EDITORIAL OCEANO</t>
  </si>
  <si>
    <t>41010.617.0.02.26.01</t>
  </si>
  <si>
    <t>41010.617.0.02.28.00</t>
  </si>
  <si>
    <t>41010.617.0.02.28.01</t>
  </si>
  <si>
    <t>41010.617.0.02.30.00</t>
  </si>
  <si>
    <t>41010.617.0.02.30.01</t>
  </si>
  <si>
    <t>41010.617.0.02.30.10</t>
  </si>
  <si>
    <t>41010.617.0.02.31.00</t>
  </si>
  <si>
    <t>41010.617.0.02.31.01</t>
  </si>
  <si>
    <t>41010.617.0.02.32.00</t>
  </si>
  <si>
    <t>41010.617.0.02.32.01</t>
  </si>
  <si>
    <t>41010.617.0.02.33.00</t>
  </si>
  <si>
    <t>MASTERCARD AGROPECUARIA</t>
  </si>
  <si>
    <t>41010.617.0.02.33.01</t>
  </si>
  <si>
    <t>41010.617.0.02.34.00</t>
  </si>
  <si>
    <t>41010.617.0.02.34.01</t>
  </si>
  <si>
    <t>41010.617.0.02.35.00</t>
  </si>
  <si>
    <t>41010.617.0.02.35.01</t>
  </si>
  <si>
    <t>41010.617.0.02.36.00</t>
  </si>
  <si>
    <t>41010.617.0.02.36.01</t>
  </si>
  <si>
    <t>41010.617.0.02.37.00</t>
  </si>
  <si>
    <t>CREDICARD SAN CAYETANO</t>
  </si>
  <si>
    <t>41010.617.0.02.37.01</t>
  </si>
  <si>
    <t>41010.617.0.02.38.00</t>
  </si>
  <si>
    <t>41010.617.0.02.38.01</t>
  </si>
  <si>
    <t>42000.000.0.00.00.00</t>
  </si>
  <si>
    <t>42000000000</t>
  </si>
  <si>
    <t>CUENTAS DE CONTINGENCIA ACREEDORAS</t>
  </si>
  <si>
    <t>42010.000.0.00.00.00</t>
  </si>
  <si>
    <t>42010000000</t>
  </si>
  <si>
    <t>BENEFICIARIOS POR LINEA DE CRE</t>
  </si>
  <si>
    <t>42010.606.0.00.00.00</t>
  </si>
  <si>
    <t>42010606000</t>
  </si>
  <si>
    <t>GARANTIAS OTORGADAS</t>
  </si>
  <si>
    <t>42010.606.0.02.00.00</t>
  </si>
  <si>
    <t>42010606002</t>
  </si>
  <si>
    <t>42010.606.0.02.01.00</t>
  </si>
  <si>
    <t>42010.606.0.02.01.01</t>
  </si>
  <si>
    <t>42010.614.0.00.00.00</t>
  </si>
  <si>
    <t>42010614000</t>
  </si>
  <si>
    <t>BENEFIC.POR CREDITOS ACORDADOS EN CTAS.CTES.</t>
  </si>
  <si>
    <t>42010.614.0.01.00.00</t>
  </si>
  <si>
    <t>42010614001</t>
  </si>
  <si>
    <t>42010.614.0.01.01.00</t>
  </si>
  <si>
    <t>42010.614.0.01.02.00</t>
  </si>
  <si>
    <t>42010.616.0.00.00.00</t>
  </si>
  <si>
    <t>42010616000</t>
  </si>
  <si>
    <t>42010.616.0.01.00.00</t>
  </si>
  <si>
    <t>42010616001</t>
  </si>
  <si>
    <t>BENEF.POR PRESTAMOS A UTILIZ.MEDIANTE TARJ.DE CRED</t>
  </si>
  <si>
    <t>42010.616.0.01.01.00</t>
  </si>
  <si>
    <t>TARJETAS LOCALES CREDICARD DISPONIBILIDADES</t>
  </si>
  <si>
    <t>42010.616.0.01.07.00</t>
  </si>
  <si>
    <t>BENEFICIARIOS POR PRESTAMOS A UTILIZAR M</t>
  </si>
  <si>
    <t>42010.616.0.01.07.01</t>
  </si>
  <si>
    <t>50000.000.0.00.00.00</t>
  </si>
  <si>
    <t>50000000000</t>
  </si>
  <si>
    <t>CUENTAS DE ORDEN</t>
  </si>
  <si>
    <t>51000.000.0.00.00.00</t>
  </si>
  <si>
    <t>51000000000</t>
  </si>
  <si>
    <t>51010.000.0.00.00.00</t>
  </si>
  <si>
    <t>51010000000</t>
  </si>
  <si>
    <t>GARANTIAS RECIBIDAS</t>
  </si>
  <si>
    <t>51010.651.0.00.00.00</t>
  </si>
  <si>
    <t>51010651000</t>
  </si>
  <si>
    <t>GARANTIAS</t>
  </si>
  <si>
    <t>51010.651.0.02.00.00</t>
  </si>
  <si>
    <t>51010651002</t>
  </si>
  <si>
    <t>GARANTIAS REALES COMPUTABLES</t>
  </si>
  <si>
    <t>51010.651.0.02.01.00</t>
  </si>
  <si>
    <t>PRENDARIA</t>
  </si>
  <si>
    <t>51010.651.0.02.03.00</t>
  </si>
  <si>
    <t>TITULO DE INVERSION</t>
  </si>
  <si>
    <t>51010.651.0.04.00.00</t>
  </si>
  <si>
    <t>51010651004</t>
  </si>
  <si>
    <t>51010.651.0.04.01.00</t>
  </si>
  <si>
    <t>HIPOTECAS</t>
  </si>
  <si>
    <t>51010.651.0.06.00.00</t>
  </si>
  <si>
    <t>51010651006</t>
  </si>
  <si>
    <t>CERTIF. OBRAS</t>
  </si>
  <si>
    <t>51010.651.0.06.03.00</t>
  </si>
  <si>
    <t>HIPOTECAS - VALOR COMPUTABLE</t>
  </si>
  <si>
    <t>51010.651.0.06.03.01</t>
  </si>
  <si>
    <t>51010.651.0.08.00.00</t>
  </si>
  <si>
    <t>51010651008</t>
  </si>
  <si>
    <t>PRENDAS S/aUTOMOV. Y MAQUINARIAS VALOR COMPUT.</t>
  </si>
  <si>
    <t>51010.651.0.08.01.00</t>
  </si>
  <si>
    <t>PRENDAS S/AUTOMOV. Y MAQUINARIAS VALOR COMPUTABLE</t>
  </si>
  <si>
    <t>51010.651.0.08.01.01</t>
  </si>
  <si>
    <t>51010.651.0.10.00.00</t>
  </si>
  <si>
    <t>51010651010</t>
  </si>
  <si>
    <t>OTRAS GARANTIAS EN EL PAIS</t>
  </si>
  <si>
    <t>51010.651.0.10.01.00</t>
  </si>
  <si>
    <t>DOC. EN CAUCION</t>
  </si>
  <si>
    <t>51010.651.0.10.02.00</t>
  </si>
  <si>
    <t>OTRAS GARANTIAS</t>
  </si>
  <si>
    <t>51010.651.0.10.03.00</t>
  </si>
  <si>
    <t>CHEQUES EN CAUCION</t>
  </si>
  <si>
    <t>51010.651.0.10.04.00</t>
  </si>
  <si>
    <t>ASOCIACION</t>
  </si>
  <si>
    <t>51010.651.0.10.05.00</t>
  </si>
  <si>
    <t>COBERTURA CONTRA FRAUDE -COMERCIOS</t>
  </si>
  <si>
    <t>51010.653.0.00.00.00</t>
  </si>
  <si>
    <t>51010653000</t>
  </si>
  <si>
    <t>51010.653.0.01.00.00</t>
  </si>
  <si>
    <t>51010653001</t>
  </si>
  <si>
    <t>51010.653.0.01.01.00</t>
  </si>
  <si>
    <t>A SOLA FIRMA</t>
  </si>
  <si>
    <t>51010.653.0.01.02.00</t>
  </si>
  <si>
    <t>SOLIDARIA</t>
  </si>
  <si>
    <t>51040.000.0.00.00.00</t>
  </si>
  <si>
    <t>51040000000</t>
  </si>
  <si>
    <t>OTRAS CUENTAS DE ORDEN DEUDORA</t>
  </si>
  <si>
    <t>51040.675.0.00.00.00</t>
  </si>
  <si>
    <t>51040675000</t>
  </si>
  <si>
    <t>OTRAS CUENTAS DE ORDEN DEUDORAS - DIVERSOS</t>
  </si>
  <si>
    <t>51040.675.0.08.00.00</t>
  </si>
  <si>
    <t>51040675008</t>
  </si>
  <si>
    <t>51040.675.0.08.01.00</t>
  </si>
  <si>
    <t>EQUIPOS DE COMPUTACIÓN-HARDWARE-CONT.BID FOMIN</t>
  </si>
  <si>
    <t>51040.675.0.08.02.00</t>
  </si>
  <si>
    <t>EQUIPOS DE COMPUTACION-HARDWARE-APORTE INTERFISA</t>
  </si>
  <si>
    <t>51040.675.0.08.03.00</t>
  </si>
  <si>
    <t>EQUIPOS DE COMPUTACION-SOFTWARE-APORTE INTERFISA</t>
  </si>
  <si>
    <t>51040.675.0.08.10.00</t>
  </si>
  <si>
    <t>ASESORIA S/PROD.FINANCIEROS-CONT.BID FOMIN</t>
  </si>
  <si>
    <t>51040.675.0.08.11.00</t>
  </si>
  <si>
    <t>ASESORIA S/PROD.FINANCIEROS-APORTE INTERFISA</t>
  </si>
  <si>
    <t>51040.675.0.08.19.00</t>
  </si>
  <si>
    <t>VIAJES Y VIATICOS-APORTE INTERFISA</t>
  </si>
  <si>
    <t>51040.675.0.08.20.00</t>
  </si>
  <si>
    <t>CAPACITACION  AL PERSONAL-CONT.BID FOMIN</t>
  </si>
  <si>
    <t>51040.675.0.08.21.00</t>
  </si>
  <si>
    <t>CAPACITACION AL PERSONAL-APORTE INTERFISA</t>
  </si>
  <si>
    <t>51040.675.0.08.27.00</t>
  </si>
  <si>
    <t>CHEQ. CONTABILIZADOS A ENTREGAR</t>
  </si>
  <si>
    <t>51040.675.0.08.28.00</t>
  </si>
  <si>
    <t>51040.675.0.08.29.00</t>
  </si>
  <si>
    <t>ORDEN DE COMPRAS EMITIDAS</t>
  </si>
  <si>
    <t>51040.675.0.08.40.00</t>
  </si>
  <si>
    <t>AJUSTE DE VALUAION</t>
  </si>
  <si>
    <t>51040.677.0.00.00.00</t>
  </si>
  <si>
    <t>51040677000</t>
  </si>
  <si>
    <t>MANDATOS Y COMISIONES</t>
  </si>
  <si>
    <t>51040.677.0.01.00.00</t>
  </si>
  <si>
    <t>51040677001</t>
  </si>
  <si>
    <t>51040.677.0.01.01.00</t>
  </si>
  <si>
    <t>51040.677.0.01.01.01</t>
  </si>
  <si>
    <t>51040.681.0.00.00.00</t>
  </si>
  <si>
    <t>51040681000</t>
  </si>
  <si>
    <t>POLIZAS DE SEGUROS CONTRATADAS</t>
  </si>
  <si>
    <t>51040.681.0.01.00.00</t>
  </si>
  <si>
    <t>51040681001</t>
  </si>
  <si>
    <t>POLIZAS DE SEGUROS CONTRATADOS</t>
  </si>
  <si>
    <t>51040.681.0.01.01.00</t>
  </si>
  <si>
    <t>POLIZAS DE SEGUROS CONTRATADAS - ORDEN DEUDORA</t>
  </si>
  <si>
    <t>51040.689.0.00.00.00</t>
  </si>
  <si>
    <t>51040689000</t>
  </si>
  <si>
    <t>DEUDORES INCOBRABLES cast. prev.</t>
  </si>
  <si>
    <t>51040.689.0.02.00.00</t>
  </si>
  <si>
    <t>51040689002</t>
  </si>
  <si>
    <t>CREDITOS INCOBRABLES</t>
  </si>
  <si>
    <t>51040.689.0.02.01.00</t>
  </si>
  <si>
    <t>51040.689.0.02.01.01</t>
  </si>
  <si>
    <t>51040.691.0.00.00.00</t>
  </si>
  <si>
    <t>51040691000</t>
  </si>
  <si>
    <t>DOLARES</t>
  </si>
  <si>
    <t>51040.691.0.02.00.00</t>
  </si>
  <si>
    <t>51040691002</t>
  </si>
  <si>
    <t>POSICION DE CAMBIOS - SOBRECOMPRADA</t>
  </si>
  <si>
    <t>51040.691.0.02.01.00</t>
  </si>
  <si>
    <t>51040.697.0.00.00.00</t>
  </si>
  <si>
    <t>51040697000</t>
  </si>
  <si>
    <t>VENTA Y CESION DE CARTERA</t>
  </si>
  <si>
    <t>51040.697.0.04.00.00</t>
  </si>
  <si>
    <t>51040697004</t>
  </si>
  <si>
    <t>51040.697.0.04.01.00</t>
  </si>
  <si>
    <t>51040.697.0.04.01.01</t>
  </si>
  <si>
    <t>VTA.Y CESION DE CARTERA SECTOR NO FINANCIERO</t>
  </si>
  <si>
    <t>52000.000.0.00.00.00</t>
  </si>
  <si>
    <t>52000000000</t>
  </si>
  <si>
    <t>CUENTAS DE ORDEN ACREEDORAS</t>
  </si>
  <si>
    <t>52010.000.0.00.00.00</t>
  </si>
  <si>
    <t>52010000000</t>
  </si>
  <si>
    <t>OTORGANTES DE GARANTIAS</t>
  </si>
  <si>
    <t>52010.652.0.00.00.00</t>
  </si>
  <si>
    <t>52010652000</t>
  </si>
  <si>
    <t>52010.652.0.02.00.00</t>
  </si>
  <si>
    <t>52010652002</t>
  </si>
  <si>
    <t>Residentes</t>
  </si>
  <si>
    <t>52010.652.0.02.01.00</t>
  </si>
  <si>
    <t>52010.654.0.00.00.00</t>
  </si>
  <si>
    <t>52010654000</t>
  </si>
  <si>
    <t>52010.654.0.02.00.00</t>
  </si>
  <si>
    <t>52010654002</t>
  </si>
  <si>
    <t>52010.654.0.02.01.00</t>
  </si>
  <si>
    <t>52040.000.0.00.00.00</t>
  </si>
  <si>
    <t>52040000000</t>
  </si>
  <si>
    <t>OTRAS CUENTAS DE ORDEN ACREEDO</t>
  </si>
  <si>
    <t>52040.670.0.00.00.00</t>
  </si>
  <si>
    <t>52040670000</t>
  </si>
  <si>
    <t>52040.670.0.01.00.00</t>
  </si>
  <si>
    <t>52040670001</t>
  </si>
  <si>
    <t>52040.670.0.01.01.00</t>
  </si>
  <si>
    <t>52040.670.0.01.01.01</t>
  </si>
  <si>
    <t>52040.674.0.00.00.00</t>
  </si>
  <si>
    <t>52040674000</t>
  </si>
  <si>
    <t>POLIZAS DE SEGUROS</t>
  </si>
  <si>
    <t>52040.674.0.01.00.00</t>
  </si>
  <si>
    <t>52040674001</t>
  </si>
  <si>
    <t>52040.674.0.01.01.00</t>
  </si>
  <si>
    <t>POLIZAS DE SEGUROS - ORDEN ACREEDORA</t>
  </si>
  <si>
    <t>52040.680.0.00.00.00</t>
  </si>
  <si>
    <t>52040680000</t>
  </si>
  <si>
    <t>52040.680.0.08.00.00</t>
  </si>
  <si>
    <t>52040680008</t>
  </si>
  <si>
    <t>52040.680.0.08.01.00</t>
  </si>
  <si>
    <t>52040.680.0.08.27.00</t>
  </si>
  <si>
    <t>CHEQ.EMITIDOS A ENTREGAR</t>
  </si>
  <si>
    <t>52040.680.0.08.29.00</t>
  </si>
  <si>
    <t>ACREEDORES POR ORDEN DE COMPRAS EMITIDAS</t>
  </si>
  <si>
    <t>52040.688.0.00.00.00</t>
  </si>
  <si>
    <t>52040688000</t>
  </si>
  <si>
    <t>CREDITOS INCOBRABLES cast. prev.</t>
  </si>
  <si>
    <t>52040.688.0.01.00.00</t>
  </si>
  <si>
    <t>52040688001</t>
  </si>
  <si>
    <t>52040.688.0.01.01.00</t>
  </si>
  <si>
    <t>INCOBRABLES CUENTAS A COBRAR</t>
  </si>
  <si>
    <t>52040.688.0.01.01.01</t>
  </si>
  <si>
    <t>52040.690.0.00.00.00</t>
  </si>
  <si>
    <t>52040690000</t>
  </si>
  <si>
    <t>52040.690.0.02.00.00</t>
  </si>
  <si>
    <t>52040690002</t>
  </si>
  <si>
    <t>POSICION DE CAMBIOS-SOBRE COMPRADA</t>
  </si>
  <si>
    <t>52040.690.0.02.01.00</t>
  </si>
  <si>
    <t>52040.696.0.00.00.00</t>
  </si>
  <si>
    <t>52040696000</t>
  </si>
  <si>
    <t>52040.696.0.04.00.00</t>
  </si>
  <si>
    <t>52040696004</t>
  </si>
  <si>
    <t>52040.696.0.04.01.00</t>
  </si>
  <si>
    <t>52040.696.0.04.01.01</t>
  </si>
  <si>
    <t>VTA. Y CESION DE CARTERA SECTOR NO FINANCIERO</t>
  </si>
  <si>
    <t>60000.000.0.00.00.00</t>
  </si>
  <si>
    <t>60000000000</t>
  </si>
  <si>
    <t>GANANCIAS</t>
  </si>
  <si>
    <t>61000.000.0.00.00.00</t>
  </si>
  <si>
    <t>61000000000</t>
  </si>
  <si>
    <t>GANANCIAS FINANCIERAS</t>
  </si>
  <si>
    <t>61010.000.0.00.00.00</t>
  </si>
  <si>
    <t>61010000000</t>
  </si>
  <si>
    <t>GANANCIAS POR CREDITOS VIGENTE</t>
  </si>
  <si>
    <t>61010.702.0.00.00.00</t>
  </si>
  <si>
    <t>61010702000</t>
  </si>
  <si>
    <t>61010.702.0.02.00.00</t>
  </si>
  <si>
    <t>61010702002</t>
  </si>
  <si>
    <t>NO REAJUSTABLES RESIDENTES</t>
  </si>
  <si>
    <t>61010.702.0.02.01.00</t>
  </si>
  <si>
    <t>INTERESES COBRADOS - BANCOS DEL PAIS</t>
  </si>
  <si>
    <t>61010.702.0.02.01.01</t>
  </si>
  <si>
    <t>NO REAJUSTABLES RESIDENTES P.F EMP. FINANC.DEL PAI</t>
  </si>
  <si>
    <t>61010.702.0.02.01.02</t>
  </si>
  <si>
    <t>NO REAJUSTABLES RESIDENTES PLAZ. F OT ENT FINANC.</t>
  </si>
  <si>
    <t>61010.702.0.02.01.09</t>
  </si>
  <si>
    <t>PRODUCTOS POR COLOCACIONES-SIPAP</t>
  </si>
  <si>
    <t>61010.702.0.02.01.41</t>
  </si>
  <si>
    <t>INTERESES MORAT P.F EMP. FINANC.DEL PAIS</t>
  </si>
  <si>
    <t>61010.702.0.02.01.51</t>
  </si>
  <si>
    <t>INTERESES PUNITORIOS P.F EMP. FINANC.DEL PAIS</t>
  </si>
  <si>
    <t>61010.702.0.02.80.00</t>
  </si>
  <si>
    <t>61010.702.0.02.80.01</t>
  </si>
  <si>
    <t>NO REAJUSTABLES-RESIDENTES BANCOS DEL SAL</t>
  </si>
  <si>
    <t>61010.704.0.00.00.00</t>
  </si>
  <si>
    <t>61010704000</t>
  </si>
  <si>
    <t>PROD. POR COLOC. EN ORO VALOR PUB. NAC. Y NO NAC.</t>
  </si>
  <si>
    <t>61010.704.0.04.00.00</t>
  </si>
  <si>
    <t>61010704004</t>
  </si>
  <si>
    <t>EN VALORES PUBLICOS NACIONALES-RESIDENTES</t>
  </si>
  <si>
    <t>61010.704.0.04.03.00</t>
  </si>
  <si>
    <t>61010.704.0.04.03.01</t>
  </si>
  <si>
    <t>61010.708.0.00.00.00</t>
  </si>
  <si>
    <t>61010708000</t>
  </si>
  <si>
    <t>VENTA FUTURA DE VALORES COMPRADOS - RESIDENTE</t>
  </si>
  <si>
    <t>61010.708.0.02.00.00</t>
  </si>
  <si>
    <t>61010708002</t>
  </si>
  <si>
    <t>VENTA FUTURA - RESIDENTES</t>
  </si>
  <si>
    <t>61010.708.0.02.01.00</t>
  </si>
  <si>
    <t>61010.708.0.02.01.01</t>
  </si>
  <si>
    <t>61010.708.0.04.00.00</t>
  </si>
  <si>
    <t>61010708004</t>
  </si>
  <si>
    <t>61010.708.0.04.01.00</t>
  </si>
  <si>
    <t>GANANCIAS BCOS PRIVADOS</t>
  </si>
  <si>
    <t>61010.708.0.04.01.01</t>
  </si>
  <si>
    <t>61020.000.0.00.00.00</t>
  </si>
  <si>
    <t>61020000000</t>
  </si>
  <si>
    <t>61020.712.0.00.00.00</t>
  </si>
  <si>
    <t>61020712000</t>
  </si>
  <si>
    <t>PRODUCTOS POR PRESTAMOS A PLAZO FIJO</t>
  </si>
  <si>
    <t>61020.712.0.02.00.00</t>
  </si>
  <si>
    <t>61020712002</t>
  </si>
  <si>
    <t>INTERESES DEV.</t>
  </si>
  <si>
    <t>61020.712.0.02.01.00</t>
  </si>
  <si>
    <t>61020.712.0.02.01.01</t>
  </si>
  <si>
    <t>61020.712.0.02.01.02</t>
  </si>
  <si>
    <t>INTERESES DEV. DESC. P.F.</t>
  </si>
  <si>
    <t>61020.712.0.02.01.31</t>
  </si>
  <si>
    <t>INT DESC. CANC ANTIC.</t>
  </si>
  <si>
    <t>61020.712.0.02.01.32</t>
  </si>
  <si>
    <t>INT DESC. CANC ANTIC. DESC. P.F.</t>
  </si>
  <si>
    <t>61020.712.0.02.01.41</t>
  </si>
  <si>
    <t>INTERESES MORAT P.F.</t>
  </si>
  <si>
    <t>61020.712.0.02.01.51</t>
  </si>
  <si>
    <t>INTERESES PUNITORIOS</t>
  </si>
  <si>
    <t>61020.712.0.02.01.61</t>
  </si>
  <si>
    <t>INTERESES DESC.P.F.</t>
  </si>
  <si>
    <t>61020.712.0.02.01.62</t>
  </si>
  <si>
    <t>INTERESES DESC.P.F. DESC. P.F.</t>
  </si>
  <si>
    <t>61020.712.0.02.02.00</t>
  </si>
  <si>
    <t>INTERESES DEV. PLAZO FIJO</t>
  </si>
  <si>
    <t>61020.712.0.02.02.01</t>
  </si>
  <si>
    <t>61020.712.0.02.02.31</t>
  </si>
  <si>
    <t>INT DESC. CANC ANTIC. PLAZO FIJO</t>
  </si>
  <si>
    <t>61020.712.0.02.02.41</t>
  </si>
  <si>
    <t>INTERESES MORAT P.F. PLAZO FIJO BANCO ALEMAN</t>
  </si>
  <si>
    <t>61020.712.0.02.02.51</t>
  </si>
  <si>
    <t>INTERESES PUNITORIOS PLAZO FIJO BANCO ALEMAN</t>
  </si>
  <si>
    <t>61020.712.0.02.02.61</t>
  </si>
  <si>
    <t>INTERESES DESC.P.F. PLAZO FIJO</t>
  </si>
  <si>
    <t>61020.712.0.02.04.00</t>
  </si>
  <si>
    <t>INTERESES DEVENGADOS</t>
  </si>
  <si>
    <t>61020.712.0.02.04.03</t>
  </si>
  <si>
    <t>61020.712.0.02.50.00</t>
  </si>
  <si>
    <t>INTERESES DEV. RENOVADOS</t>
  </si>
  <si>
    <t>61020.712.0.02.50.01</t>
  </si>
  <si>
    <t>61020.712.0.02.50.31</t>
  </si>
  <si>
    <t>61020.712.0.02.50.41</t>
  </si>
  <si>
    <t>61020.712.0.02.50.51</t>
  </si>
  <si>
    <t>61020.712.0.02.50.61</t>
  </si>
  <si>
    <t>61020.712.0.02.51.00</t>
  </si>
  <si>
    <t>INTERESES DEV. REFINANCIADOS</t>
  </si>
  <si>
    <t>61020.712.0.02.51.01</t>
  </si>
  <si>
    <t>61020.712.0.02.51.02</t>
  </si>
  <si>
    <t>INTERESES DEV. AMORT PCP</t>
  </si>
  <si>
    <t>61020.712.0.02.51.03</t>
  </si>
  <si>
    <t>INTERESES DEV. DESC. DE DOC. REF. PP</t>
  </si>
  <si>
    <t>61020.712.0.02.51.31</t>
  </si>
  <si>
    <t>61020.712.0.02.51.41</t>
  </si>
  <si>
    <t>61020.712.0.02.51.42</t>
  </si>
  <si>
    <t>INTERESES MORAT P.F. AMORT PCP</t>
  </si>
  <si>
    <t>61020.712.0.02.51.51</t>
  </si>
  <si>
    <t>61020.712.0.02.51.52</t>
  </si>
  <si>
    <t>INTERESES PUNITORIOS AMORT PCP</t>
  </si>
  <si>
    <t>61020.712.0.02.51.61</t>
  </si>
  <si>
    <t>61020.712.0.02.52.00</t>
  </si>
  <si>
    <t>INTERESES DEV.REESTRUCTURADO</t>
  </si>
  <si>
    <t>61020.712.0.02.52.01</t>
  </si>
  <si>
    <t>61020.712.0.02.52.02</t>
  </si>
  <si>
    <t>61020.712.0.02.52.42</t>
  </si>
  <si>
    <t>61020.712.0.02.52.52</t>
  </si>
  <si>
    <t>61020.712.0.02.52.62</t>
  </si>
  <si>
    <t>61020.712.0.02.61.00</t>
  </si>
  <si>
    <t>61020.712.0.02.61.01</t>
  </si>
  <si>
    <t>61020.714.0.00.00.00</t>
  </si>
  <si>
    <t>61020714000</t>
  </si>
  <si>
    <t>PRODUCTOS POR PRESTAMOS AMORTIZABLE</t>
  </si>
  <si>
    <t>61020.714.0.02.00.00</t>
  </si>
  <si>
    <t>61020714002</t>
  </si>
  <si>
    <t>PROD. DEV</t>
  </si>
  <si>
    <t>61020.714.0.02.01.00</t>
  </si>
  <si>
    <t>61020.714.0.02.01.01</t>
  </si>
  <si>
    <t>61020.714.0.02.02.00</t>
  </si>
  <si>
    <t>PROD. DEV AMORTIZABLE</t>
  </si>
  <si>
    <t>61020.714.0.02.02.01</t>
  </si>
  <si>
    <t>61020.714.0.02.02.31</t>
  </si>
  <si>
    <t>INT. DESC. CANC ANTICIP AMORTIZABLE</t>
  </si>
  <si>
    <t>61020.714.0.02.02.41</t>
  </si>
  <si>
    <t>INTERESES MORAT AMORTIZABLE</t>
  </si>
  <si>
    <t>61020.714.0.02.02.51</t>
  </si>
  <si>
    <t>INTERESES PUNIT. AMORTIZABLE</t>
  </si>
  <si>
    <t>61020.714.0.02.02.61</t>
  </si>
  <si>
    <t>INTERESES DESC. AMORTIZABLE</t>
  </si>
  <si>
    <t>61020.714.0.02.04.00</t>
  </si>
  <si>
    <t>PROD.DEV.</t>
  </si>
  <si>
    <t>61020.714.0.02.04.01</t>
  </si>
  <si>
    <t>PRODUCTOS DEV.</t>
  </si>
  <si>
    <t>61020.714.0.02.04.03</t>
  </si>
  <si>
    <t>61020.714.0.02.04.32</t>
  </si>
  <si>
    <t>INT. DESC. POR CANCELACION ANTICIPADA</t>
  </si>
  <si>
    <t>61020.714.0.02.06.00</t>
  </si>
  <si>
    <t>PROD. DEV ASOC.CENTRALIZADA</t>
  </si>
  <si>
    <t>61020.714.0.02.06.02</t>
  </si>
  <si>
    <t>PROD. DEV DECENTRALIZADO</t>
  </si>
  <si>
    <t>61020.714.0.02.08.00</t>
  </si>
  <si>
    <t>61020.714.0.02.08.01</t>
  </si>
  <si>
    <t>61020.714.0.02.08.31</t>
  </si>
  <si>
    <t>INT. DESC. CANC ANTICIP</t>
  </si>
  <si>
    <t>61020.714.0.02.08.41</t>
  </si>
  <si>
    <t>INTERESES MORAT</t>
  </si>
  <si>
    <t>61020.714.0.02.08.51</t>
  </si>
  <si>
    <t>INTERESES PUNIT.</t>
  </si>
  <si>
    <t>61020.714.0.02.10.00</t>
  </si>
  <si>
    <t>INTERESES MORAT PRESTAMOS AMORTIZABLES BANCO ALEMA</t>
  </si>
  <si>
    <t>61020.714.0.02.10.32</t>
  </si>
  <si>
    <t>Intereses Desc. por Canc. Anticipada</t>
  </si>
  <si>
    <t>61020.714.0.02.14.00</t>
  </si>
  <si>
    <t>61020.714.0.02.14.01</t>
  </si>
  <si>
    <t>61020.714.0.02.60.00</t>
  </si>
  <si>
    <t>INT DEV RENOV AMORT</t>
  </si>
  <si>
    <t>61020.714.0.02.60.01</t>
  </si>
  <si>
    <t>61020.714.0.02.60.41</t>
  </si>
  <si>
    <t>INT MORAT RENOV AMORT</t>
  </si>
  <si>
    <t>61020.714.0.02.60.51</t>
  </si>
  <si>
    <t>INT PUNIT RENOV AMORT</t>
  </si>
  <si>
    <t>61020.714.0.02.60.61</t>
  </si>
  <si>
    <t>INT DESC RENOV AMORT</t>
  </si>
  <si>
    <t>61020.714.0.02.61.00</t>
  </si>
  <si>
    <t>INTERESES DEV REF AMORT</t>
  </si>
  <si>
    <t>61020.714.0.02.61.01</t>
  </si>
  <si>
    <t>61020.714.0.02.61.41</t>
  </si>
  <si>
    <t>INT MORT REF AMORT</t>
  </si>
  <si>
    <t>61020.714.0.02.61.51</t>
  </si>
  <si>
    <t>61020.714.0.02.61.61</t>
  </si>
  <si>
    <t>INT DESC REF AMORT</t>
  </si>
  <si>
    <t>61020.714.0.02.62.00</t>
  </si>
  <si>
    <t>INTERESES DEVENGADOS REEST AMOR</t>
  </si>
  <si>
    <t>61020.714.0.02.62.01</t>
  </si>
  <si>
    <t>61020.714.0.02.62.41</t>
  </si>
  <si>
    <t>INT MORT REET AMORT</t>
  </si>
  <si>
    <t>61020.714.0.02.62.51</t>
  </si>
  <si>
    <t>INT PUNIT RREST AMORT</t>
  </si>
  <si>
    <t>61020.714.0.02.62.61</t>
  </si>
  <si>
    <t>INT DESC REEST AMORT</t>
  </si>
  <si>
    <t>61020.718.0.00.00.00</t>
  </si>
  <si>
    <t>61020718000</t>
  </si>
  <si>
    <t>PRODUCTOS SOBRE DOCUMENTOS DESCONTADOS</t>
  </si>
  <si>
    <t>61020.718.0.02.00.00</t>
  </si>
  <si>
    <t>61020718002</t>
  </si>
  <si>
    <t>PRODUCTOS DEV</t>
  </si>
  <si>
    <t>61020.718.0.02.01.00</t>
  </si>
  <si>
    <t>PRODUCTOS DEV DESC. DEC. PP</t>
  </si>
  <si>
    <t>61020.718.0.02.01.01</t>
  </si>
  <si>
    <t>61020.718.0.02.01.41</t>
  </si>
  <si>
    <t>INTERESES MORATORIOS</t>
  </si>
  <si>
    <t>61020.718.0.02.01.51</t>
  </si>
  <si>
    <t>61020.718.0.02.01.61</t>
  </si>
  <si>
    <t>INTERESES DESCONTADOS</t>
  </si>
  <si>
    <t>61020.718.0.02.03.00</t>
  </si>
  <si>
    <t>61020.718.0.02.03.01</t>
  </si>
  <si>
    <t>61020.718.0.02.04.00</t>
  </si>
  <si>
    <t>PRODUCTOS DEV CH.D</t>
  </si>
  <si>
    <t>61020.718.0.02.04.01</t>
  </si>
  <si>
    <t>61020.718.0.02.04.05</t>
  </si>
  <si>
    <t>PRODUC. DEV.</t>
  </si>
  <si>
    <t>61020.718.0.02.04.31</t>
  </si>
  <si>
    <t>INT DESC CANC ANT CH.D</t>
  </si>
  <si>
    <t>61020.718.0.02.04.41</t>
  </si>
  <si>
    <t>INTERESES MORAT CH.D</t>
  </si>
  <si>
    <t>61020.718.0.02.04.51</t>
  </si>
  <si>
    <t>INTERESES PUNITORIOS . CH.D</t>
  </si>
  <si>
    <t>61020.718.0.02.04.61</t>
  </si>
  <si>
    <t>INTERESES DESC. CH.D</t>
  </si>
  <si>
    <t>61020.722.0.00.00.00</t>
  </si>
  <si>
    <t>61020722000</t>
  </si>
  <si>
    <t>PRODUCTOS P/CRED.UTILIZ.EN CTA CTES</t>
  </si>
  <si>
    <t>61020.722.0.02.00.00</t>
  </si>
  <si>
    <t>61020722002</t>
  </si>
  <si>
    <t>61020.722.0.02.01.00</t>
  </si>
  <si>
    <t>SOBREGIROS EN CTAS. CTES.</t>
  </si>
  <si>
    <t>61020.722.0.02.01.01</t>
  </si>
  <si>
    <t>61020.722.0.02.05.00</t>
  </si>
  <si>
    <t>61020.722.0.02.05.02</t>
  </si>
  <si>
    <t>SOBREGIROS EN CTA.CTE - ME -</t>
  </si>
  <si>
    <t>61020.732.0.00.00.00</t>
  </si>
  <si>
    <t>61020732000</t>
  </si>
  <si>
    <t>PROD.POR DEUD.POR UTILIZAC.DE TARJETA DE CRED.</t>
  </si>
  <si>
    <t>61020.732.0.02.00.00</t>
  </si>
  <si>
    <t>61020732002</t>
  </si>
  <si>
    <t>RESIDENTE</t>
  </si>
  <si>
    <t>61020.732.0.02.01.00</t>
  </si>
  <si>
    <t>INTERESES CREDICARD</t>
  </si>
  <si>
    <t>61020.732.0.02.01.01</t>
  </si>
  <si>
    <t>61020.732.0.02.01.02</t>
  </si>
  <si>
    <t>61020.732.0.02.01.03</t>
  </si>
  <si>
    <t>61020.732.0.02.01.20</t>
  </si>
  <si>
    <t>CREDICARD-SAN CAYETANO</t>
  </si>
  <si>
    <t>61020.732.0.02.01.21</t>
  </si>
  <si>
    <t>61020.732.0.02.01.22</t>
  </si>
  <si>
    <t>61020.732.0.02.01.80</t>
  </si>
  <si>
    <t>INTERESES - BANCARD</t>
  </si>
  <si>
    <t>61020.732.0.02.02.00</t>
  </si>
  <si>
    <t>61020.732.0.02.02.04</t>
  </si>
  <si>
    <t>61020.732.0.02.02.21</t>
  </si>
  <si>
    <t>61020.732.0.02.03.00</t>
  </si>
  <si>
    <t>INTERESES VISA</t>
  </si>
  <si>
    <t>61020.732.0.02.03.02</t>
  </si>
  <si>
    <t>COLEG GRADUADOS C ECON.</t>
  </si>
  <si>
    <t>61020.732.0.02.03.04</t>
  </si>
  <si>
    <t>61020.732.0.02.03.05</t>
  </si>
  <si>
    <t>TARJ ORO</t>
  </si>
  <si>
    <t>61020.732.0.02.03.06</t>
  </si>
  <si>
    <t>61020.732.0.02.03.10</t>
  </si>
  <si>
    <t>61020.732.0.02.03.19</t>
  </si>
  <si>
    <t>61020.732.0.02.03.20</t>
  </si>
  <si>
    <t>61020.732.0.02.03.34</t>
  </si>
  <si>
    <t>61020.732.0.02.10.00</t>
  </si>
  <si>
    <t>MASTERCARD CLASICA</t>
  </si>
  <si>
    <t>61020.732.0.02.10.01</t>
  </si>
  <si>
    <t>61020.732.0.02.10.03</t>
  </si>
  <si>
    <t>61020.732.0.02.10.05</t>
  </si>
  <si>
    <t>61020.732.0.02.10.08</t>
  </si>
  <si>
    <t>61020.850.0.00.00.00</t>
  </si>
  <si>
    <t>61020850000</t>
  </si>
  <si>
    <t>PRODUCTOS POR MEDIDA EXCEPCINAL DE APOYO BCP</t>
  </si>
  <si>
    <t>61020.850.0.02.00.00</t>
  </si>
  <si>
    <t>61020850002</t>
  </si>
  <si>
    <t>RESIDENTES - COVID 19</t>
  </si>
  <si>
    <t>61020.850.0.02.01.00</t>
  </si>
  <si>
    <t>61020.850.0.02.01.01</t>
  </si>
  <si>
    <t>61030.000.0.00.00.00</t>
  </si>
  <si>
    <t>61030000000</t>
  </si>
  <si>
    <t>GANANCIAS POR CREDITOS VENCIDO</t>
  </si>
  <si>
    <t>61030.750.0.00.00.00</t>
  </si>
  <si>
    <t>61030750000</t>
  </si>
  <si>
    <t>PRODUCTOS POR COLOCACION VENCIDA DEV</t>
  </si>
  <si>
    <t>61030.750.0.02.00.00</t>
  </si>
  <si>
    <t>61030750002</t>
  </si>
  <si>
    <t>PROD. DEV. CRED. VENCIDOS</t>
  </si>
  <si>
    <t>61030.750.0.02.01.00</t>
  </si>
  <si>
    <t>INTERESES COBRADOS S/CHEQUES DEVUELTOS</t>
  </si>
  <si>
    <t>61030.750.0.02.01.01</t>
  </si>
  <si>
    <t>61030.750.0.02.01.02</t>
  </si>
  <si>
    <t>PROD. DEV. CRED. VENCIDOS DESC. P.F.</t>
  </si>
  <si>
    <t>61030.750.0.02.01.41</t>
  </si>
  <si>
    <t>INTERESES MORAT CART. VENC.</t>
  </si>
  <si>
    <t>61030.750.0.02.01.42</t>
  </si>
  <si>
    <t>INTERESES MORAT CART. VENC. DESC. P.F.</t>
  </si>
  <si>
    <t>61030.750.0.02.01.51</t>
  </si>
  <si>
    <t>INTERESES PUNITORIOS VENC.</t>
  </si>
  <si>
    <t>61030.750.0.02.01.52</t>
  </si>
  <si>
    <t>INTERESES PUNITORIOS VENC. DESC. P.F.</t>
  </si>
  <si>
    <t>61030.750.0.02.01.61</t>
  </si>
  <si>
    <t>INTERESES DESC. VENC.</t>
  </si>
  <si>
    <t>61030.750.0.02.02.00</t>
  </si>
  <si>
    <t>INT. DESC. CANC ANTICIP. PLAZO FIJO</t>
  </si>
  <si>
    <t>61030.750.0.02.02.01</t>
  </si>
  <si>
    <t>PROD. DEV. CRED. VENCIDOS PLAZO FIJO</t>
  </si>
  <si>
    <t>61030.750.0.02.02.31</t>
  </si>
  <si>
    <t>61030.750.0.02.02.41</t>
  </si>
  <si>
    <t>INTERESES MORAT CART. VENC. PLAZO FIJO BANCO ALEMA</t>
  </si>
  <si>
    <t>61030.750.0.02.02.51</t>
  </si>
  <si>
    <t>INTERESES PUNITORIOS VENC. PLAZO FIJO</t>
  </si>
  <si>
    <t>61030.750.0.02.02.61</t>
  </si>
  <si>
    <t>INTERESES DESC. VENC. PLAZO FIJO</t>
  </si>
  <si>
    <t>61030.750.0.02.03.00</t>
  </si>
  <si>
    <t>61030.750.0.02.03.01</t>
  </si>
  <si>
    <t>61030.750.0.02.04.00</t>
  </si>
  <si>
    <t>INTERESES MORAT CART. VENC. CH.D</t>
  </si>
  <si>
    <t>61030.750.0.02.04.01</t>
  </si>
  <si>
    <t>PROD. DEV. CRED. VENCIDOS CH.D</t>
  </si>
  <si>
    <t>61030.750.0.02.04.03</t>
  </si>
  <si>
    <t>PRODUSTOS DEVENGADOS VENCIDOS</t>
  </si>
  <si>
    <t>61030.750.0.02.04.41</t>
  </si>
  <si>
    <t>61030.750.0.02.04.51</t>
  </si>
  <si>
    <t>INTERESES PUNITORIOS VENC. CH.D</t>
  </si>
  <si>
    <t>61030.750.0.02.04.61</t>
  </si>
  <si>
    <t>INTERESES DESC. VENC. CH.D</t>
  </si>
  <si>
    <t>61030.750.0.02.50.00</t>
  </si>
  <si>
    <t>INTERESES DEVENGADOS CRED.REF. VENC</t>
  </si>
  <si>
    <t>61030.750.0.02.50.01</t>
  </si>
  <si>
    <t>61030.750.0.02.50.41</t>
  </si>
  <si>
    <t>61030.750.0.02.50.51</t>
  </si>
  <si>
    <t>61030.750.0.02.50.61</t>
  </si>
  <si>
    <t>61030.750.0.02.51.00</t>
  </si>
  <si>
    <t>INTERESES DEV.REF.VENC.</t>
  </si>
  <si>
    <t>61030.750.0.02.51.01</t>
  </si>
  <si>
    <t>61030.750.0.02.51.31</t>
  </si>
  <si>
    <t>INT. DESC. CANC ANTICIP.</t>
  </si>
  <si>
    <t>61030.750.0.02.51.41</t>
  </si>
  <si>
    <t>61030.750.0.02.51.51</t>
  </si>
  <si>
    <t>61030.750.0.02.51.61</t>
  </si>
  <si>
    <t>61030.750.0.02.52.42</t>
  </si>
  <si>
    <t>61030.750.0.02.52.52</t>
  </si>
  <si>
    <t>61030.750.0.02.52.62</t>
  </si>
  <si>
    <t>61030.750.0.02.60.00</t>
  </si>
  <si>
    <t>intereses dev</t>
  </si>
  <si>
    <t>61030.750.0.02.60.01</t>
  </si>
  <si>
    <t>61030.750.0.02.61.00</t>
  </si>
  <si>
    <t>INT DEVEV</t>
  </si>
  <si>
    <t>61030.750.0.02.61.01</t>
  </si>
  <si>
    <t>61030.750.0.02.62.00</t>
  </si>
  <si>
    <t>INT DEV</t>
  </si>
  <si>
    <t>61030.750.0.02.62.01</t>
  </si>
  <si>
    <t>61030.752.0.00.00.00</t>
  </si>
  <si>
    <t>61030752000</t>
  </si>
  <si>
    <t>INTERESES POR CREDITOS EN GESTION DEV.</t>
  </si>
  <si>
    <t>61030.752.0.02.00.00</t>
  </si>
  <si>
    <t>61030752002</t>
  </si>
  <si>
    <t>NO REAJUSTABLE-RESIDENTES - S/CRED.GEST.DEV</t>
  </si>
  <si>
    <t>61030.752.0.02.01.00</t>
  </si>
  <si>
    <t>INTERESES MORAT. CARTERA GESTION</t>
  </si>
  <si>
    <t>61030.752.0.02.01.01</t>
  </si>
  <si>
    <t>61030.752.0.02.01.31</t>
  </si>
  <si>
    <t>INT DESC. CRED. GESTION</t>
  </si>
  <si>
    <t>61030.752.0.02.01.41</t>
  </si>
  <si>
    <t>61030.752.0.02.01.51</t>
  </si>
  <si>
    <t>INTERESES PUNITORIOS CART.GESTION</t>
  </si>
  <si>
    <t>61030.752.0.02.01.61</t>
  </si>
  <si>
    <t>INTERESES DESC. CART. GESTION</t>
  </si>
  <si>
    <t>61030.752.0.02.02.00</t>
  </si>
  <si>
    <t>NO REAJUSTABLE-RESIDENTES - S/CRED.GEST.DEV PLAZO</t>
  </si>
  <si>
    <t>61030.752.0.02.02.01</t>
  </si>
  <si>
    <t>61030.752.0.02.02.31</t>
  </si>
  <si>
    <t>INT DESC. CRED. GESTION PLAZO FIJO</t>
  </si>
  <si>
    <t>61030.752.0.02.02.41</t>
  </si>
  <si>
    <t>INTERESES MORAT. CARTERA GESTION PLAZO FIJO BANCO</t>
  </si>
  <si>
    <t>61030.752.0.02.02.51</t>
  </si>
  <si>
    <t>INTERESES PUNITORIOS CART.GESTION PLAZO FIJO BANCO</t>
  </si>
  <si>
    <t>61030.752.0.02.02.61</t>
  </si>
  <si>
    <t>INTERESES DESC. CART. GESTION PLAZO FIJO BANCO ALE</t>
  </si>
  <si>
    <t>61030.752.0.02.04.00</t>
  </si>
  <si>
    <t>NO REAJUSTABLE-RESIDENTES - S/CRED.GEST.DEV CH.D</t>
  </si>
  <si>
    <t>61030.752.0.02.04.01</t>
  </si>
  <si>
    <t>61030.752.0.02.04.03</t>
  </si>
  <si>
    <t>NO REAJUSTABLE</t>
  </si>
  <si>
    <t>61030.752.0.02.04.41</t>
  </si>
  <si>
    <t>INTERESES MORAT. CARTERA GESTION CH.D</t>
  </si>
  <si>
    <t>61030.752.0.02.04.51</t>
  </si>
  <si>
    <t>INTERESES PUNITORIOS CART.GESTION CH.D</t>
  </si>
  <si>
    <t>61030.752.0.02.04.61</t>
  </si>
  <si>
    <t>INTERESES DESC. CART. GESTION CH.D</t>
  </si>
  <si>
    <t>61030.752.0.02.08.00</t>
  </si>
  <si>
    <t>61030.752.0.02.08.01</t>
  </si>
  <si>
    <t>61030.752.0.02.08.41</t>
  </si>
  <si>
    <t>61030.752.0.02.08.51</t>
  </si>
  <si>
    <t>61030.752.0.02.08.61</t>
  </si>
  <si>
    <t>61030.752.0.02.50.00</t>
  </si>
  <si>
    <t>INTERESES DEV.GESTION RENOV.</t>
  </si>
  <si>
    <t>61030.752.0.02.50.01</t>
  </si>
  <si>
    <t>61030.752.0.02.50.41</t>
  </si>
  <si>
    <t>61030.752.0.02.50.51</t>
  </si>
  <si>
    <t>61030.752.0.02.50.61</t>
  </si>
  <si>
    <t>61030.752.0.02.51.00</t>
  </si>
  <si>
    <t>INTERESES DEV. REF.GEST</t>
  </si>
  <si>
    <t>61030.752.0.02.51.01</t>
  </si>
  <si>
    <t>61030.752.0.02.51.41</t>
  </si>
  <si>
    <t>61030.752.0.02.51.43</t>
  </si>
  <si>
    <t>INTERESES MORAT. CARTERA GESTION DESC. DE DOC. REF</t>
  </si>
  <si>
    <t>61030.752.0.02.51.51</t>
  </si>
  <si>
    <t>61030.752.0.02.51.53</t>
  </si>
  <si>
    <t>INTERESES PUNITORIOS CART.GESTION DESC. DE DOC. RE</t>
  </si>
  <si>
    <t>61030.752.0.02.51.61</t>
  </si>
  <si>
    <t>61030.752.0.02.52.42</t>
  </si>
  <si>
    <t>61030.752.0.02.52.52</t>
  </si>
  <si>
    <t>61030.752.0.02.52.62</t>
  </si>
  <si>
    <t>61030.752.0.02.60.00</t>
  </si>
  <si>
    <t>INTERESES RENOV</t>
  </si>
  <si>
    <t>61030.752.0.02.60.01</t>
  </si>
  <si>
    <t>61030.752.0.02.61.00</t>
  </si>
  <si>
    <t>INTTERES REF</t>
  </si>
  <si>
    <t>61030.752.0.02.61.01</t>
  </si>
  <si>
    <t>61030.752.0.02.62.00</t>
  </si>
  <si>
    <t>INT REEST</t>
  </si>
  <si>
    <t>61030.752.0.02.62.01</t>
  </si>
  <si>
    <t>61030.754.0.00.00.00</t>
  </si>
  <si>
    <t>61030754000</t>
  </si>
  <si>
    <t>PRODUCTOS POR DEUDORES EN PLAN DE REGULARIZACION A</t>
  </si>
  <si>
    <t>61030.754.0.01.00.00</t>
  </si>
  <si>
    <t>61030754001</t>
  </si>
  <si>
    <t>PRODUCTOS POR DEUDORES EN PLAN DE REGULARIZACION</t>
  </si>
  <si>
    <t>61030.754.0.01.53.00</t>
  </si>
  <si>
    <t>61030.754.0.01.53.02</t>
  </si>
  <si>
    <t>61030.840.0.00.00.00</t>
  </si>
  <si>
    <t>61030840000</t>
  </si>
  <si>
    <t>PRODUCTOS POR CREDITOS MOROSOS</t>
  </si>
  <si>
    <t>61030.840.0.02.00.00</t>
  </si>
  <si>
    <t>61030840002</t>
  </si>
  <si>
    <t>NO REAJUSTABLES - RESIDENTES S/ CRED.MOROSOSDEV</t>
  </si>
  <si>
    <t>61030.840.0.02.01.00</t>
  </si>
  <si>
    <t>DESC CANC ANT CRED MOROSI</t>
  </si>
  <si>
    <t>61030.840.0.02.01.01</t>
  </si>
  <si>
    <t>61030.840.0.02.02.00</t>
  </si>
  <si>
    <t>DESC CANC ANT CRED MOROSI PLAZO FIJO</t>
  </si>
  <si>
    <t>61030.840.0.02.02.01</t>
  </si>
  <si>
    <t>NO REAJUSTABLES - RESIDENTES S/ CRED.MOROSOSDEV PL</t>
  </si>
  <si>
    <t>61030.840.0.02.02.31</t>
  </si>
  <si>
    <t>61030.840.0.02.02.41</t>
  </si>
  <si>
    <t>INTERESES MORAT.CART. MOROSA PLAZO FIJO BANCO ALEM</t>
  </si>
  <si>
    <t>61030.840.0.02.02.51</t>
  </si>
  <si>
    <t>INTERESES PUNIT. CART. MORA PLAZO FIJO BANCO ALEMA</t>
  </si>
  <si>
    <t>61030.840.0.02.04.00</t>
  </si>
  <si>
    <t>NO REAJUSTABLES - RESIDENTES S/ CRED.MOROSOSDEV CH</t>
  </si>
  <si>
    <t>61030.840.0.02.04.01</t>
  </si>
  <si>
    <t>61030.840.0.02.04.03</t>
  </si>
  <si>
    <t>NO REAJUSTABLE - RESIDENTE</t>
  </si>
  <si>
    <t>61030.840.0.02.04.41</t>
  </si>
  <si>
    <t>INTERESES MORAT.CART. MOROSA CH.D</t>
  </si>
  <si>
    <t>61030.840.0.02.04.51</t>
  </si>
  <si>
    <t>INTERESES PUNIT. CART. MORA CH.D</t>
  </si>
  <si>
    <t>61030.840.0.02.04.61</t>
  </si>
  <si>
    <t>INTERESES DESC.CART. MOROSA CH.D</t>
  </si>
  <si>
    <t>61030.840.0.02.50.00</t>
  </si>
  <si>
    <t>INTERESES DEV. RENOV MOOROSO</t>
  </si>
  <si>
    <t>61030.840.0.02.50.01</t>
  </si>
  <si>
    <t>61030.840.0.02.50.31</t>
  </si>
  <si>
    <t>61030.840.0.02.50.41</t>
  </si>
  <si>
    <t>INTERESES MORAT.CART. MOROSA</t>
  </si>
  <si>
    <t>61030.840.0.02.50.51</t>
  </si>
  <si>
    <t>INTERESES PUNIT. CART. MORA</t>
  </si>
  <si>
    <t>61030.840.0.02.50.61</t>
  </si>
  <si>
    <t>INTERESES DESC.CART. MOROSA</t>
  </si>
  <si>
    <t>61030.840.0.02.51.00</t>
  </si>
  <si>
    <t>INTERESES DEV.REF. MOROSO</t>
  </si>
  <si>
    <t>61030.840.0.02.51.41</t>
  </si>
  <si>
    <t>61030.840.0.02.51.51</t>
  </si>
  <si>
    <t>61030.840.0.02.52.00</t>
  </si>
  <si>
    <t>INTERESES DEV.REEST MOROSO</t>
  </si>
  <si>
    <t>61030.840.0.02.52.42</t>
  </si>
  <si>
    <t>61030.840.0.02.52.52</t>
  </si>
  <si>
    <t>61030.840.0.02.60.00</t>
  </si>
  <si>
    <t>61030.840.0.02.60.01</t>
  </si>
  <si>
    <t>61030.840.0.02.61.00</t>
  </si>
  <si>
    <t>INT REFINANCIADOS</t>
  </si>
  <si>
    <t>61030.840.0.02.61.01</t>
  </si>
  <si>
    <t>61030.840.0.02.62.00</t>
  </si>
  <si>
    <t>INT RENOV</t>
  </si>
  <si>
    <t>61030.840.0.02.62.01</t>
  </si>
  <si>
    <t>61030.840.0.02.88.00</t>
  </si>
  <si>
    <t>INTERESE MORATORIS JUD.</t>
  </si>
  <si>
    <t>61030.840.0.02.88.01</t>
  </si>
  <si>
    <t>61030.840.0.02.88.02</t>
  </si>
  <si>
    <t>INT.PUNIT JUDICIALES</t>
  </si>
  <si>
    <t>61030.840.0.02.88.03</t>
  </si>
  <si>
    <t>INT DESC. JUDICIALES</t>
  </si>
  <si>
    <t>61030.840.0.02.88.06</t>
  </si>
  <si>
    <t>INTERESES DEVENG</t>
  </si>
  <si>
    <t>61060.000.0.00.00.00</t>
  </si>
  <si>
    <t>61060000000</t>
  </si>
  <si>
    <t>GANANCIAS POR VALUACION.......</t>
  </si>
  <si>
    <t>61060.766.0.00.00.00</t>
  </si>
  <si>
    <t>61060766000</t>
  </si>
  <si>
    <t>GANANCIAS X POR VALUACION DE ACTIVOS EN MONEDA EXT</t>
  </si>
  <si>
    <t>61060.766.0.02.00.00</t>
  </si>
  <si>
    <t>61060766002</t>
  </si>
  <si>
    <t>DISPONIBILIDADES - RESIDENTES</t>
  </si>
  <si>
    <t>61060.766.0.02.01.00</t>
  </si>
  <si>
    <t>61060.766.0.02.01.01</t>
  </si>
  <si>
    <t>DISPONIB RESISENTES</t>
  </si>
  <si>
    <t>61060.766.0.06.00.00</t>
  </si>
  <si>
    <t>61060766006</t>
  </si>
  <si>
    <t>CRED.VIG. X INTER.FINANC. - SECTOR NO FINANC. - RE</t>
  </si>
  <si>
    <t>61060.766.0.06.01.00</t>
  </si>
  <si>
    <t>CRED.VIG. X INTER.FINANC. - SECTOR NO FINANC.</t>
  </si>
  <si>
    <t>61060.766.0.06.01.01</t>
  </si>
  <si>
    <t>CRED VIG SECT NO FINANC</t>
  </si>
  <si>
    <t>61060.766.0.08.00.00</t>
  </si>
  <si>
    <t>61060766008</t>
  </si>
  <si>
    <t>CREDITOS VENCIDOS POR INTERMEDIACION FINANCIERA -</t>
  </si>
  <si>
    <t>61060.766.0.08.01.00</t>
  </si>
  <si>
    <t>CREDITOS VENCIDOS POR INTERMED. FINANC. - RES</t>
  </si>
  <si>
    <t>61060.766.0.08.01.01</t>
  </si>
  <si>
    <t>CRED VENCIDOS</t>
  </si>
  <si>
    <t>61060.768.0.00.00.00</t>
  </si>
  <si>
    <t>61060768000</t>
  </si>
  <si>
    <t>GANANCIAS POR VALUACION DE PASIVOS EN MONEDA EXTRA</t>
  </si>
  <si>
    <t>61060.768.0.02.00.00</t>
  </si>
  <si>
    <t>61060768002</t>
  </si>
  <si>
    <t>OBLIGACIONES POR INTERMEDIACION FINANCIERA - SECT.</t>
  </si>
  <si>
    <t>61060.768.0.02.01.00</t>
  </si>
  <si>
    <t>OBLIGACIONES X INTERMED. FINANC. - SECTOR FIN</t>
  </si>
  <si>
    <t>61060.768.0.02.01.01</t>
  </si>
  <si>
    <t>POR INT FINANC</t>
  </si>
  <si>
    <t>61060.768.0.04.00.00</t>
  </si>
  <si>
    <t>61060768004</t>
  </si>
  <si>
    <t>OBLIGACIONES POR INTERMEDIACION FINANCIERA -SECT.R</t>
  </si>
  <si>
    <t>61060.768.0.04.01.00</t>
  </si>
  <si>
    <t>OBLIGACIONES X INTERMED. FINANC. - SECTOR NO</t>
  </si>
  <si>
    <t>61060.768.0.04.01.01</t>
  </si>
  <si>
    <t>POR INTERMED</t>
  </si>
  <si>
    <t>61080.000.0.00.00.00</t>
  </si>
  <si>
    <t>61080000000</t>
  </si>
  <si>
    <t>DESAFECTACION DE PREVISIONES.</t>
  </si>
  <si>
    <t>61080.772.0.00.00.00</t>
  </si>
  <si>
    <t>61080772000</t>
  </si>
  <si>
    <t>DESAFECTACION DE PREVISIONES PARA RIESGOS CREDITIC</t>
  </si>
  <si>
    <t>61080.772.0.02.00.00</t>
  </si>
  <si>
    <t>61080772002</t>
  </si>
  <si>
    <t>DESAF. PREV</t>
  </si>
  <si>
    <t>61080.772.0.02.01.00</t>
  </si>
  <si>
    <t>DESAF. PLAZO FIJO</t>
  </si>
  <si>
    <t>61080.772.0.02.01.01</t>
  </si>
  <si>
    <t>61080.772.0.02.02.00</t>
  </si>
  <si>
    <t>DESAFECTACION AMORTIZABLE</t>
  </si>
  <si>
    <t>61080.772.0.02.02.01</t>
  </si>
  <si>
    <t>DESAF. PREV PLAZO FIJO</t>
  </si>
  <si>
    <t>61080.772.0.02.02.02</t>
  </si>
  <si>
    <t>DESCUENTO  QUITA DE CAP. E INT.</t>
  </si>
  <si>
    <t>62000.000.0.00.00.00</t>
  </si>
  <si>
    <t>62000000000</t>
  </si>
  <si>
    <t>GANANCIAS POR SERVICIOS</t>
  </si>
  <si>
    <t>62010.000.0.00.00.00</t>
  </si>
  <si>
    <t>62010000000</t>
  </si>
  <si>
    <t>62010.774.0.00.00.00</t>
  </si>
  <si>
    <t>62010774000</t>
  </si>
  <si>
    <t>GRANTIAS OTORGADAS</t>
  </si>
  <si>
    <t>62010.774.0.02.00.00</t>
  </si>
  <si>
    <t>62010774002</t>
  </si>
  <si>
    <t>GARANTIAS OTORGADAS RESIDENTES</t>
  </si>
  <si>
    <t>62010.774.0.02.01.00</t>
  </si>
  <si>
    <t>62010.774.0.02.01.01</t>
  </si>
  <si>
    <t>62010.776.0.00.00.00</t>
  </si>
  <si>
    <t>62010776000</t>
  </si>
  <si>
    <t>TARJETAS DE CREDITOS</t>
  </si>
  <si>
    <t>62010.776.0.02.00.00</t>
  </si>
  <si>
    <t>62010776002</t>
  </si>
  <si>
    <t>62010.776.0.02.01.00</t>
  </si>
  <si>
    <t>CREDICARD CARGOS Y COMISIONES P/ADE.EFECTIVO</t>
  </si>
  <si>
    <t>62010.776.0.02.01.11</t>
  </si>
  <si>
    <t>DESCUENTOS ESTABLECIMIENTOS COMERCIALES</t>
  </si>
  <si>
    <t>62010.776.0.02.01.12</t>
  </si>
  <si>
    <t>CARGO POR COMPRA EN EL EXTERIOR</t>
  </si>
  <si>
    <t>62010.776.0.02.01.13</t>
  </si>
  <si>
    <t>EMISION DE TARJETAS DE CREDITO</t>
  </si>
  <si>
    <t>62010.776.0.02.01.14</t>
  </si>
  <si>
    <t>ADELANTOS DE EFECTIVO</t>
  </si>
  <si>
    <t>62010.776.0.02.01.15</t>
  </si>
  <si>
    <t>CARGO POR SERVICIOS VARIOS</t>
  </si>
  <si>
    <t>62010.776.0.02.01.17</t>
  </si>
  <si>
    <t>CAJERO AUTOMATICO</t>
  </si>
  <si>
    <t>62010.776.0.02.01.18</t>
  </si>
  <si>
    <t>CARGO POR CARTA DE RECLAMO</t>
  </si>
  <si>
    <t>62010.776.0.02.01.19</t>
  </si>
  <si>
    <t>CARGO POR EXCESO LINEA DE CREDITO</t>
  </si>
  <si>
    <t>62010.776.0.02.01.23</t>
  </si>
  <si>
    <t>TARIFARIO SERVICIO DE DEPOSITOS EN DOLARES C.A. L</t>
  </si>
  <si>
    <t>62010.776.0.02.01.25</t>
  </si>
  <si>
    <t>CARTAS DE REFERENCIA</t>
  </si>
  <si>
    <t>62010.776.0.02.01.37</t>
  </si>
  <si>
    <t>CERTIFICACION DE SALDOS</t>
  </si>
  <si>
    <t>62010.776.0.02.01.38</t>
  </si>
  <si>
    <t>COMISIONES LIQUIDACIONES GIRO TIGO</t>
  </si>
  <si>
    <t>62010.776.0.02.02.00</t>
  </si>
  <si>
    <t>COMISIONES</t>
  </si>
  <si>
    <t>62010.776.0.02.02.04</t>
  </si>
  <si>
    <t>COMIS P/ ADM DE MORA</t>
  </si>
  <si>
    <t>62010.776.0.02.02.05</t>
  </si>
  <si>
    <t>COSTO POR GEST DE COBRANZAS</t>
  </si>
  <si>
    <t>62010.776.0.02.02.06</t>
  </si>
  <si>
    <t>GASTOS ADMINISTRATIVOS</t>
  </si>
  <si>
    <t>62010.776.0.02.02.07</t>
  </si>
  <si>
    <t>MANTENIMIENTO DE CTA.</t>
  </si>
  <si>
    <t>62010.776.0.02.02.08</t>
  </si>
  <si>
    <t>COM. P/ADM. TRANSAC. EN ATM</t>
  </si>
  <si>
    <t>62010.776.0.02.04.00</t>
  </si>
  <si>
    <t>COMISIONES CAJERO DINELCO</t>
  </si>
  <si>
    <t>62010.776.0.02.05.00</t>
  </si>
  <si>
    <t>INTERFISA CLUB</t>
  </si>
  <si>
    <t>62010.776.0.02.06.00</t>
  </si>
  <si>
    <t>TARJETAS DE DEBITO</t>
  </si>
  <si>
    <t>62010.776.0.02.06.01</t>
  </si>
  <si>
    <t>COSTO DE RENOVACION TD</t>
  </si>
  <si>
    <t>62010.776.0.02.06.02</t>
  </si>
  <si>
    <t>COSTO DE REGRABACION TD</t>
  </si>
  <si>
    <t>62010.776.0.02.06.03</t>
  </si>
  <si>
    <t>COSTO DE REGRABACION DE PIN</t>
  </si>
  <si>
    <t>62010.782.0.00.00.00</t>
  </si>
  <si>
    <t>62010782000</t>
  </si>
  <si>
    <t>GESTIONES POR CUENTA TERCEROS</t>
  </si>
  <si>
    <t>62010.782.0.02.00.00</t>
  </si>
  <si>
    <t>62010782002</t>
  </si>
  <si>
    <t>62010.782.0.02.01.00</t>
  </si>
  <si>
    <t>62010.782.0.02.01.01</t>
  </si>
  <si>
    <t>62010.782.0.02.02.00</t>
  </si>
  <si>
    <t>COBRANZAS PRONET</t>
  </si>
  <si>
    <t>62010.782.0.02.02.01</t>
  </si>
  <si>
    <t>62010.782.0.02.02.02</t>
  </si>
  <si>
    <t>COBRANZAS INFONET</t>
  </si>
  <si>
    <t>62010.782.0.02.02.05</t>
  </si>
  <si>
    <t>COMISION POR COLOCACION DE SEGUROS</t>
  </si>
  <si>
    <t>62010.782.0.02.02.06</t>
  </si>
  <si>
    <t>COMISION NETEL</t>
  </si>
  <si>
    <t>62010.784.0.00.00.00</t>
  </si>
  <si>
    <t>62010784000</t>
  </si>
  <si>
    <t>GIROS, TRANSFERENCIAS Y ORDENES DE PAGO</t>
  </si>
  <si>
    <t>62010.784.0.02.00.00</t>
  </si>
  <si>
    <t>62010784002</t>
  </si>
  <si>
    <t>62010.784.0.02.01.00</t>
  </si>
  <si>
    <t>62010.784.0.02.01.01</t>
  </si>
  <si>
    <t>62010.784.0.02.01.02</t>
  </si>
  <si>
    <t>COMISIONES GIROS TIGO</t>
  </si>
  <si>
    <t>62010.784.0.02.05.00</t>
  </si>
  <si>
    <t>GIROS TRANSFERENCIAS Y ORDEN DE PAGO</t>
  </si>
  <si>
    <t>62010.784.0.02.05.02</t>
  </si>
  <si>
    <t>62010.796.0.00.00.00</t>
  </si>
  <si>
    <t>62010796000</t>
  </si>
  <si>
    <t>ADMINISTRACION DE CTAS CTES</t>
  </si>
  <si>
    <t>62010.796.0.02.00.00</t>
  </si>
  <si>
    <t>62010796002</t>
  </si>
  <si>
    <t>62010.796.0.02.01.00</t>
  </si>
  <si>
    <t>COMISIONES COBRADAS EN CUENTAS CORRIENTES</t>
  </si>
  <si>
    <t>62010.796.0.02.01.01</t>
  </si>
  <si>
    <t>SALDO PROMEDIO INFERIOR GS.</t>
  </si>
  <si>
    <t>62010.796.0.02.01.02</t>
  </si>
  <si>
    <t>SALDO PROMEDIO INFERIOR U$S</t>
  </si>
  <si>
    <t>62010.796.0.02.01.06</t>
  </si>
  <si>
    <t>EMISION CHEQUE GERENCIA GS.</t>
  </si>
  <si>
    <t>62010.796.0.02.01.07</t>
  </si>
  <si>
    <t>EMISION CHEQUE GERENCIA U$S</t>
  </si>
  <si>
    <t>62010.796.0.02.01.10</t>
  </si>
  <si>
    <t>DEVOLUC.CHQ.POR INSUFICIENCIA DE FONDOS GS.</t>
  </si>
  <si>
    <t>62010.796.0.02.01.15</t>
  </si>
  <si>
    <t>CHEQUES ORDEN NO PAGO GS.</t>
  </si>
  <si>
    <t>62010.796.0.02.01.16</t>
  </si>
  <si>
    <t>CHEQUES LOCAL ORDEN NO PAGO U$S</t>
  </si>
  <si>
    <t>62010.796.0.02.01.17</t>
  </si>
  <si>
    <t>COMISIONES POR SERVICIOS VARIOS U$S</t>
  </si>
  <si>
    <t>62010.796.0.02.01.20</t>
  </si>
  <si>
    <t>SOBREGIROS EN CTAS. CTES. GUARANIES</t>
  </si>
  <si>
    <t>62010.796.0.02.01.21</t>
  </si>
  <si>
    <t>SOBREGIROS EN CTAS. CTES. DOLARES</t>
  </si>
  <si>
    <t>62010.796.0.02.01.24</t>
  </si>
  <si>
    <t>CARTA DE REFERENCIA</t>
  </si>
  <si>
    <t>62010.796.0.02.01.25</t>
  </si>
  <si>
    <t>COMISIONES POR SERVICIOS VARIOS GS.</t>
  </si>
  <si>
    <t>62010.796.0.02.01.27</t>
  </si>
  <si>
    <t>CERTIFICACIONES GUARANIES</t>
  </si>
  <si>
    <t>62010.796.0.02.01.28</t>
  </si>
  <si>
    <t>CERTIFICACIONES DOLARES</t>
  </si>
  <si>
    <t>62010.796.0.02.01.32</t>
  </si>
  <si>
    <t>FOTOCOPIAS DE COMPROBANTES</t>
  </si>
  <si>
    <t>62010.796.0.02.01.42</t>
  </si>
  <si>
    <t>COMISION POR EXTRACCION EFECTIVO</t>
  </si>
  <si>
    <t>62010.796.0.02.02.00</t>
  </si>
  <si>
    <t>COMISIONES COBRADAS CAJA DE AHORROS</t>
  </si>
  <si>
    <t>62010.796.0.02.02.09</t>
  </si>
  <si>
    <t>EMISION DE CHEQUE ADMINISTRATIVO CAV</t>
  </si>
  <si>
    <t>62010.796.0.02.02.12</t>
  </si>
  <si>
    <t>CANCELACION DE CUENTA BANCARIA CAV</t>
  </si>
  <si>
    <t>62010.796.0.02.04.00</t>
  </si>
  <si>
    <t>CHEQUES RECHAZADOS - GS</t>
  </si>
  <si>
    <t>62010.796.0.02.04.02</t>
  </si>
  <si>
    <t>COMIS. CANC. CUENTA - GS.</t>
  </si>
  <si>
    <t>62010.796.0.02.05.00</t>
  </si>
  <si>
    <t>CHEQUES DEVUELTOS ME-EXTERIOR</t>
  </si>
  <si>
    <t>62010.796.0.02.05.11</t>
  </si>
  <si>
    <t>COMISION POR LIBERACION DE CHEQUES UDS.</t>
  </si>
  <si>
    <t>62010.796.0.02.06.00</t>
  </si>
  <si>
    <t>COMISION POR TRANSF. ENTRE CUENTAS. US$</t>
  </si>
  <si>
    <t>62010.796.0.02.06.01</t>
  </si>
  <si>
    <t>COMIS. POR TRANSF. ENTRE CUENTAS GS</t>
  </si>
  <si>
    <t>62010.796.0.02.06.02</t>
  </si>
  <si>
    <t>62010.798.0.00.00.00</t>
  </si>
  <si>
    <t>62010798000</t>
  </si>
  <si>
    <t>62010.798.0.02.00.00</t>
  </si>
  <si>
    <t>62010798002</t>
  </si>
  <si>
    <t>62010.798.0.02.01.00</t>
  </si>
  <si>
    <t>ALQUILER CAJA DE SEGURIDAD</t>
  </si>
  <si>
    <t>62010.798.0.02.01.01</t>
  </si>
  <si>
    <t>62010.798.0.02.01.02</t>
  </si>
  <si>
    <t>ALQUILER CAJAS DE SEGURIDAD MEDIANA</t>
  </si>
  <si>
    <t>62010.798.0.02.01.03</t>
  </si>
  <si>
    <t>ALQUILER CAJAS DE SEGURIDAD GRANDE</t>
  </si>
  <si>
    <t>62010.798.0.02.01.05</t>
  </si>
  <si>
    <t>ALQ.CAJA DE SEGURIDAD PEQUEÑA</t>
  </si>
  <si>
    <t>62010.806.0.00.00.00</t>
  </si>
  <si>
    <t>62010806000</t>
  </si>
  <si>
    <t>62010.806.0.02.00.00</t>
  </si>
  <si>
    <t>62010806002</t>
  </si>
  <si>
    <t>62010.806.0.02.01.00</t>
  </si>
  <si>
    <t>COMISIONES COBRADAS P/SERVICIOS DE PAGOS DE SALARI</t>
  </si>
  <si>
    <t>62010.806.0.02.01.02</t>
  </si>
  <si>
    <t>EMISION EXTRACTO C.A.</t>
  </si>
  <si>
    <t>62010.806.0.02.01.07</t>
  </si>
  <si>
    <t>COMISION BAJO PROMEDIO</t>
  </si>
  <si>
    <t>62010.806.0.02.01.08</t>
  </si>
  <si>
    <t>COMISION POR DEPOSITO EN EFECTIVO USD</t>
  </si>
  <si>
    <t>62010.806.0.02.01.11</t>
  </si>
  <si>
    <t>CIRCULARIZACION DE SALDOS</t>
  </si>
  <si>
    <t>62010.806.0.02.01.13</t>
  </si>
  <si>
    <t>COMISION POR VISUALIZACION DE CAMARAS</t>
  </si>
  <si>
    <t>62010.806.0.02.05.00</t>
  </si>
  <si>
    <t>COBRANZAS X SERVICIOS</t>
  </si>
  <si>
    <t>62010.806.0.02.05.01</t>
  </si>
  <si>
    <t>62010.806.0.02.20.00</t>
  </si>
  <si>
    <t>COBRO POR CHEQUERAS</t>
  </si>
  <si>
    <t>62010.806.0.02.21.00</t>
  </si>
  <si>
    <t>COBRO POR EXTRACTOS</t>
  </si>
  <si>
    <t>62010.806.0.02.22.00</t>
  </si>
  <si>
    <t>INGRESOS X SERV.-DEP.EFECTIVO ME</t>
  </si>
  <si>
    <t>62010.806.0.02.24.00</t>
  </si>
  <si>
    <t>COBRO X EXTRACTO DOLAR</t>
  </si>
  <si>
    <t>62010.806.0.02.32.00</t>
  </si>
  <si>
    <t>INGRESOS X SERV.DEPOSITO EFECTIVO DOLAR</t>
  </si>
  <si>
    <t>62010.806.0.02.33.00</t>
  </si>
  <si>
    <t>COBRO X CHEQUERAS ME</t>
  </si>
  <si>
    <t>62010.806.0.02.39.00</t>
  </si>
  <si>
    <t>COSTO EMISION COMPROB. SWIF</t>
  </si>
  <si>
    <t>62010.806.0.02.39.01</t>
  </si>
  <si>
    <t>63000.000.0.00.00.00</t>
  </si>
  <si>
    <t>63000000000</t>
  </si>
  <si>
    <t>OTROS INGRESOS</t>
  </si>
  <si>
    <t>63010.000.0.00.00.00</t>
  </si>
  <si>
    <t>63010000000</t>
  </si>
  <si>
    <t>GANANCIAS POR CREDITOS DIVERSO</t>
  </si>
  <si>
    <t>63010.808.0.00.00.00</t>
  </si>
  <si>
    <t>63010808000</t>
  </si>
  <si>
    <t>63010.808.0.04.00.00</t>
  </si>
  <si>
    <t>63010808004</t>
  </si>
  <si>
    <t>GASTOS A RECUPERAR</t>
  </si>
  <si>
    <t>63010.808.0.06.00.00</t>
  </si>
  <si>
    <t>63010808006</t>
  </si>
  <si>
    <t>CREDITOS DIVERSOS RES.</t>
  </si>
  <si>
    <t>63010.808.0.06.04.00</t>
  </si>
  <si>
    <t>DIVIDENDOS BANCARD</t>
  </si>
  <si>
    <t>63010.808.0.06.05.00</t>
  </si>
  <si>
    <t>DIETA DIRECTORIO BANCARD</t>
  </si>
  <si>
    <t>63010.808.0.06.06.00</t>
  </si>
  <si>
    <t>INGRESOS POR VTA. CARTERA INCOBRABLE</t>
  </si>
  <si>
    <t>63010.810.0.00.00.00</t>
  </si>
  <si>
    <t>63010810000</t>
  </si>
  <si>
    <t>GANANCIAS POR OPERACIONES</t>
  </si>
  <si>
    <t>63010.810.0.02.00.00</t>
  </si>
  <si>
    <t>63010810002</t>
  </si>
  <si>
    <t>GANANCIAS POR CAMBIO Y ARBITRAJE</t>
  </si>
  <si>
    <t>63010.810.0.02.01.00</t>
  </si>
  <si>
    <t>GANANCIA POR DIF CBIO</t>
  </si>
  <si>
    <t>63010.810.0.02.01.01</t>
  </si>
  <si>
    <t>TRANSFERENCIA WESTER UNION</t>
  </si>
  <si>
    <t>63010.810.0.02.02.00</t>
  </si>
  <si>
    <t>63030.000.0.00.00.00</t>
  </si>
  <si>
    <t>63030000000</t>
  </si>
  <si>
    <t>OTRAS GANANCIAS DIVERSAS</t>
  </si>
  <si>
    <t>63030.818.0.00.00.00</t>
  </si>
  <si>
    <t>63030818000</t>
  </si>
  <si>
    <t>63030.818.0.02.00.00</t>
  </si>
  <si>
    <t>63030818002</t>
  </si>
  <si>
    <t>MANTENIMIENTO DE LINEA</t>
  </si>
  <si>
    <t>63030.818.0.02.01.00</t>
  </si>
  <si>
    <t>MANTENIMIENTO DE LINEA PLAZO FIJO</t>
  </si>
  <si>
    <t>63030.818.0.02.01.01</t>
  </si>
  <si>
    <t>63030.818.0.02.02.00</t>
  </si>
  <si>
    <t>MANTENIMIENTO DE LINEAAMORT.</t>
  </si>
  <si>
    <t>63030.818.0.02.02.01</t>
  </si>
  <si>
    <t>MANTENIMIENTO DE LINEA AMORTIZABLE</t>
  </si>
  <si>
    <t>63030.818.0.02.08.00</t>
  </si>
  <si>
    <t>MANT. LINEA AL PERSONAL</t>
  </si>
  <si>
    <t>63030.818.0.02.08.11</t>
  </si>
  <si>
    <t>EXCESO USO ATM</t>
  </si>
  <si>
    <t>63030.818.0.02.08.51</t>
  </si>
  <si>
    <t>RECUP. GASTOS DE COBRANZAS</t>
  </si>
  <si>
    <t>63030.818.0.02.12.00</t>
  </si>
  <si>
    <t>MANT. DE LINEA DESCUENTOS DE DOCUMENTOS</t>
  </si>
  <si>
    <t>63030.818.0.02.12.01</t>
  </si>
  <si>
    <t>COSTO EMISIION TARJ DEBITO</t>
  </si>
  <si>
    <t>63030.818.0.02.20.00</t>
  </si>
  <si>
    <t>63030.818.0.02.20.01</t>
  </si>
  <si>
    <t>63030.818.0.02.30.00</t>
  </si>
  <si>
    <t>GASTOS DE COBRANZAS</t>
  </si>
  <si>
    <t>63030.818.0.02.30.01</t>
  </si>
  <si>
    <t>63030.818.0.02.58.00</t>
  </si>
  <si>
    <t>GTOS ADM.RENOVADOS</t>
  </si>
  <si>
    <t>63030.818.0.02.58.01</t>
  </si>
  <si>
    <t>63030.818.0.02.80.00</t>
  </si>
  <si>
    <t>63030.818.0.02.80.06</t>
  </si>
  <si>
    <t>63030.818.0.02.80.09</t>
  </si>
  <si>
    <t>COMISIONES - PROMEDIO INFERIOR C.AHORRO</t>
  </si>
  <si>
    <t>63030.818.0.02.80.11</t>
  </si>
  <si>
    <t>63030.818.0.02.80.12</t>
  </si>
  <si>
    <t>EMISION TARJ DE DEBITO</t>
  </si>
  <si>
    <t>63030.818.0.02.80.13</t>
  </si>
  <si>
    <t>RENOVACIÓN TARJ DÉBITO</t>
  </si>
  <si>
    <t>63030.818.0.02.80.14</t>
  </si>
  <si>
    <t>REGRABACIÓN TARJ DE DÉBITO</t>
  </si>
  <si>
    <t>63030.818.0.02.80.15</t>
  </si>
  <si>
    <t>EXCESO DE EXTRACCIONES ATM</t>
  </si>
  <si>
    <t>63040.000.0.00.00.00</t>
  </si>
  <si>
    <t>63040000000</t>
  </si>
  <si>
    <t>GANANCIAS POR VALUACION</t>
  </si>
  <si>
    <t>63040.820.0.00.00.00</t>
  </si>
  <si>
    <t>63040820000</t>
  </si>
  <si>
    <t>GANANCIAS POR VALUAC.DE OTROS ACTV.EN MONEDA EXT.</t>
  </si>
  <si>
    <t>63040.820.0.04.00.00</t>
  </si>
  <si>
    <t>63040820004</t>
  </si>
  <si>
    <t>CREDITOS DIVERSOS RESID.</t>
  </si>
  <si>
    <t>63040.820.0.04.01.00</t>
  </si>
  <si>
    <t>CREDITOS DIVERSOS - RESIDENTES</t>
  </si>
  <si>
    <t>63040.820.0.04.01.01</t>
  </si>
  <si>
    <t>CRED DIVERSOS RESIDENTES</t>
  </si>
  <si>
    <t>63040.820.0.06.00.00</t>
  </si>
  <si>
    <t>63040820006</t>
  </si>
  <si>
    <t>INVERSIONES EN EL PAIS</t>
  </si>
  <si>
    <t>63040.820.0.06.01.00</t>
  </si>
  <si>
    <t>63040.820.0.06.01.01</t>
  </si>
  <si>
    <t>63040.822.0.00.00.00</t>
  </si>
  <si>
    <t>63040822000</t>
  </si>
  <si>
    <t>GANANCIAS POR VALUAC. DE OTROS PASI. EN MONEDA EXT</t>
  </si>
  <si>
    <t>63040.822.0.02.00.00</t>
  </si>
  <si>
    <t>63040822002</t>
  </si>
  <si>
    <t>OBLIGACIONES DIVERSAS RESID.</t>
  </si>
  <si>
    <t>63040.822.0.02.01.00</t>
  </si>
  <si>
    <t>OBLIGACIONES DIVERSAS - RESIDENTES</t>
  </si>
  <si>
    <t>63040.822.0.02.01.01</t>
  </si>
  <si>
    <t>OBLIG DIVERSAS</t>
  </si>
  <si>
    <t>63040.822.0.04.00.00</t>
  </si>
  <si>
    <t>63040822004</t>
  </si>
  <si>
    <t>63040.822.0.04.01.00</t>
  </si>
  <si>
    <t>63040.822.0.04.01.01</t>
  </si>
  <si>
    <t>64000.000.0.00.00.00</t>
  </si>
  <si>
    <t>64000000000</t>
  </si>
  <si>
    <t>GANANCIAS EXTRAORDINARIAS</t>
  </si>
  <si>
    <t>64010.000.0.00.00.00</t>
  </si>
  <si>
    <t>64010000000</t>
  </si>
  <si>
    <t>64010.830.0.00.00.00</t>
  </si>
  <si>
    <t>64010830000</t>
  </si>
  <si>
    <t>VENTA BIENES ACTIVO FIJO -MUEBLES</t>
  </si>
  <si>
    <t>64010.830.0.01.00.00</t>
  </si>
  <si>
    <t>64010830001</t>
  </si>
  <si>
    <t>VENTA DE BIENES MUEBLES</t>
  </si>
  <si>
    <t>64010.830.0.01.01.00</t>
  </si>
  <si>
    <t>64010.830.0.01.01.05</t>
  </si>
  <si>
    <t>VENTA BIENES ACTIVO FIJO - RODADOS</t>
  </si>
  <si>
    <t>64010.832.0.00.00.00</t>
  </si>
  <si>
    <t>64010832000</t>
  </si>
  <si>
    <t>64010.832.0.01.00.00</t>
  </si>
  <si>
    <t>64010832001</t>
  </si>
  <si>
    <t>GANANCIAS EXTRAORDINARIAS DIVERSAS</t>
  </si>
  <si>
    <t>64010.832.0.01.01.00</t>
  </si>
  <si>
    <t>64010.832.0.01.01.01</t>
  </si>
  <si>
    <t>70000.000.0.00.00.00</t>
  </si>
  <si>
    <t>70000000000</t>
  </si>
  <si>
    <t>PERDIDAS</t>
  </si>
  <si>
    <t>71000.000.0.00.00.00</t>
  </si>
  <si>
    <t>71000000000</t>
  </si>
  <si>
    <t>PERDIDAS FINANCIERAS</t>
  </si>
  <si>
    <t>71010.000.0.00.00.00</t>
  </si>
  <si>
    <t>71010000000</t>
  </si>
  <si>
    <t>PERDIDAS POR OBLIGACIONES POR</t>
  </si>
  <si>
    <t>71010.701.0.00.00.00</t>
  </si>
  <si>
    <t>71010701000</t>
  </si>
  <si>
    <t>CARGOS POR DEPOSITOS</t>
  </si>
  <si>
    <t>71010.701.0.02.00.00</t>
  </si>
  <si>
    <t>71010701002</t>
  </si>
  <si>
    <t>NO REAJUSTABLES-RESIDENTES</t>
  </si>
  <si>
    <t>71010.701.0.02.01.00</t>
  </si>
  <si>
    <t>INTERESES PAGADOS-PTMOS. DE BANCOS DEL PAIS</t>
  </si>
  <si>
    <t>71010.701.0.02.01.01</t>
  </si>
  <si>
    <t>NO REAJUSTABLES-RESIDENTES BCOS DEL PAIS</t>
  </si>
  <si>
    <t>71010.701.0.02.02.00</t>
  </si>
  <si>
    <t>CARGOS P/DEPOSITOS SECT.FINANC. RESIDENTES NO REAJ</t>
  </si>
  <si>
    <t>71010.701.0.02.02.01</t>
  </si>
  <si>
    <t>NO REAJUSTABLES-RESIDENTES EMP FINANCIERAS DEL PAI</t>
  </si>
  <si>
    <t>71010.701.0.02.02.02</t>
  </si>
  <si>
    <t>CARG. FINC. BCOS. PRIVADOS</t>
  </si>
  <si>
    <t>71010.701.0.02.02.06</t>
  </si>
  <si>
    <t>CARGOS FINANCIEROS BCP-SIPAP</t>
  </si>
  <si>
    <t>71010.701.0.02.04.00</t>
  </si>
  <si>
    <t>CARG.FINC. PREST. DE ENT. FINACIERAS</t>
  </si>
  <si>
    <t>71010.701.0.02.04.01</t>
  </si>
  <si>
    <t>NO REAJUSTABLES-RESIDENTES COOP. DE AHORRO Y CREDI</t>
  </si>
  <si>
    <t>71010.701.0.02.07.00</t>
  </si>
  <si>
    <t>NO REAJUSTABLES-RESIDENTES CJA DE JUB. Y PENSIONES</t>
  </si>
  <si>
    <t>71010.701.0.02.07.01</t>
  </si>
  <si>
    <t>71010.701.0.02.08.00</t>
  </si>
  <si>
    <t>NO REAJUSTABLES-RESIDENTES EMPRESA DE SEGUROS</t>
  </si>
  <si>
    <t>71010.701.0.02.08.01</t>
  </si>
  <si>
    <t>71010.701.0.02.50.00</t>
  </si>
  <si>
    <t>INT AFD</t>
  </si>
  <si>
    <t>71010.701.0.02.50.01</t>
  </si>
  <si>
    <t>71010.705.0.00.00.00</t>
  </si>
  <si>
    <t>71010705000</t>
  </si>
  <si>
    <t>CARGO S/PRESTAMOS OTORGADOS POR ENTID. FINANCIERAS</t>
  </si>
  <si>
    <t>71010.705.0.02.00.00</t>
  </si>
  <si>
    <t>71010705002</t>
  </si>
  <si>
    <t>ENTIDADES FINANCIERAS DEL PAIS</t>
  </si>
  <si>
    <t>71010.705.0.02.01.00</t>
  </si>
  <si>
    <t>71010.705.0.02.01.02</t>
  </si>
  <si>
    <t>COMISIONES PAGADAS FOGAPY</t>
  </si>
  <si>
    <t>71010.707.0.00.00.00</t>
  </si>
  <si>
    <t>71010707000</t>
  </si>
  <si>
    <t>PERDIDAS POR OPERACIONES A LIQUIDAR</t>
  </si>
  <si>
    <t>71010.707.0.02.00.00</t>
  </si>
  <si>
    <t>71010707002</t>
  </si>
  <si>
    <t>COMPRA FUTURA RESIDENTES</t>
  </si>
  <si>
    <t>71010.707.0.02.01.00</t>
  </si>
  <si>
    <t>71010.707.0.02.01.01</t>
  </si>
  <si>
    <t>COMPRA FUTURA - RESIDENTES</t>
  </si>
  <si>
    <t>71010.707.0.06.00.00</t>
  </si>
  <si>
    <t>71010707006</t>
  </si>
  <si>
    <t>VENTA  FUTURA - RESIDENTES</t>
  </si>
  <si>
    <t>71010.707.0.06.01.00</t>
  </si>
  <si>
    <t>71010.707.0.06.01.01</t>
  </si>
  <si>
    <t>71020.000.0.00.00.00</t>
  </si>
  <si>
    <t>71020000000</t>
  </si>
  <si>
    <t>71020.711.0.00.00.00</t>
  </si>
  <si>
    <t>71020711000</t>
  </si>
  <si>
    <t>CARGOS POR DEPOSITOS EN CAJAS DE AHORRO</t>
  </si>
  <si>
    <t>71020.711.0.02.00.00</t>
  </si>
  <si>
    <t>71020711002</t>
  </si>
  <si>
    <t>71020.711.0.02.01.00</t>
  </si>
  <si>
    <t>CARGOS POR DEPOSITOS EN CAJAS DE AHORRO -RESIDENTE</t>
  </si>
  <si>
    <t>71020.715.0.00.00.00</t>
  </si>
  <si>
    <t>71020715000</t>
  </si>
  <si>
    <t>CARGOS POR DEPOSITOS A PLAZO FIJO TRANSFERIBLES</t>
  </si>
  <si>
    <t>71020.715.0.02.00.00</t>
  </si>
  <si>
    <t>71020715002</t>
  </si>
  <si>
    <t>NO REAJUSTABLES-RESIDENTES - INTERES C.D.A.</t>
  </si>
  <si>
    <t>71020.715.0.02.01.00</t>
  </si>
  <si>
    <t>NO REAJ RES. INTERESES C-D-A-</t>
  </si>
  <si>
    <t>71020.715.0.02.01.01</t>
  </si>
  <si>
    <t>NO REAJUSTABLES-RESIDENTES - INTERES C.D.A. CDA</t>
  </si>
  <si>
    <t>71020.715.0.02.02.00</t>
  </si>
  <si>
    <t>NO REAJUSTABLES - RESIDENTES</t>
  </si>
  <si>
    <t>71020.715.0.02.02.01</t>
  </si>
  <si>
    <t>71020.729.0.00.00.00</t>
  </si>
  <si>
    <t>71020729000</t>
  </si>
  <si>
    <t>CARG. SEG SOCIAL</t>
  </si>
  <si>
    <t>71020.729.0.01.00.00</t>
  </si>
  <si>
    <t>71020729001</t>
  </si>
  <si>
    <t>CARGOS POR DEPOSITOS SECTOR PÚBLICO</t>
  </si>
  <si>
    <t>71020.729.0.01.05.00</t>
  </si>
  <si>
    <t>71020.729.0.01.05.01</t>
  </si>
  <si>
    <t>71020.797.0.00.00.00</t>
  </si>
  <si>
    <t>71020797000</t>
  </si>
  <si>
    <t>CARGOS POR OBLIGACIONES NEGOCIABLES</t>
  </si>
  <si>
    <t>71020.797.0.01.00.00</t>
  </si>
  <si>
    <t>71020797001</t>
  </si>
  <si>
    <t>71020.797.0.01.03.00</t>
  </si>
  <si>
    <t>CARGOS POR OBLIGACIONES NEGOCIABLES TITULO</t>
  </si>
  <si>
    <t>71020.797.0.01.03.01</t>
  </si>
  <si>
    <t>71040.000.0.00.00.00</t>
  </si>
  <si>
    <t>71040000000</t>
  </si>
  <si>
    <t>PERDIDAS POR VALUACION</t>
  </si>
  <si>
    <t>71040.739.0.00.00.00</t>
  </si>
  <si>
    <t>71040739000</t>
  </si>
  <si>
    <t>PERDIDAS POR VALUACION DE ACTIVOS EN MONEDA EXTRAN</t>
  </si>
  <si>
    <t>71040.739.0.02.00.00</t>
  </si>
  <si>
    <t>71040739002</t>
  </si>
  <si>
    <t>71040.739.0.02.01.00</t>
  </si>
  <si>
    <t>71040.739.0.02.01.01</t>
  </si>
  <si>
    <t>DISPONIBILIDADES RESIDENTES</t>
  </si>
  <si>
    <t>71040.739.0.06.00.00</t>
  </si>
  <si>
    <t>71040739006</t>
  </si>
  <si>
    <t>CREDITOS VIGENTES POR INTERMED.FINANC.SECTOR NO FI</t>
  </si>
  <si>
    <t>71040.739.0.06.01.00</t>
  </si>
  <si>
    <t>CRED VIGENTES</t>
  </si>
  <si>
    <t>71040.739.0.06.01.01</t>
  </si>
  <si>
    <t>71040.739.0.08.00.00</t>
  </si>
  <si>
    <t>71040739008</t>
  </si>
  <si>
    <t>71040.739.0.08.01.00</t>
  </si>
  <si>
    <t>CREDITOS VENCIDOS X INTERMED. FINANCIERA - RE</t>
  </si>
  <si>
    <t>71040.739.0.08.01.01</t>
  </si>
  <si>
    <t>71040.741.0.00.00.00</t>
  </si>
  <si>
    <t>71040741000</t>
  </si>
  <si>
    <t>PERDIDAS X VALUACION DE PASIVOS EN MONEDA EXTRANJE</t>
  </si>
  <si>
    <t>71040.741.0.02.00.00</t>
  </si>
  <si>
    <t>71040741002</t>
  </si>
  <si>
    <t>OBLIGACIONES X INTERMED. FINANC. - SECTOR FINANC.</t>
  </si>
  <si>
    <t>71040.741.0.02.01.00</t>
  </si>
  <si>
    <t>71040.741.0.02.01.01</t>
  </si>
  <si>
    <t>OBLIG POR INT FINANCIERA</t>
  </si>
  <si>
    <t>71040.741.0.04.00.00</t>
  </si>
  <si>
    <t>71040741004</t>
  </si>
  <si>
    <t>OBLIGACIONES X POR INTERMED. FINANC. - SECTOR NO F</t>
  </si>
  <si>
    <t>71040.741.0.04.01.00</t>
  </si>
  <si>
    <t>71040.741.0.04.01.01</t>
  </si>
  <si>
    <t>OBLIG POR INT FINANC</t>
  </si>
  <si>
    <t>71050.000.0.00.00.00</t>
  </si>
  <si>
    <t>71050000000</t>
  </si>
  <si>
    <t>PERDIDAS POR INCOBRABILIDAD</t>
  </si>
  <si>
    <t>71050.743.0.00.00.00</t>
  </si>
  <si>
    <t>71050743000</t>
  </si>
  <si>
    <t>PERDIDAS POR CONSTITUCION DE PREVISIONES PARA DEUD</t>
  </si>
  <si>
    <t>71050.743.0.02.00.00</t>
  </si>
  <si>
    <t>71050743002</t>
  </si>
  <si>
    <t>PREVISIONES RESIDENTES</t>
  </si>
  <si>
    <t>71050.743.0.02.01.00</t>
  </si>
  <si>
    <t>PREV. PREST.PLAZO FIJO</t>
  </si>
  <si>
    <t>71050.743.0.02.01.01</t>
  </si>
  <si>
    <t>72000.000.0.00.00.00</t>
  </si>
  <si>
    <t>72000000000</t>
  </si>
  <si>
    <t>PERDIDAS POR SERVICIOS</t>
  </si>
  <si>
    <t>72010.000.0.00.00.00</t>
  </si>
  <si>
    <t>72010000000</t>
  </si>
  <si>
    <t>PERDIDAS POR UTILIZACION DE SE</t>
  </si>
  <si>
    <t>72010.755.0.00.00.00</t>
  </si>
  <si>
    <t>72010755000</t>
  </si>
  <si>
    <t>GIROS,TRANSFERENCIAS Y ORD. DE PAGOS</t>
  </si>
  <si>
    <t>72010.755.0.02.00.00</t>
  </si>
  <si>
    <t>72010755002</t>
  </si>
  <si>
    <t>72010.755.0.02.01.00</t>
  </si>
  <si>
    <t>72010.755.0.02.01.02</t>
  </si>
  <si>
    <t>CARGOS PAGADOS WESTER UNION</t>
  </si>
  <si>
    <t>72010.755.0.02.01.03</t>
  </si>
  <si>
    <t>GASTOS SIPAP TRANSFER. AL EXTERIOR</t>
  </si>
  <si>
    <t>72010.757.0.00.00.00</t>
  </si>
  <si>
    <t>72010757000</t>
  </si>
  <si>
    <t>72010.757.0.02.00.00</t>
  </si>
  <si>
    <t>72010757002</t>
  </si>
  <si>
    <t>72010.757.0.02.02.00</t>
  </si>
  <si>
    <t>GASTOS DE PUBLICIDAD CREDICARD</t>
  </si>
  <si>
    <t>72010.757.0.02.02.01</t>
  </si>
  <si>
    <t>72010.757.0.02.03.00</t>
  </si>
  <si>
    <t>SERVICIOS VARIOS</t>
  </si>
  <si>
    <t>72010.757.0.02.05.00</t>
  </si>
  <si>
    <t>COMISIONES PAGADAS A PRONET</t>
  </si>
  <si>
    <t>72010.757.0.02.05.05</t>
  </si>
  <si>
    <t>COMISIONES PAGADAS TIGO/PRESTAMOS</t>
  </si>
  <si>
    <t>72010.757.0.02.05.07</t>
  </si>
  <si>
    <t>COMISIONES PAGADAS PRONET</t>
  </si>
  <si>
    <t>72010.757.0.02.08.00</t>
  </si>
  <si>
    <t>72010.757.0.02.10.00</t>
  </si>
  <si>
    <t>72010.757.0.02.11.00</t>
  </si>
  <si>
    <t>CARGOS POR ADELANTOS DE EFECTIVO</t>
  </si>
  <si>
    <t>72010.757.0.02.15.00</t>
  </si>
  <si>
    <t>AXA ASISTENCIA AL VIAJERO</t>
  </si>
  <si>
    <t>72010.757.0.02.16.00</t>
  </si>
  <si>
    <t>TARIFARIO MENSUAL - PROCARD</t>
  </si>
  <si>
    <t>72010.757.0.02.22.00</t>
  </si>
  <si>
    <t>CARGOS POR USO DE CAJERO DINELCO</t>
  </si>
  <si>
    <t>72010.757.0.02.22.01</t>
  </si>
  <si>
    <t>CARGOS P/USO CAJERO DINELCO</t>
  </si>
  <si>
    <t>72010.757.0.02.26.00</t>
  </si>
  <si>
    <t>COBERTURA CONTRA FRAUDE VISA</t>
  </si>
  <si>
    <t>72010.757.0.02.27.00</t>
  </si>
  <si>
    <t>CARGOS INTERNACIONALES VISA</t>
  </si>
  <si>
    <t>72010.757.0.02.27.02</t>
  </si>
  <si>
    <t>CARGOS INTERNAC. MAESTRO CIRRUS</t>
  </si>
  <si>
    <t>72010.757.0.02.30.00</t>
  </si>
  <si>
    <t>CARGOS INTER. MASTER CARD</t>
  </si>
  <si>
    <t>72010.757.0.02.30.01</t>
  </si>
  <si>
    <t>72010.757.0.02.31.00</t>
  </si>
  <si>
    <t>IMPRESION DE PLASTICOS</t>
  </si>
  <si>
    <t>72010.757.0.02.31.02</t>
  </si>
  <si>
    <t>ENSOBRADO DE TARJETAS Y PINES</t>
  </si>
  <si>
    <t>72010.757.0.02.31.03</t>
  </si>
  <si>
    <t>BANCARD - IMPUESTOS</t>
  </si>
  <si>
    <t>72010.757.0.02.31.04</t>
  </si>
  <si>
    <t>BANCARD - TRUNCAMIENTO CHEQUE</t>
  </si>
  <si>
    <t>72010.757.0.02.31.05</t>
  </si>
  <si>
    <t>BANCARD - COMUNICACIONES</t>
  </si>
  <si>
    <t>72010.757.0.02.31.06</t>
  </si>
  <si>
    <t>BANCARD - CAJERO AUTOMATICO</t>
  </si>
  <si>
    <t>72010.757.0.02.40.00</t>
  </si>
  <si>
    <t>AFINIDAD TARJETAS DE CREDITOS</t>
  </si>
  <si>
    <t>72010.757.0.02.41.00</t>
  </si>
  <si>
    <t>COMISIONES PAGADAS SERVICIO CNB</t>
  </si>
  <si>
    <t>72010.757.0.02.41.01</t>
  </si>
  <si>
    <t>COMISIONES PAGADAS NETEL S.A.</t>
  </si>
  <si>
    <t>73000.000.0.00.00.00</t>
  </si>
  <si>
    <t>73000000000</t>
  </si>
  <si>
    <t>PERDIDAS OPERATIVAS</t>
  </si>
  <si>
    <t>73010.000.0.00.00.00</t>
  </si>
  <si>
    <t>73010000000</t>
  </si>
  <si>
    <t>73010.759.0.00.00.00</t>
  </si>
  <si>
    <t>73010759000</t>
  </si>
  <si>
    <t>RETRIBUCIONES PERSONALES Y CARGOS SOCIALES</t>
  </si>
  <si>
    <t>73010.759.0.02.00.00</t>
  </si>
  <si>
    <t>73010759002</t>
  </si>
  <si>
    <t>REMUNERACIONES A DIRECTORES Y SINDICO</t>
  </si>
  <si>
    <t>73010.759.0.02.01.00</t>
  </si>
  <si>
    <t>REMUNERACION AL PERSONAL SUPERIOR</t>
  </si>
  <si>
    <t>73010.759.0.02.02.00</t>
  </si>
  <si>
    <t>REMUN. DEL PERS. SUPERIOR DEDUCIBLE-ASIG. SINDICO</t>
  </si>
  <si>
    <t>73010.759.0.04.00.00</t>
  </si>
  <si>
    <t>73010759004</t>
  </si>
  <si>
    <t>SUELDOS</t>
  </si>
  <si>
    <t>73010.759.0.04.01.00</t>
  </si>
  <si>
    <t>73010.759.0.04.10.00</t>
  </si>
  <si>
    <t>PLATAFORMA COMERCIAL</t>
  </si>
  <si>
    <t>73010.759.0.04.11.00</t>
  </si>
  <si>
    <t>PREAVISO</t>
  </si>
  <si>
    <t>73010.759.0.04.12.00</t>
  </si>
  <si>
    <t>INDEMNIZACION</t>
  </si>
  <si>
    <t>73010.759.0.06.00.00</t>
  </si>
  <si>
    <t>73010759006</t>
  </si>
  <si>
    <t>AGUINALDO</t>
  </si>
  <si>
    <t>73010.759.0.06.01.00</t>
  </si>
  <si>
    <t>73010.759.0.08.00.00</t>
  </si>
  <si>
    <t>73010759008</t>
  </si>
  <si>
    <t>SALARIO VACACIONAL</t>
  </si>
  <si>
    <t>73010.759.0.08.01.00</t>
  </si>
  <si>
    <t>73010.759.0.12.00.00</t>
  </si>
  <si>
    <t>73010759012</t>
  </si>
  <si>
    <t>REMUNERACION POR QUEBRANTO DE CAJA</t>
  </si>
  <si>
    <t>73010.759.0.12.01.00</t>
  </si>
  <si>
    <t>REMUN.POR QUEBRANTO CAJA 1</t>
  </si>
  <si>
    <t>73010.759.0.14.00.00</t>
  </si>
  <si>
    <t>73010759014</t>
  </si>
  <si>
    <t>HABILITACIONES Y RETRIBUCIONES ESPECIALES</t>
  </si>
  <si>
    <t>73010.759.0.14.05.00</t>
  </si>
  <si>
    <t>GRATIFICACIONES AL PERSONAL</t>
  </si>
  <si>
    <t>73010.759.0.14.06.00</t>
  </si>
  <si>
    <t>RETRIBUCIONES A PASANTES</t>
  </si>
  <si>
    <t>73010.759.0.14.06.02</t>
  </si>
  <si>
    <t>73010.759.0.16.00.00</t>
  </si>
  <si>
    <t>73010759016</t>
  </si>
  <si>
    <t>HONORARIOS A PROFECIONALES Y TECNICOS</t>
  </si>
  <si>
    <t>73010.759.0.16.02.00</t>
  </si>
  <si>
    <t>HONORARIOS PROFECIONALES</t>
  </si>
  <si>
    <t>73010.759.0.16.02.01</t>
  </si>
  <si>
    <t>73010.759.0.16.07.00</t>
  </si>
  <si>
    <t>HONORARIOS PERSONAL CONTRATADO</t>
  </si>
  <si>
    <t>73010.759.0.18.00.00</t>
  </si>
  <si>
    <t>73010759018</t>
  </si>
  <si>
    <t>OTRAS RETRIBUCIONES PERSONALES</t>
  </si>
  <si>
    <t>73010.759.0.18.01.00</t>
  </si>
  <si>
    <t>OTRAS RETRIBUCIONES</t>
  </si>
  <si>
    <t>73010.759.0.18.01.01</t>
  </si>
  <si>
    <t>OTRAS RETRIBUCIONES AL PERSONAL</t>
  </si>
  <si>
    <t>73010.759.0.18.01.03</t>
  </si>
  <si>
    <t>RESPONSABILIDAD POR CARGO</t>
  </si>
  <si>
    <t>73010.759.0.22.00.00</t>
  </si>
  <si>
    <t>73010759022</t>
  </si>
  <si>
    <t>OTRAS CARGAS SOCIALES</t>
  </si>
  <si>
    <t>73010.759.0.22.02.00</t>
  </si>
  <si>
    <t>APORTE PATRONAL - CAJA DE JUBILACIONES</t>
  </si>
  <si>
    <t>73010.759.0.22.03.00</t>
  </si>
  <si>
    <t>BONIFICACION FAMILIAR</t>
  </si>
  <si>
    <t>73010.761.0.00.00.00</t>
  </si>
  <si>
    <t>73010761000</t>
  </si>
  <si>
    <t>73010.761.0.02.00.00</t>
  </si>
  <si>
    <t>73010761002</t>
  </si>
  <si>
    <t>ASALTO ROBO Y FIDELIDAD</t>
  </si>
  <si>
    <t>73010.761.0.02.01.00</t>
  </si>
  <si>
    <t>ASALTO, ROBO Y FIDELIDAD-SEGUROS CONTRAT</t>
  </si>
  <si>
    <t>73010.763.0.00.00.00</t>
  </si>
  <si>
    <t>73010763000</t>
  </si>
  <si>
    <t>DEPRECIACION DE BIENES DE USO</t>
  </si>
  <si>
    <t>73010.763.0.02.00.00</t>
  </si>
  <si>
    <t>73010763002</t>
  </si>
  <si>
    <t>73010.763.0.02.01.00</t>
  </si>
  <si>
    <t>DEPRECIACION DEL EJERCICIO</t>
  </si>
  <si>
    <t>73010.763.0.04.00.00</t>
  </si>
  <si>
    <t>73010763004</t>
  </si>
  <si>
    <t>73010.763.0.04.01.00</t>
  </si>
  <si>
    <t>MUEBLES, UTILES E INSTALACIONES</t>
  </si>
  <si>
    <t>73010.763.0.06.00.00</t>
  </si>
  <si>
    <t>73010763006</t>
  </si>
  <si>
    <t>73010.763.0.06.01.00</t>
  </si>
  <si>
    <t>73010.763.0.10.00.00</t>
  </si>
  <si>
    <t>73010763010</t>
  </si>
  <si>
    <t>73010.767.0.00.00.00</t>
  </si>
  <si>
    <t>73010767000</t>
  </si>
  <si>
    <t>AMORTIZACION DE CARGOS DIFERIDOS</t>
  </si>
  <si>
    <t>73010.767.0.04.00.00</t>
  </si>
  <si>
    <t>73010767004</t>
  </si>
  <si>
    <t>73010.767.0.04.01.00</t>
  </si>
  <si>
    <t>MEJORAS E INSTALACIONES EN INMUEBLES ARRENDAD</t>
  </si>
  <si>
    <t>73010.767.0.04.02.00</t>
  </si>
  <si>
    <t>BIENES INTANGIBLES - SISTEMAS</t>
  </si>
  <si>
    <t>73010.769.0.00.00.00</t>
  </si>
  <si>
    <t>73010769000</t>
  </si>
  <si>
    <t>IMPUESTOS,TASAS Y CONTRIBUCIONES</t>
  </si>
  <si>
    <t>73010.769.0.06.00.00</t>
  </si>
  <si>
    <t>73010769006</t>
  </si>
  <si>
    <t>IMPUESTO AL VALOR AGREGADO</t>
  </si>
  <si>
    <t>73010.769.0.06.01.00</t>
  </si>
  <si>
    <t>73010.769.0.06.01.01</t>
  </si>
  <si>
    <t>IVA GASTOS</t>
  </si>
  <si>
    <t>73010.769.0.06.01.02</t>
  </si>
  <si>
    <t>IVA GASTOS NO DEDUCIBLES</t>
  </si>
  <si>
    <t>73010.769.0.10.00.00</t>
  </si>
  <si>
    <t>73010769010</t>
  </si>
  <si>
    <t>73010.769.0.10.01.00</t>
  </si>
  <si>
    <t>IMPUESTO INMOBILIARIO</t>
  </si>
  <si>
    <t>73010.769.0.12.00.00</t>
  </si>
  <si>
    <t>73010769012</t>
  </si>
  <si>
    <t>GRAVAMENES DEPARTAMENTALES</t>
  </si>
  <si>
    <t>73010.769.0.12.01.00</t>
  </si>
  <si>
    <t>73010.769.0.12.01.02</t>
  </si>
  <si>
    <t>PATENTE MUNICIPAL</t>
  </si>
  <si>
    <t>73010.769.0.12.01.03</t>
  </si>
  <si>
    <t>TASAS MUNICIPALES</t>
  </si>
  <si>
    <t>73010.769.0.12.01.04</t>
  </si>
  <si>
    <t>PATENTES DE RODADOS</t>
  </si>
  <si>
    <t>73010.771.0.00.00.00</t>
  </si>
  <si>
    <t>73010771000</t>
  </si>
  <si>
    <t>OTROS GASTOS OPERATIVOS</t>
  </si>
  <si>
    <t>73010.771.0.02.00.00</t>
  </si>
  <si>
    <t>73010771002</t>
  </si>
  <si>
    <t>ALQUILERES BIENES INMUEBLES</t>
  </si>
  <si>
    <t>73010.771.0.02.01.00</t>
  </si>
  <si>
    <t>ALQUILERES PAGADOS</t>
  </si>
  <si>
    <t>73010.771.0.04.00.00</t>
  </si>
  <si>
    <t>73010771004</t>
  </si>
  <si>
    <t>ALQUILERES DE BIENES MUEBLES</t>
  </si>
  <si>
    <t>73010.771.0.04.01.00</t>
  </si>
  <si>
    <t>ALQUILERES BIENES MUEBLES VARIOS</t>
  </si>
  <si>
    <t>73010.771.0.04.02.00</t>
  </si>
  <si>
    <t>ALQUILERES BIENES MUEBLES - FOTOCOPIADORAS</t>
  </si>
  <si>
    <t>73010.771.0.04.03.00</t>
  </si>
  <si>
    <t>ALQUILER DE ARCHIVO</t>
  </si>
  <si>
    <t>73010.771.0.04.06.00</t>
  </si>
  <si>
    <t>LEASING KNW HOW S.A.</t>
  </si>
  <si>
    <t>73010.771.0.04.07.00</t>
  </si>
  <si>
    <t>LEASING EQUIPOS DE INFORMATICA</t>
  </si>
  <si>
    <t>73010.771.0.08.00.00</t>
  </si>
  <si>
    <t>73010771008</t>
  </si>
  <si>
    <t>REPARACION Y MANTENIMIENTO DE BIENES MUEBLES</t>
  </si>
  <si>
    <t>73010.771.0.08.01.00</t>
  </si>
  <si>
    <t>REPARACION Y MANT. BIENES DE USO</t>
  </si>
  <si>
    <t>73010.771.0.08.01.01</t>
  </si>
  <si>
    <t>73010.771.0.08.01.02</t>
  </si>
  <si>
    <t>REPARACION Y MANT. BIENES DE USO - TIC</t>
  </si>
  <si>
    <t>73010.771.0.08.01.03</t>
  </si>
  <si>
    <t>REPARACION Y MANT. BIENES DE USO  - SEGURIDAD</t>
  </si>
  <si>
    <t>73010.771.0.08.02.00</t>
  </si>
  <si>
    <t>73010.771.0.08.02.01</t>
  </si>
  <si>
    <t>REPARACION Y MANT.EQUIPOS DE COMPUTACION</t>
  </si>
  <si>
    <t>73010.771.0.08.02.02</t>
  </si>
  <si>
    <t>LICENCIAS</t>
  </si>
  <si>
    <t>73010.771.0.08.02.04</t>
  </si>
  <si>
    <t>REPARACION Y MANTENIMIENTO ATM</t>
  </si>
  <si>
    <t>73010.771.0.08.03.00</t>
  </si>
  <si>
    <t>ELEMENTOS DE TRANSPORTE</t>
  </si>
  <si>
    <t>73010.771.0.08.03.01</t>
  </si>
  <si>
    <t>REPARACIÓN Y MANT. ELEMENTOS DE TRANSPORTE</t>
  </si>
  <si>
    <t>73010.771.0.08.04.00</t>
  </si>
  <si>
    <t>MANTENIMIENTO DE LOCALES</t>
  </si>
  <si>
    <t>73010.771.0.08.04.01</t>
  </si>
  <si>
    <t>REPARACIÓN Y MANTENIMIENTO DE LOCALES</t>
  </si>
  <si>
    <t>73010.771.0.08.05.00</t>
  </si>
  <si>
    <t>MANTENIMIENTO SOFTWARE</t>
  </si>
  <si>
    <t>73010.771.0.08.05.01</t>
  </si>
  <si>
    <t>73010.771.0.08.06.00</t>
  </si>
  <si>
    <t>MONITOREO DE VEHICULOS</t>
  </si>
  <si>
    <t>73010.771.0.08.06.01</t>
  </si>
  <si>
    <t>73010.771.0.08.07.00</t>
  </si>
  <si>
    <t>REPARAC. MANTEN. EQUIPOS DE SEGURIDAD</t>
  </si>
  <si>
    <t>73010.771.0.08.07.01</t>
  </si>
  <si>
    <t>REPARAC. MANT. SISTEM A DE ALARMA</t>
  </si>
  <si>
    <t>73010.771.0.08.07.02</t>
  </si>
  <si>
    <t>REPARAC. MANTEN. CCTV</t>
  </si>
  <si>
    <t>73010.771.0.14.00.00</t>
  </si>
  <si>
    <t>73010771014</t>
  </si>
  <si>
    <t>ENERGIA ELECTRICA</t>
  </si>
  <si>
    <t>73010.771.0.14.01.00</t>
  </si>
  <si>
    <t>73010.771.0.16.00.00</t>
  </si>
  <si>
    <t>73010771016</t>
  </si>
  <si>
    <t>COMUNICACIONES</t>
  </si>
  <si>
    <t>73010.771.0.16.01.00</t>
  </si>
  <si>
    <t>TELEFONO</t>
  </si>
  <si>
    <t>73010.771.0.16.01.01</t>
  </si>
  <si>
    <t>TELEFONO - COPACO</t>
  </si>
  <si>
    <t>73010.771.0.16.01.02</t>
  </si>
  <si>
    <t>TELEFONO - CELULARES</t>
  </si>
  <si>
    <t>73010.771.0.16.03.00</t>
  </si>
  <si>
    <t>CORREO Y ENCOMIENDA</t>
  </si>
  <si>
    <t>73010.771.0.16.04.00</t>
  </si>
  <si>
    <t>IVA GASTOS (N.D.)</t>
  </si>
  <si>
    <t>73010.771.0.16.07.00</t>
  </si>
  <si>
    <t>73010.771.0.16.12.00</t>
  </si>
  <si>
    <t>COMUNICACION A CLIENTES</t>
  </si>
  <si>
    <t>73010.771.0.18.00.00</t>
  </si>
  <si>
    <t>73010771018</t>
  </si>
  <si>
    <t>PAPELERIA E IMPRESOS</t>
  </si>
  <si>
    <t>73010.771.0.18.01.00</t>
  </si>
  <si>
    <t>GTOS GRLES-DEDUCIBLE-COPIAS Y REPROD.</t>
  </si>
  <si>
    <t>73010.771.0.18.01.01</t>
  </si>
  <si>
    <t>COPIAS Y REPRODUCCIONES</t>
  </si>
  <si>
    <t>73010.771.0.18.02.00</t>
  </si>
  <si>
    <t>PAPELERIA Y UTILES</t>
  </si>
  <si>
    <t>73010.771.0.18.02.01</t>
  </si>
  <si>
    <t>PAPELERIA</t>
  </si>
  <si>
    <t>73010.771.0.18.02.02</t>
  </si>
  <si>
    <t>UTILES</t>
  </si>
  <si>
    <t>73010.771.0.18.02.05</t>
  </si>
  <si>
    <t>INSUMOS DE INFORMATICA</t>
  </si>
  <si>
    <t>73010.771.0.20.00.00</t>
  </si>
  <si>
    <t>73010771020</t>
  </si>
  <si>
    <t>LOCOMOCION Y TRANSPORTE</t>
  </si>
  <si>
    <t>73010.771.0.20.01.00</t>
  </si>
  <si>
    <t>73010.771.0.20.01.02</t>
  </si>
  <si>
    <t>COMBUSTIBLE - PATRULLA  LOCALES</t>
  </si>
  <si>
    <t>73010.771.0.20.03.00</t>
  </si>
  <si>
    <t>COMBUSTIBLES</t>
  </si>
  <si>
    <t>73010.771.0.20.03.01</t>
  </si>
  <si>
    <t>COMBUSTIBLES-DIESEL</t>
  </si>
  <si>
    <t>73010.771.0.20.03.02</t>
  </si>
  <si>
    <t>COMBUSTIBLES-FLEX</t>
  </si>
  <si>
    <t>73010.771.0.20.03.03</t>
  </si>
  <si>
    <t>LUBRICANTES</t>
  </si>
  <si>
    <t>73010.771.0.20.03.05</t>
  </si>
  <si>
    <t>COMBUSTIBLES - NAFTA</t>
  </si>
  <si>
    <t>73010.771.0.20.04.00</t>
  </si>
  <si>
    <t>PASAJES</t>
  </si>
  <si>
    <t>73010.771.0.20.05.00</t>
  </si>
  <si>
    <t>GASTOS DE VIAJE A CASA MATRIZ Y SUCURSALES</t>
  </si>
  <si>
    <t>73010.771.0.20.06.00</t>
  </si>
  <si>
    <t>ESTACIONAMIENTO</t>
  </si>
  <si>
    <t>73010.771.0.20.07.00</t>
  </si>
  <si>
    <t>GASTOS DE MOVILIDAD</t>
  </si>
  <si>
    <t>73010.771.0.20.08.00</t>
  </si>
  <si>
    <t>TAXI</t>
  </si>
  <si>
    <t>73010.771.0.20.09.00</t>
  </si>
  <si>
    <t>PEAJES</t>
  </si>
  <si>
    <t>73010.771.0.20.10.00</t>
  </si>
  <si>
    <t>HOSPEDAJE Y CONSUMISION</t>
  </si>
  <si>
    <t>73010.771.0.20.11.00</t>
  </si>
  <si>
    <t>GASTOS DE REPRESENTACIÓN Y MOVILIDAD GERENCIA GRAL</t>
  </si>
  <si>
    <t>73010.771.0.22.00.00</t>
  </si>
  <si>
    <t>73010771022</t>
  </si>
  <si>
    <t>HIGIENE DE LOCALES</t>
  </si>
  <si>
    <t>73010.771.0.22.01.00</t>
  </si>
  <si>
    <t>HIGIENE DE LOCAL</t>
  </si>
  <si>
    <t>73010.771.0.26.00.00</t>
  </si>
  <si>
    <t>73010771026</t>
  </si>
  <si>
    <t>CUSTIDIA  Y VIGILANCIA</t>
  </si>
  <si>
    <t>73010.771.0.26.01.00</t>
  </si>
  <si>
    <t>73010.771.0.26.04.00</t>
  </si>
  <si>
    <t>MONITOREO LOCALES</t>
  </si>
  <si>
    <t>73010.771.0.28.00.00</t>
  </si>
  <si>
    <t>73010771028</t>
  </si>
  <si>
    <t>REPRESENTACIONES Y VIAJES</t>
  </si>
  <si>
    <t>73010.771.0.28.01.00</t>
  </si>
  <si>
    <t>73010.771.0.28.01.01</t>
  </si>
  <si>
    <t>73010.771.0.28.02.00</t>
  </si>
  <si>
    <t>GASTOS DE REPRESENTACION</t>
  </si>
  <si>
    <t>73010.771.0.30.00.00</t>
  </si>
  <si>
    <t>73010771030</t>
  </si>
  <si>
    <t>PUBLICIDAD Y PROPAGANDA</t>
  </si>
  <si>
    <t>73010.771.0.30.01.00</t>
  </si>
  <si>
    <t>73010.771.0.30.01.10</t>
  </si>
  <si>
    <t>PUBLICIDAD Y PROPAGANDA INSTITUCIONAL</t>
  </si>
  <si>
    <t>73010.771.0.30.01.60</t>
  </si>
  <si>
    <t>PUBLICIDAD TELEVISIVA</t>
  </si>
  <si>
    <t>73010.771.0.30.01.80</t>
  </si>
  <si>
    <t>PUBLICIDAD RADIAL</t>
  </si>
  <si>
    <t>73010.771.0.30.05.00</t>
  </si>
  <si>
    <t>PUBLICACIONES</t>
  </si>
  <si>
    <t>73010.771.0.30.06.00</t>
  </si>
  <si>
    <t>GASTOS DE PROMOCIÓN</t>
  </si>
  <si>
    <t>73010.771.0.30.07.00</t>
  </si>
  <si>
    <t>PUBLICIDAD VUELTA A CLASES</t>
  </si>
  <si>
    <t>73010.771.0.32.00.00</t>
  </si>
  <si>
    <t>73010771032</t>
  </si>
  <si>
    <t>SUSCRIPCIONES Y BIBLIOTECAS</t>
  </si>
  <si>
    <t>73010.771.0.32.01.00</t>
  </si>
  <si>
    <t>SUSCRIPCIONES-CVC</t>
  </si>
  <si>
    <t>73010.771.0.32.01.07</t>
  </si>
  <si>
    <t>PERIODICOS</t>
  </si>
  <si>
    <t>73010.771.0.40.00.00</t>
  </si>
  <si>
    <t>73010771040</t>
  </si>
  <si>
    <t>AUDITORIA EXTERNA</t>
  </si>
  <si>
    <t>73010.771.0.40.01.00</t>
  </si>
  <si>
    <t>73010.771.0.42.00.00</t>
  </si>
  <si>
    <t>73010771042</t>
  </si>
  <si>
    <t>MULTAS Y RECARGOS</t>
  </si>
  <si>
    <t>73010.771.0.42.01.00</t>
  </si>
  <si>
    <t>73010.771.0.44.00.00</t>
  </si>
  <si>
    <t>73010771044</t>
  </si>
  <si>
    <t>73010.771.0.44.01.00</t>
  </si>
  <si>
    <t>73010.771.0.44.01.01</t>
  </si>
  <si>
    <t>CUOTAS SOCIALES</t>
  </si>
  <si>
    <t>73010.771.0.44.01.02</t>
  </si>
  <si>
    <t>CONSUMO DE AGUA</t>
  </si>
  <si>
    <t>73010.771.0.44.01.03</t>
  </si>
  <si>
    <t>CAFETERIA Y ALMUERZOS</t>
  </si>
  <si>
    <t>73010.771.0.44.01.04</t>
  </si>
  <si>
    <t>GASTOS VARIOS DEDUCIBLES</t>
  </si>
  <si>
    <t>73010.771.0.44.01.05</t>
  </si>
  <si>
    <t>GASTOS VARIOS NO  DEDUCIBLES</t>
  </si>
  <si>
    <t>73010.771.0.44.01.06</t>
  </si>
  <si>
    <t>GASTOS /JUICIOS</t>
  </si>
  <si>
    <t>73010.771.0.44.01.07</t>
  </si>
  <si>
    <t>EVENTOS</t>
  </si>
  <si>
    <t>73010.771.0.44.01.09</t>
  </si>
  <si>
    <t>SEGURO MEDICO PRIVADO</t>
  </si>
  <si>
    <t>73010.771.0.44.01.11</t>
  </si>
  <si>
    <t>UTILES VARIOS</t>
  </si>
  <si>
    <t>73010.771.0.44.01.13</t>
  </si>
  <si>
    <t>PLASTICOS DE TARJETAS</t>
  </si>
  <si>
    <t>73010.771.0.44.01.14</t>
  </si>
  <si>
    <t>SERVICIO DE REFRIGERIO</t>
  </si>
  <si>
    <t>73010.771.0.44.01.15</t>
  </si>
  <si>
    <t>REFRIGERIO AL PERSONAL</t>
  </si>
  <si>
    <t>73010.771.0.44.01.18</t>
  </si>
  <si>
    <t>INFORMES CONFIDENCIALES</t>
  </si>
  <si>
    <t>73010.771.0.44.01.20</t>
  </si>
  <si>
    <t>BIENES DE USO NO CAPITALIZADOS</t>
  </si>
  <si>
    <t>73010.771.0.44.01.21</t>
  </si>
  <si>
    <t>GASTOS BANCARIOS</t>
  </si>
  <si>
    <t>73010.771.0.44.01.27</t>
  </si>
  <si>
    <t>73010.771.0.44.01.28</t>
  </si>
  <si>
    <t>DATATEC</t>
  </si>
  <si>
    <t>73010.771.0.44.01.35</t>
  </si>
  <si>
    <t>DECORACIONES DE LOCALES</t>
  </si>
  <si>
    <t>73010.771.0.44.01.42</t>
  </si>
  <si>
    <t>COMISIONES P/COBROS PRESTAMOS BNF</t>
  </si>
  <si>
    <t>73010.771.0.44.01.47</t>
  </si>
  <si>
    <t>CIDESA</t>
  </si>
  <si>
    <t>73010.771.0.44.01.49</t>
  </si>
  <si>
    <t>INTER AMERICAN DEVELOPMENT BANK</t>
  </si>
  <si>
    <t>73010.771.0.44.01.50</t>
  </si>
  <si>
    <t>SERVICIO LEASING E.INFORMATICOS CAMARA COMPENSADOR</t>
  </si>
  <si>
    <t>73010.771.0.44.02.00</t>
  </si>
  <si>
    <t>COMISIONES SOBRE CAPTACIONES</t>
  </si>
  <si>
    <t>73010.771.0.44.02.01</t>
  </si>
  <si>
    <t>COMISIONES POR COLOCACION DE CREDITOS-PP</t>
  </si>
  <si>
    <t>73010.771.0.44.02.12</t>
  </si>
  <si>
    <t>COMISION POR VENTA DE BIENES ADJUDICADOS</t>
  </si>
  <si>
    <t>73010.771.0.44.02.16</t>
  </si>
  <si>
    <t>COMIS.Y ASESORAMIENTO COLOC. ACCIONES PREFERIDAS</t>
  </si>
  <si>
    <t>73010.771.0.44.02.21</t>
  </si>
  <si>
    <t>VIATICOS A PASANTES</t>
  </si>
  <si>
    <t>73010.771.0.44.02.23</t>
  </si>
  <si>
    <t>COMISIONES PAGADAS OIKOCREDIT</t>
  </si>
  <si>
    <t>73010.771.0.44.02.24</t>
  </si>
  <si>
    <t>COMISION S/ PRESTAMOS P/FINANC. VEHICULOS</t>
  </si>
  <si>
    <t>73010.771.0.44.02.31</t>
  </si>
  <si>
    <t>GASTOS DE GESTORIAS VARIAS</t>
  </si>
  <si>
    <t>73010.771.0.44.02.33</t>
  </si>
  <si>
    <t>TRANSPORTE DE CAUDALES - PROSEGUR</t>
  </si>
  <si>
    <t>73010.771.0.44.03.00</t>
  </si>
  <si>
    <t>ARANCEL ANUAL-BOLSA DE VALORES</t>
  </si>
  <si>
    <t>73010.771.0.44.03.01</t>
  </si>
  <si>
    <t>73010.771.0.44.03.02</t>
  </si>
  <si>
    <t>ASESORAMIENTO BURSATIL</t>
  </si>
  <si>
    <t>73010.771.0.44.03.03</t>
  </si>
  <si>
    <t>CANON SEPRELAD</t>
  </si>
  <si>
    <t>73010.771.0.44.04.00</t>
  </si>
  <si>
    <t>EXPENSAS COMUNES</t>
  </si>
  <si>
    <t>73010.771.0.44.04.01</t>
  </si>
  <si>
    <t>73010.771.0.44.06.00</t>
  </si>
  <si>
    <t>73010.771.0.44.06.01</t>
  </si>
  <si>
    <t>73010.771.0.44.06.50</t>
  </si>
  <si>
    <t>PROMOPUNTOS</t>
  </si>
  <si>
    <t>73010.771.0.44.10.00</t>
  </si>
  <si>
    <t>CAPACITACIONES AL PERSONAL</t>
  </si>
  <si>
    <t>73010.771.0.44.10.01</t>
  </si>
  <si>
    <t>73010.771.0.44.11.00</t>
  </si>
  <si>
    <t>BENEFICIOS AL PERSONAL</t>
  </si>
  <si>
    <t>73010.771.0.44.11.01</t>
  </si>
  <si>
    <t>UNIFORMES AL PERSONAL</t>
  </si>
  <si>
    <t>73010.771.0.44.11.03</t>
  </si>
  <si>
    <t>BONO ESCOLAR</t>
  </si>
  <si>
    <t>73010.771.0.44.11.04</t>
  </si>
  <si>
    <t>OBSEQUIOS AL PERSONAL</t>
  </si>
  <si>
    <t>73010.771.0.44.12.00</t>
  </si>
  <si>
    <t>SUSCRIPCIONES</t>
  </si>
  <si>
    <t>73010.771.0.44.12.01</t>
  </si>
  <si>
    <t>TELECEL S.A. - TIGO TV</t>
  </si>
  <si>
    <t>73010.771.0.44.12.11</t>
  </si>
  <si>
    <t>OCIT - OFICINA CONSULTIVA Y DE INVESTIGAC. TECNICA</t>
  </si>
  <si>
    <t>73010.771.0.44.12.14</t>
  </si>
  <si>
    <t>ESTENTOR</t>
  </si>
  <si>
    <t>73010.771.0.44.13.00</t>
  </si>
  <si>
    <t>73010.771.0.44.13.01</t>
  </si>
  <si>
    <t>ASOCIACION DE BANCOS DEL PARAGUAY</t>
  </si>
  <si>
    <t>73010.771.0.44.13.10</t>
  </si>
  <si>
    <t>ADEC - ASOCIACION DE EMPRESARIOS CRISTIANOS</t>
  </si>
  <si>
    <t>73010.771.0.44.14.00</t>
  </si>
  <si>
    <t>MEMBRESIA</t>
  </si>
  <si>
    <t>73010.771.0.44.14.01</t>
  </si>
  <si>
    <t>WOMEN´S WORLD BANKING</t>
  </si>
  <si>
    <t>73010.771.0.44.14.03</t>
  </si>
  <si>
    <t>VISA INTERNACIONAL</t>
  </si>
  <si>
    <t>73010.771.0.44.15.00</t>
  </si>
  <si>
    <t>PROSEGUR</t>
  </si>
  <si>
    <t>73010.771.0.44.15.05</t>
  </si>
  <si>
    <t>ATESORAMIENTO PROSEGUR</t>
  </si>
  <si>
    <t>73010.771.0.44.15.06</t>
  </si>
  <si>
    <t>RECUENTO Y DEPURACION DE BILLETES</t>
  </si>
  <si>
    <t>73010.771.0.44.16.00</t>
  </si>
  <si>
    <t>GUARDIAN</t>
  </si>
  <si>
    <t>73010.771.0.44.16.04</t>
  </si>
  <si>
    <t>TRANSP. CAUDALES - OTROS</t>
  </si>
  <si>
    <t>73010.771.0.44.16.05</t>
  </si>
  <si>
    <t>ATESORAMIENTO GUARDIAN</t>
  </si>
  <si>
    <t>73010.771.0.44.17.00</t>
  </si>
  <si>
    <t>YRENDAGUE</t>
  </si>
  <si>
    <t>73010.771.0.44.17.01</t>
  </si>
  <si>
    <t>TRANSP. CAUDALES BCP - YRENDAGUE</t>
  </si>
  <si>
    <t>73010.771.0.44.17.02</t>
  </si>
  <si>
    <t>TRANSP. CAUDALES VIA AEREA - YRENDAGUE</t>
  </si>
  <si>
    <t>73010.771.0.44.17.05</t>
  </si>
  <si>
    <t>ATESORAMIENTO YRENDAGUE</t>
  </si>
  <si>
    <t>73010.771.0.44.17.06</t>
  </si>
  <si>
    <t>73010.771.0.44.17.07</t>
  </si>
  <si>
    <t>RECARGA Y ASISTENCIA ATMS</t>
  </si>
  <si>
    <t>73010.771.0.46.00.00</t>
  </si>
  <si>
    <t>73010771046</t>
  </si>
  <si>
    <t>APORTES PARA EL FONDO DE GARANTIA DE DEPOSITOS</t>
  </si>
  <si>
    <t>73010.771.0.46.01.00</t>
  </si>
  <si>
    <t>73010.773.0.00.00.00</t>
  </si>
  <si>
    <t>73010773000</t>
  </si>
  <si>
    <t>PERDIDAS DIVERSAS</t>
  </si>
  <si>
    <t>73010.773.0.02.00.00</t>
  </si>
  <si>
    <t>73010773002</t>
  </si>
  <si>
    <t>DONACIONES</t>
  </si>
  <si>
    <t>73010.773.0.02.01.00</t>
  </si>
  <si>
    <t>73010.773.0.04.00.00</t>
  </si>
  <si>
    <t>73010773004</t>
  </si>
  <si>
    <t>73010.773.0.04.01.00</t>
  </si>
  <si>
    <t>73010.775.0.00.00.00</t>
  </si>
  <si>
    <t>73010775000</t>
  </si>
  <si>
    <t>PRDIDAS POR OPERACIONES</t>
  </si>
  <si>
    <t>73010.775.0.02.00.00</t>
  </si>
  <si>
    <t>73010775002</t>
  </si>
  <si>
    <t>PERDIDAS POR OPERACIONES DE CAMBIO</t>
  </si>
  <si>
    <t>73010.775.0.02.01.00</t>
  </si>
  <si>
    <t>73010.775.0.02.02.00</t>
  </si>
  <si>
    <t>TRANFERENCIA WESTER UNION</t>
  </si>
  <si>
    <t>73020.000.0.00.00.00</t>
  </si>
  <si>
    <t>73020000000</t>
  </si>
  <si>
    <t>73020.779.0.00.00.00</t>
  </si>
  <si>
    <t>73020779000</t>
  </si>
  <si>
    <t>PERDIDAS POR VALUACION DE OTROS ACTIVOS EN MONEDA</t>
  </si>
  <si>
    <t>73020.779.0.04.00.00</t>
  </si>
  <si>
    <t>73020779004</t>
  </si>
  <si>
    <t>73020.779.0.04.01.00</t>
  </si>
  <si>
    <t>73020.779.0.04.01.01</t>
  </si>
  <si>
    <t>CRED DIVERSOS</t>
  </si>
  <si>
    <t>73020.779.0.06.00.00</t>
  </si>
  <si>
    <t>73020779006</t>
  </si>
  <si>
    <t>73020.779.0.06.01.00</t>
  </si>
  <si>
    <t>73020.779.0.06.01.01</t>
  </si>
  <si>
    <t>INV EN EL PAIS</t>
  </si>
  <si>
    <t>73020.781.0.00.00.00</t>
  </si>
  <si>
    <t>73020781000</t>
  </si>
  <si>
    <t>PERDIDAS POR VALUACION DE OTROS PASIV. EN MONEDA E</t>
  </si>
  <si>
    <t>73020.781.0.02.00.00</t>
  </si>
  <si>
    <t>73020781002</t>
  </si>
  <si>
    <t>OBLIGACIONES DIVERSAS-RESIDENTES</t>
  </si>
  <si>
    <t>73020.781.0.02.01.00</t>
  </si>
  <si>
    <t>73020.781.0.02.01.01</t>
  </si>
  <si>
    <t>73020.781.0.04.00.00</t>
  </si>
  <si>
    <t>73020781004</t>
  </si>
  <si>
    <t>73020.781.0.04.01.00</t>
  </si>
  <si>
    <t>73020.781.0.04.01.01</t>
  </si>
  <si>
    <t>74000.000.0.00.00.00</t>
  </si>
  <si>
    <t>74000000000</t>
  </si>
  <si>
    <t>PERDIDAS EXTRAORDINARIAS</t>
  </si>
  <si>
    <t>74010.000.0.00.00.00</t>
  </si>
  <si>
    <t>74010000000</t>
  </si>
  <si>
    <t>74010.787.0.00.00.00</t>
  </si>
  <si>
    <t>74010787000</t>
  </si>
  <si>
    <t>SUMINISTROS NO CUBIERTOS POR SEGURO</t>
  </si>
  <si>
    <t>74010.787.0.01.00.00</t>
  </si>
  <si>
    <t>74010787001</t>
  </si>
  <si>
    <t>SINIESTROS NO CUBIERTOS POR SEGURO</t>
  </si>
  <si>
    <t>74010.787.0.01.01.00</t>
  </si>
  <si>
    <t>10000</t>
  </si>
  <si>
    <t>11000</t>
  </si>
  <si>
    <t>11010</t>
  </si>
  <si>
    <t>11020</t>
  </si>
  <si>
    <t>11090</t>
  </si>
  <si>
    <t>12000</t>
  </si>
  <si>
    <t>12010</t>
  </si>
  <si>
    <t>12080</t>
  </si>
  <si>
    <t>13000</t>
  </si>
  <si>
    <t>13010</t>
  </si>
  <si>
    <t>13020</t>
  </si>
  <si>
    <t>13080</t>
  </si>
  <si>
    <t>14000</t>
  </si>
  <si>
    <t>14010</t>
  </si>
  <si>
    <t>14080</t>
  </si>
  <si>
    <t>14090</t>
  </si>
  <si>
    <t>15000</t>
  </si>
  <si>
    <t>15010</t>
  </si>
  <si>
    <t>16000</t>
  </si>
  <si>
    <t>16010</t>
  </si>
  <si>
    <t>16020</t>
  </si>
  <si>
    <t>16030</t>
  </si>
  <si>
    <t>16080</t>
  </si>
  <si>
    <t>16090</t>
  </si>
  <si>
    <t>17000</t>
  </si>
  <si>
    <t>17010</t>
  </si>
  <si>
    <t>17020</t>
  </si>
  <si>
    <t>17060</t>
  </si>
  <si>
    <t>17090</t>
  </si>
  <si>
    <t>18000</t>
  </si>
  <si>
    <t>18010</t>
  </si>
  <si>
    <t>19000</t>
  </si>
  <si>
    <t>19010</t>
  </si>
  <si>
    <t>19020</t>
  </si>
  <si>
    <t>20000</t>
  </si>
  <si>
    <t>21000</t>
  </si>
  <si>
    <t>21010</t>
  </si>
  <si>
    <t>21030</t>
  </si>
  <si>
    <t>21040</t>
  </si>
  <si>
    <t>21080</t>
  </si>
  <si>
    <t>22000</t>
  </si>
  <si>
    <t>22010</t>
  </si>
  <si>
    <t>22020</t>
  </si>
  <si>
    <t>22040</t>
  </si>
  <si>
    <t>22060</t>
  </si>
  <si>
    <t>22080</t>
  </si>
  <si>
    <t>24000</t>
  </si>
  <si>
    <t>24010</t>
  </si>
  <si>
    <t>24020</t>
  </si>
  <si>
    <t>24040</t>
  </si>
  <si>
    <t>25000</t>
  </si>
  <si>
    <t>25010</t>
  </si>
  <si>
    <t>30000</t>
  </si>
  <si>
    <t>31000</t>
  </si>
  <si>
    <t>31010</t>
  </si>
  <si>
    <t>31020</t>
  </si>
  <si>
    <t>31030</t>
  </si>
  <si>
    <t>31050</t>
  </si>
  <si>
    <t>31060</t>
  </si>
  <si>
    <t>41000</t>
  </si>
  <si>
    <t>41010</t>
  </si>
  <si>
    <t>42000</t>
  </si>
  <si>
    <t>42010</t>
  </si>
  <si>
    <t>50000</t>
  </si>
  <si>
    <t>51000</t>
  </si>
  <si>
    <t>51010</t>
  </si>
  <si>
    <t>51040</t>
  </si>
  <si>
    <t>52000</t>
  </si>
  <si>
    <t>52010</t>
  </si>
  <si>
    <t>52040</t>
  </si>
  <si>
    <t>60000</t>
  </si>
  <si>
    <t>61000</t>
  </si>
  <si>
    <t>61010</t>
  </si>
  <si>
    <t>61020</t>
  </si>
  <si>
    <t>61030</t>
  </si>
  <si>
    <t>61060</t>
  </si>
  <si>
    <t>61080</t>
  </si>
  <si>
    <t>62000</t>
  </si>
  <si>
    <t>62010</t>
  </si>
  <si>
    <t>63000</t>
  </si>
  <si>
    <t>63010</t>
  </si>
  <si>
    <t>63030</t>
  </si>
  <si>
    <t>63040</t>
  </si>
  <si>
    <t>64000</t>
  </si>
  <si>
    <t>64010</t>
  </si>
  <si>
    <t>70000</t>
  </si>
  <si>
    <t>71000</t>
  </si>
  <si>
    <t>71010</t>
  </si>
  <si>
    <t>71020</t>
  </si>
  <si>
    <t>71040</t>
  </si>
  <si>
    <t>71050</t>
  </si>
  <si>
    <t>72000</t>
  </si>
  <si>
    <t>72010</t>
  </si>
  <si>
    <t>73000</t>
  </si>
  <si>
    <t>73010</t>
  </si>
  <si>
    <t>73020</t>
  </si>
  <si>
    <t>74000</t>
  </si>
  <si>
    <t>74010</t>
  </si>
  <si>
    <t>El Balance de situacion patrimonial, el Estado de Resultados y las Notas a los Estados Contables al 30 de junio del 2.020, han sido aprbados por el Directorio según consta en Acta N°  del fecha</t>
  </si>
  <si>
    <t>ok</t>
  </si>
  <si>
    <t>Gerente General Adjuto</t>
  </si>
  <si>
    <t xml:space="preserve">        30 de junio de 2020</t>
  </si>
  <si>
    <t xml:space="preserve">Los fondos depositados en el Banco Central del Paraguay al 30  de junio de 2.020 por G. 68.207.972.123  están destinados a cubri los requerimientos de encaje legal sobre depósitos públicos por disposición del a Ley 861/96 de acuerdo a los </t>
  </si>
  <si>
    <t xml:space="preserve">Medida Excepcional de Apoyo </t>
  </si>
  <si>
    <t>Medida Excepcional de Apoyo  BCP 2020</t>
  </si>
  <si>
    <t>Deudores por Productos Financieros COVID19</t>
  </si>
  <si>
    <t>Medida Excep Compl. De Apoyo BCP 2020</t>
  </si>
  <si>
    <t>Se registran como Contingencias línea para créditos no utilizados,de acuerdo a la nomenclatura del Plan de Cuentas del BCP, siendo el saldo al 30 de junio de 2.020:</t>
  </si>
  <si>
    <t>1 DE ENERO Y EL 30 DE JUNIO DE 2020 Y 2019</t>
  </si>
  <si>
    <t>AL 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</si>
</sst>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_-* #,##0.00\ _€_-;\-* #,##0.00\ _€_-;_-* &quot;-&quot;??\ _€_-;_-@_-"/>
    <numFmt numFmtId="165" formatCode="_(* #,##0_);_(* \(#,##0\);_(* &quot;-&quot;_);_(@_)"/>
    <numFmt numFmtId="166" formatCode="_(* #,##0.00_);_(* \(#,##0.00\);_(* &quot;-&quot;??_);_(@_)"/>
    <numFmt numFmtId="167" formatCode="#,##0\ ;\(##,##0\)"/>
    <numFmt numFmtId="168" formatCode="#,##0\ ;\(#,##0\)"/>
    <numFmt numFmtId="169" formatCode="_(* #,##0_);_(* \(#,##0\);_(* &quot;-&quot;??_);_(@_)"/>
    <numFmt numFmtId="170" formatCode="dd/mm/yyyy;@"/>
    <numFmt numFmtId="171" formatCode="_ * #,##0.00_ ;_ * \-#,##0.00_ ;_ * &quot;-&quot;_ ;_ @_ "/>
  </numFmts>
  <fonts count="40" x14ac:knownFonts="1">
    <font>
      <sz val="10"/>
      <name val="Arial"/>
    </font>
    <font>
      <sz val="10"/>
      <name val="Arial"/>
      <family val="2"/>
    </font>
    <font>
      <sz val="14"/>
      <name val="Times New Roman"/>
      <family val="1"/>
    </font>
    <font>
      <b/>
      <sz val="14"/>
      <name val="Times New Roman"/>
      <family val="1"/>
    </font>
    <font>
      <b/>
      <sz val="18"/>
      <name val="Times New Roman"/>
      <family val="1"/>
    </font>
    <font>
      <b/>
      <sz val="16"/>
      <name val="Times New Roman"/>
      <family val="1"/>
    </font>
    <font>
      <b/>
      <sz val="13"/>
      <name val="Times New Roman"/>
      <family val="1"/>
    </font>
    <font>
      <sz val="13"/>
      <name val="Times New Roman"/>
      <family val="1"/>
    </font>
    <font>
      <sz val="13"/>
      <name val="Arial"/>
      <family val="2"/>
    </font>
    <font>
      <sz val="14"/>
      <name val="Arial"/>
      <family val="2"/>
    </font>
    <font>
      <sz val="10"/>
      <name val="Times New Roman"/>
      <family val="1"/>
    </font>
    <font>
      <b/>
      <sz val="10"/>
      <name val="Arial"/>
      <family val="2"/>
    </font>
    <font>
      <sz val="9"/>
      <name val="Times New Roman"/>
      <family val="1"/>
    </font>
    <font>
      <b/>
      <sz val="10"/>
      <name val="Times New Roman"/>
      <family val="1"/>
    </font>
    <font>
      <sz val="13"/>
      <name val="Arial"/>
      <family val="2"/>
    </font>
    <font>
      <b/>
      <sz val="10"/>
      <name val="Arial"/>
      <family val="2"/>
    </font>
    <font>
      <sz val="10"/>
      <name val="Arial"/>
      <family val="2"/>
    </font>
    <font>
      <sz val="10"/>
      <name val="Arial"/>
      <family val="2"/>
    </font>
    <font>
      <b/>
      <sz val="12"/>
      <name val="Times New Roman"/>
      <family val="1"/>
    </font>
    <font>
      <b/>
      <sz val="14"/>
      <name val="Arial"/>
      <family val="2"/>
    </font>
    <font>
      <b/>
      <sz val="12"/>
      <name val="Arial"/>
      <family val="2"/>
    </font>
    <font>
      <sz val="8"/>
      <name val="Arial"/>
      <family val="2"/>
    </font>
    <font>
      <sz val="10"/>
      <name val="Arial"/>
      <family val="2"/>
    </font>
    <font>
      <b/>
      <sz val="8"/>
      <name val="Calibri"/>
      <family val="2"/>
      <scheme val="minor"/>
    </font>
    <font>
      <sz val="8"/>
      <name val="Calibri"/>
      <family val="2"/>
      <scheme val="minor"/>
    </font>
    <font>
      <b/>
      <u/>
      <sz val="8"/>
      <name val="Calibri"/>
      <family val="2"/>
      <scheme val="minor"/>
    </font>
    <font>
      <u/>
      <sz val="8"/>
      <name val="Calibri"/>
      <family val="2"/>
      <scheme val="minor"/>
    </font>
    <font>
      <b/>
      <sz val="11"/>
      <name val="Calibri"/>
      <family val="2"/>
      <scheme val="minor"/>
    </font>
    <font>
      <b/>
      <sz val="10"/>
      <name val="Calibri"/>
      <family val="2"/>
      <scheme val="minor"/>
    </font>
    <font>
      <b/>
      <sz val="8"/>
      <name val="Arial"/>
      <family val="2"/>
    </font>
    <font>
      <b/>
      <sz val="11"/>
      <name val="Times New Roman"/>
      <family val="1"/>
    </font>
    <font>
      <b/>
      <sz val="10"/>
      <color indexed="8"/>
      <name val="Calibri"/>
      <family val="2"/>
    </font>
    <font>
      <sz val="10"/>
      <color theme="1"/>
      <name val="Calibri"/>
      <family val="2"/>
      <scheme val="minor"/>
    </font>
    <font>
      <sz val="8"/>
      <color rgb="FF333333"/>
      <name val="Arial"/>
      <family val="2"/>
    </font>
    <font>
      <sz val="10"/>
      <color indexed="8"/>
      <name val="Calibri"/>
      <family val="2"/>
      <scheme val="minor"/>
    </font>
    <font>
      <b/>
      <sz val="10"/>
      <color indexed="8"/>
      <name val="Calibri"/>
      <family val="2"/>
      <scheme val="minor"/>
    </font>
    <font>
      <sz val="8"/>
      <color indexed="8"/>
      <name val="Calibri"/>
      <family val="2"/>
      <scheme val="minor"/>
    </font>
    <font>
      <b/>
      <sz val="9"/>
      <name val="Calibri"/>
      <family val="2"/>
      <scheme val="minor"/>
    </font>
    <font>
      <sz val="12"/>
      <name val="Arial"/>
      <family val="2"/>
    </font>
    <font>
      <sz val="12"/>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9D9D9"/>
        <bgColor indexed="64"/>
      </patternFill>
    </fill>
    <fill>
      <patternFill patternType="solid">
        <fgColor rgb="FFF3F3F3"/>
        <bgColor indexed="64"/>
      </patternFill>
    </fill>
    <fill>
      <patternFill patternType="solid">
        <fgColor rgb="FFFFFF00"/>
        <bgColor indexed="64"/>
      </patternFill>
    </fill>
    <fill>
      <patternFill patternType="solid">
        <fgColor theme="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166" fontId="17" fillId="0" borderId="0" applyFont="0" applyFill="0" applyBorder="0" applyAlignment="0" applyProtection="0"/>
    <xf numFmtId="41" fontId="22" fillId="0" borderId="0" applyFont="0" applyFill="0" applyBorder="0" applyAlignment="0" applyProtection="0"/>
    <xf numFmtId="0" fontId="1" fillId="0" borderId="0"/>
    <xf numFmtId="166" fontId="1" fillId="0" borderId="0" applyFont="0" applyFill="0" applyBorder="0" applyAlignment="0" applyProtection="0"/>
    <xf numFmtId="41" fontId="1" fillId="0" borderId="0" applyFont="0" applyFill="0" applyBorder="0" applyAlignment="0" applyProtection="0"/>
  </cellStyleXfs>
  <cellXfs count="279">
    <xf numFmtId="0" fontId="0" fillId="0" borderId="0" xfId="0"/>
    <xf numFmtId="0" fontId="2" fillId="0" borderId="0" xfId="0" applyFont="1"/>
    <xf numFmtId="37" fontId="2" fillId="0" borderId="0" xfId="0" applyNumberFormat="1" applyFont="1"/>
    <xf numFmtId="0" fontId="3" fillId="0" borderId="0" xfId="0" applyFont="1"/>
    <xf numFmtId="38" fontId="2" fillId="0" borderId="0" xfId="0" applyNumberFormat="1" applyFont="1"/>
    <xf numFmtId="0" fontId="3" fillId="0" borderId="0" xfId="0" applyFont="1" applyAlignment="1">
      <alignment horizontal="center"/>
    </xf>
    <xf numFmtId="1" fontId="3" fillId="0" borderId="0" xfId="0" applyNumberFormat="1" applyFont="1" applyAlignment="1">
      <alignment horizontal="left"/>
    </xf>
    <xf numFmtId="1" fontId="3" fillId="0" borderId="1" xfId="0" applyNumberFormat="1" applyFont="1" applyBorder="1" applyAlignment="1">
      <alignment horizontal="center"/>
    </xf>
    <xf numFmtId="0" fontId="6" fillId="0" borderId="0" xfId="0" applyFont="1"/>
    <xf numFmtId="0" fontId="7" fillId="0" borderId="0" xfId="0" applyFont="1"/>
    <xf numFmtId="37" fontId="6" fillId="0" borderId="0" xfId="0" applyNumberFormat="1" applyFont="1" applyAlignment="1">
      <alignment horizontal="center"/>
    </xf>
    <xf numFmtId="37" fontId="6" fillId="0" borderId="0" xfId="0" applyNumberFormat="1" applyFont="1" applyAlignment="1">
      <alignment horizontal="left"/>
    </xf>
    <xf numFmtId="37" fontId="7" fillId="0" borderId="0" xfId="0" applyNumberFormat="1" applyFont="1"/>
    <xf numFmtId="167" fontId="7" fillId="0" borderId="0" xfId="0" applyNumberFormat="1" applyFont="1"/>
    <xf numFmtId="167" fontId="6" fillId="0" borderId="2" xfId="0" applyNumberFormat="1" applyFont="1" applyBorder="1"/>
    <xf numFmtId="167" fontId="6" fillId="0" borderId="0" xfId="0" applyNumberFormat="1" applyFont="1"/>
    <xf numFmtId="167" fontId="6" fillId="0" borderId="3" xfId="0" applyNumberFormat="1" applyFont="1" applyBorder="1"/>
    <xf numFmtId="0" fontId="8" fillId="0" borderId="0" xfId="0" applyFont="1"/>
    <xf numFmtId="168" fontId="7" fillId="0" borderId="0" xfId="0" applyNumberFormat="1" applyFont="1"/>
    <xf numFmtId="168" fontId="6" fillId="0" borderId="3" xfId="0" applyNumberFormat="1" applyFont="1" applyBorder="1"/>
    <xf numFmtId="168" fontId="3" fillId="0" borderId="0" xfId="0" applyNumberFormat="1" applyFont="1"/>
    <xf numFmtId="168" fontId="2" fillId="0" borderId="0" xfId="0" applyNumberFormat="1" applyFont="1"/>
    <xf numFmtId="168" fontId="3" fillId="0" borderId="3" xfId="0" applyNumberFormat="1" applyFont="1" applyBorder="1"/>
    <xf numFmtId="168" fontId="3" fillId="0" borderId="1" xfId="0" applyNumberFormat="1" applyFont="1" applyBorder="1"/>
    <xf numFmtId="168" fontId="6" fillId="0" borderId="0" xfId="0" applyNumberFormat="1" applyFont="1"/>
    <xf numFmtId="168" fontId="8" fillId="0" borderId="0" xfId="0" applyNumberFormat="1" applyFont="1"/>
    <xf numFmtId="168" fontId="3" fillId="0" borderId="2" xfId="0" applyNumberFormat="1" applyFont="1" applyBorder="1"/>
    <xf numFmtId="167" fontId="2" fillId="0" borderId="0" xfId="0" applyNumberFormat="1" applyFont="1"/>
    <xf numFmtId="168" fontId="0" fillId="0" borderId="0" xfId="0" applyNumberFormat="1"/>
    <xf numFmtId="168" fontId="3" fillId="0" borderId="0" xfId="0" applyNumberFormat="1" applyFont="1" applyAlignment="1">
      <alignment horizontal="center"/>
    </xf>
    <xf numFmtId="0" fontId="9" fillId="0" borderId="0" xfId="0" applyFont="1"/>
    <xf numFmtId="167" fontId="0" fillId="0" borderId="0" xfId="0" applyNumberFormat="1"/>
    <xf numFmtId="4" fontId="2" fillId="0" borderId="0" xfId="0" applyNumberFormat="1" applyFont="1"/>
    <xf numFmtId="0" fontId="13" fillId="0" borderId="0" xfId="0" applyFont="1"/>
    <xf numFmtId="0" fontId="10" fillId="0" borderId="0" xfId="0" applyFont="1"/>
    <xf numFmtId="0" fontId="12" fillId="0" borderId="0" xfId="0" applyFont="1"/>
    <xf numFmtId="0" fontId="11" fillId="0" borderId="0" xfId="0" applyFont="1"/>
    <xf numFmtId="0" fontId="3" fillId="0" borderId="0" xfId="0" applyFont="1" applyAlignment="1">
      <alignment horizontal="left"/>
    </xf>
    <xf numFmtId="0" fontId="2" fillId="0" borderId="0" xfId="0" applyFont="1" applyAlignment="1">
      <alignment horizontal="left"/>
    </xf>
    <xf numFmtId="37" fontId="2" fillId="0" borderId="0" xfId="0" applyNumberFormat="1" applyFont="1" applyAlignment="1">
      <alignment horizontal="left"/>
    </xf>
    <xf numFmtId="0" fontId="9" fillId="0" borderId="0" xfId="0" applyFont="1" applyAlignment="1">
      <alignment horizontal="left"/>
    </xf>
    <xf numFmtId="0" fontId="0" fillId="0" borderId="0" xfId="0" applyAlignment="1">
      <alignment horizontal="left"/>
    </xf>
    <xf numFmtId="0" fontId="2" fillId="0" borderId="3" xfId="0" applyFont="1" applyBorder="1"/>
    <xf numFmtId="0" fontId="3" fillId="0" borderId="3" xfId="0" applyFont="1" applyBorder="1"/>
    <xf numFmtId="167" fontId="11" fillId="0" borderId="3" xfId="0" applyNumberFormat="1" applyFont="1" applyBorder="1"/>
    <xf numFmtId="0" fontId="2" fillId="0" borderId="1" xfId="0" applyFont="1" applyBorder="1"/>
    <xf numFmtId="0" fontId="15" fillId="0" borderId="1" xfId="0" applyFont="1" applyBorder="1"/>
    <xf numFmtId="168" fontId="15" fillId="0" borderId="3" xfId="0" applyNumberFormat="1" applyFont="1" applyBorder="1"/>
    <xf numFmtId="168" fontId="7" fillId="0" borderId="0" xfId="0" quotePrefix="1" applyNumberFormat="1" applyFont="1" applyAlignment="1">
      <alignment horizontal="right"/>
    </xf>
    <xf numFmtId="0" fontId="3" fillId="0" borderId="1" xfId="0" applyFont="1" applyBorder="1"/>
    <xf numFmtId="0" fontId="11" fillId="0" borderId="1" xfId="0" applyFont="1" applyBorder="1"/>
    <xf numFmtId="0" fontId="0" fillId="0" borderId="0" xfId="0" applyAlignment="1">
      <alignment horizontal="center"/>
    </xf>
    <xf numFmtId="4" fontId="0" fillId="0" borderId="4" xfId="0" applyNumberFormat="1" applyBorder="1" applyAlignment="1">
      <alignment horizontal="center"/>
    </xf>
    <xf numFmtId="4" fontId="11" fillId="0" borderId="5" xfId="0" applyNumberFormat="1" applyFont="1" applyBorder="1" applyAlignment="1">
      <alignment horizontal="center"/>
    </xf>
    <xf numFmtId="0" fontId="0" fillId="0" borderId="4" xfId="0" applyBorder="1" applyAlignment="1">
      <alignment horizontal="center"/>
    </xf>
    <xf numFmtId="4" fontId="15" fillId="0" borderId="5" xfId="0" applyNumberFormat="1" applyFont="1" applyBorder="1" applyAlignment="1">
      <alignment horizontal="center"/>
    </xf>
    <xf numFmtId="4" fontId="0" fillId="0" borderId="0" xfId="0" applyNumberFormat="1" applyAlignment="1">
      <alignment horizontal="center"/>
    </xf>
    <xf numFmtId="167" fontId="15" fillId="0" borderId="0" xfId="0" applyNumberFormat="1" applyFont="1"/>
    <xf numFmtId="4" fontId="15" fillId="0" borderId="0" xfId="0" applyNumberFormat="1" applyFont="1" applyAlignment="1">
      <alignment horizontal="center"/>
    </xf>
    <xf numFmtId="167" fontId="7" fillId="0" borderId="1" xfId="0" applyNumberFormat="1" applyFont="1" applyBorder="1"/>
    <xf numFmtId="167" fontId="7" fillId="0" borderId="0" xfId="0" applyNumberFormat="1" applyFont="1" applyAlignment="1">
      <alignment horizontal="center"/>
    </xf>
    <xf numFmtId="167" fontId="7" fillId="0" borderId="0" xfId="0" quotePrefix="1" applyNumberFormat="1" applyFont="1" applyAlignment="1">
      <alignment horizontal="right"/>
    </xf>
    <xf numFmtId="167" fontId="7" fillId="0" borderId="0" xfId="0" applyNumberFormat="1" applyFont="1" applyAlignment="1">
      <alignment horizontal="right"/>
    </xf>
    <xf numFmtId="167" fontId="6" fillId="0" borderId="0" xfId="0" applyNumberFormat="1" applyFont="1" applyAlignment="1">
      <alignment horizontal="right"/>
    </xf>
    <xf numFmtId="167" fontId="8" fillId="0" borderId="0" xfId="0" applyNumberFormat="1" applyFont="1"/>
    <xf numFmtId="167" fontId="7" fillId="0" borderId="1" xfId="0" applyNumberFormat="1" applyFont="1" applyBorder="1" applyAlignment="1">
      <alignment horizontal="right"/>
    </xf>
    <xf numFmtId="168" fontId="7" fillId="0" borderId="0" xfId="0" applyNumberFormat="1" applyFont="1" applyAlignment="1">
      <alignment horizontal="right"/>
    </xf>
    <xf numFmtId="168" fontId="15" fillId="0" borderId="0" xfId="0" applyNumberFormat="1" applyFont="1"/>
    <xf numFmtId="168" fontId="7" fillId="0" borderId="1" xfId="0" applyNumberFormat="1" applyFont="1" applyBorder="1"/>
    <xf numFmtId="168" fontId="6" fillId="0" borderId="2" xfId="0" applyNumberFormat="1" applyFont="1" applyBorder="1"/>
    <xf numFmtId="0" fontId="0" fillId="0" borderId="3" xfId="0" applyBorder="1"/>
    <xf numFmtId="168" fontId="7" fillId="0" borderId="1" xfId="0" applyNumberFormat="1" applyFont="1" applyBorder="1" applyAlignment="1">
      <alignment horizontal="right"/>
    </xf>
    <xf numFmtId="168" fontId="10" fillId="0" borderId="0" xfId="0" applyNumberFormat="1" applyFont="1"/>
    <xf numFmtId="4" fontId="11" fillId="0" borderId="0" xfId="0" applyNumberFormat="1" applyFont="1" applyAlignment="1">
      <alignment horizontal="center"/>
    </xf>
    <xf numFmtId="37" fontId="14" fillId="0" borderId="0" xfId="0" applyNumberFormat="1" applyFont="1"/>
    <xf numFmtId="168" fontId="14" fillId="0" borderId="0" xfId="0" applyNumberFormat="1" applyFont="1" applyAlignment="1">
      <alignment horizontal="right"/>
    </xf>
    <xf numFmtId="4" fontId="16" fillId="0" borderId="0" xfId="0" applyNumberFormat="1" applyFont="1" applyAlignment="1">
      <alignment horizontal="center"/>
    </xf>
    <xf numFmtId="165" fontId="14" fillId="0" borderId="1" xfId="0" applyNumberFormat="1" applyFont="1" applyBorder="1"/>
    <xf numFmtId="167" fontId="6" fillId="0" borderId="2" xfId="0" applyNumberFormat="1" applyFont="1" applyBorder="1" applyAlignment="1">
      <alignment horizontal="right"/>
    </xf>
    <xf numFmtId="169" fontId="2" fillId="0" borderId="0" xfId="5" applyNumberFormat="1" applyFont="1"/>
    <xf numFmtId="0" fontId="11" fillId="0" borderId="7" xfId="0" applyFont="1" applyBorder="1" applyAlignment="1">
      <alignment horizontal="center"/>
    </xf>
    <xf numFmtId="0" fontId="0" fillId="0" borderId="4" xfId="0" applyBorder="1"/>
    <xf numFmtId="0" fontId="0" fillId="0" borderId="8" xfId="0" applyBorder="1"/>
    <xf numFmtId="0" fontId="11" fillId="0" borderId="6" xfId="0" applyFont="1" applyBorder="1"/>
    <xf numFmtId="3" fontId="0" fillId="0" borderId="0" xfId="0" applyNumberFormat="1"/>
    <xf numFmtId="0" fontId="4" fillId="0" borderId="0" xfId="0" applyFont="1"/>
    <xf numFmtId="0" fontId="20" fillId="0" borderId="7" xfId="0" applyFont="1" applyBorder="1" applyAlignment="1">
      <alignment horizontal="center"/>
    </xf>
    <xf numFmtId="0" fontId="20" fillId="0" borderId="8" xfId="0" applyFont="1" applyBorder="1" applyAlignment="1">
      <alignment horizontal="center"/>
    </xf>
    <xf numFmtId="167" fontId="0" fillId="0" borderId="0" xfId="0" applyNumberFormat="1" applyFill="1"/>
    <xf numFmtId="164" fontId="0" fillId="0" borderId="0" xfId="0" applyNumberFormat="1"/>
    <xf numFmtId="0" fontId="0" fillId="0" borderId="0" xfId="0" applyFill="1"/>
    <xf numFmtId="0" fontId="1" fillId="0" borderId="0" xfId="0" applyFont="1" applyFill="1"/>
    <xf numFmtId="167" fontId="21" fillId="0" borderId="0" xfId="0" applyNumberFormat="1" applyFont="1" applyFill="1"/>
    <xf numFmtId="170" fontId="3" fillId="0" borderId="1" xfId="0" applyNumberFormat="1" applyFont="1" applyBorder="1" applyAlignment="1">
      <alignment horizontal="center"/>
    </xf>
    <xf numFmtId="0" fontId="3" fillId="0" borderId="0" xfId="0" applyFont="1" applyAlignment="1">
      <alignment horizontal="center"/>
    </xf>
    <xf numFmtId="168" fontId="0" fillId="0" borderId="0" xfId="0" applyNumberFormat="1" applyFill="1"/>
    <xf numFmtId="41" fontId="0" fillId="0" borderId="0" xfId="6" applyFont="1"/>
    <xf numFmtId="41" fontId="0" fillId="0" borderId="0" xfId="0" applyNumberFormat="1"/>
    <xf numFmtId="0" fontId="3" fillId="3" borderId="0" xfId="0" applyFont="1" applyFill="1" applyAlignment="1">
      <alignment horizontal="center"/>
    </xf>
    <xf numFmtId="170" fontId="3" fillId="3" borderId="1" xfId="0" applyNumberFormat="1" applyFont="1" applyFill="1" applyBorder="1" applyAlignment="1">
      <alignment horizontal="center"/>
    </xf>
    <xf numFmtId="0" fontId="0" fillId="3" borderId="0" xfId="0" applyFill="1"/>
    <xf numFmtId="168" fontId="7" fillId="3" borderId="0" xfId="0" applyNumberFormat="1" applyFont="1" applyFill="1"/>
    <xf numFmtId="168" fontId="3" fillId="3" borderId="2" xfId="0" applyNumberFormat="1" applyFont="1" applyFill="1" applyBorder="1"/>
    <xf numFmtId="168" fontId="10" fillId="3" borderId="0" xfId="0" applyNumberFormat="1" applyFont="1" applyFill="1"/>
    <xf numFmtId="168" fontId="3" fillId="3" borderId="0" xfId="0" applyNumberFormat="1" applyFont="1" applyFill="1"/>
    <xf numFmtId="168" fontId="2" fillId="3" borderId="0" xfId="0" applyNumberFormat="1" applyFont="1" applyFill="1"/>
    <xf numFmtId="168" fontId="3" fillId="3" borderId="1" xfId="0" applyNumberFormat="1" applyFont="1" applyFill="1" applyBorder="1"/>
    <xf numFmtId="165" fontId="14" fillId="3" borderId="1" xfId="0" applyNumberFormat="1" applyFont="1" applyFill="1" applyBorder="1"/>
    <xf numFmtId="168" fontId="3" fillId="3" borderId="3" xfId="0" applyNumberFormat="1" applyFont="1" applyFill="1" applyBorder="1"/>
    <xf numFmtId="37" fontId="2" fillId="3" borderId="0" xfId="0" applyNumberFormat="1" applyFont="1" applyFill="1" applyAlignment="1">
      <alignment horizontal="left"/>
    </xf>
    <xf numFmtId="37" fontId="2" fillId="3" borderId="0" xfId="0" applyNumberFormat="1" applyFont="1" applyFill="1"/>
    <xf numFmtId="0" fontId="2" fillId="3" borderId="0" xfId="0" applyFont="1" applyFill="1"/>
    <xf numFmtId="0" fontId="23" fillId="0" borderId="0" xfId="7" applyFont="1" applyAlignment="1">
      <alignment horizontal="left"/>
    </xf>
    <xf numFmtId="0" fontId="24" fillId="0" borderId="0" xfId="7" applyFont="1" applyAlignment="1">
      <alignment horizontal="left"/>
    </xf>
    <xf numFmtId="0" fontId="24" fillId="0" borderId="0" xfId="7" applyFont="1"/>
    <xf numFmtId="0" fontId="24" fillId="0" borderId="0" xfId="7" applyFont="1" applyAlignment="1">
      <alignment vertical="center"/>
    </xf>
    <xf numFmtId="0" fontId="24" fillId="0" borderId="0" xfId="7" applyFont="1" applyAlignment="1">
      <alignment horizontal="left" vertical="center"/>
    </xf>
    <xf numFmtId="0" fontId="23" fillId="4" borderId="6" xfId="7" applyFont="1" applyFill="1" applyBorder="1" applyAlignment="1">
      <alignment horizontal="center" vertical="top" wrapText="1"/>
    </xf>
    <xf numFmtId="3" fontId="10" fillId="0" borderId="15" xfId="7" applyNumberFormat="1" applyFont="1" applyBorder="1" applyAlignment="1">
      <alignment horizontal="right" vertical="center" wrapText="1"/>
    </xf>
    <xf numFmtId="0" fontId="24" fillId="0" borderId="6" xfId="7" applyFont="1" applyBorder="1" applyAlignment="1">
      <alignment horizontal="right"/>
    </xf>
    <xf numFmtId="3" fontId="10" fillId="0" borderId="16" xfId="7" applyNumberFormat="1" applyFont="1" applyBorder="1" applyAlignment="1">
      <alignment horizontal="right" vertical="center" wrapText="1"/>
    </xf>
    <xf numFmtId="3" fontId="23" fillId="5" borderId="6" xfId="7" applyNumberFormat="1" applyFont="1" applyFill="1" applyBorder="1" applyAlignment="1">
      <alignment horizontal="right"/>
    </xf>
    <xf numFmtId="0" fontId="23" fillId="5" borderId="6" xfId="7" applyFont="1" applyFill="1" applyBorder="1" applyAlignment="1">
      <alignment horizontal="right"/>
    </xf>
    <xf numFmtId="0" fontId="23" fillId="0" borderId="0" xfId="7" applyFont="1" applyAlignment="1">
      <alignment horizontal="left" vertical="top"/>
    </xf>
    <xf numFmtId="3" fontId="23" fillId="0" borderId="0" xfId="7" applyNumberFormat="1" applyFont="1" applyAlignment="1">
      <alignment horizontal="right"/>
    </xf>
    <xf numFmtId="0" fontId="23" fillId="0" borderId="0" xfId="7" applyFont="1" applyAlignment="1">
      <alignment horizontal="right"/>
    </xf>
    <xf numFmtId="0" fontId="25" fillId="0" borderId="0" xfId="7" applyFont="1" applyAlignment="1">
      <alignment horizontal="left"/>
    </xf>
    <xf numFmtId="0" fontId="24" fillId="0" borderId="6" xfId="7" applyFont="1" applyBorder="1" applyAlignment="1">
      <alignment horizontal="left"/>
    </xf>
    <xf numFmtId="4" fontId="24" fillId="0" borderId="6" xfId="7" applyNumberFormat="1" applyFont="1" applyBorder="1" applyAlignment="1">
      <alignment horizontal="right"/>
    </xf>
    <xf numFmtId="4" fontId="24" fillId="0" borderId="0" xfId="7" applyNumberFormat="1" applyFont="1" applyAlignment="1">
      <alignment horizontal="right"/>
    </xf>
    <xf numFmtId="4" fontId="23" fillId="0" borderId="0" xfId="7" applyNumberFormat="1" applyFont="1" applyAlignment="1">
      <alignment horizontal="right"/>
    </xf>
    <xf numFmtId="0" fontId="24" fillId="0" borderId="0" xfId="7" applyFont="1" applyFill="1" applyAlignment="1">
      <alignment horizontal="left"/>
    </xf>
    <xf numFmtId="4" fontId="24" fillId="0" borderId="0" xfId="7" applyNumberFormat="1" applyFont="1" applyFill="1" applyAlignment="1">
      <alignment horizontal="right"/>
    </xf>
    <xf numFmtId="0" fontId="24" fillId="0" borderId="0" xfId="7" applyFont="1" applyFill="1"/>
    <xf numFmtId="0" fontId="23" fillId="0" borderId="6" xfId="7" applyFont="1" applyBorder="1" applyAlignment="1">
      <alignment horizontal="left"/>
    </xf>
    <xf numFmtId="0" fontId="23" fillId="0" borderId="0" xfId="7" applyFont="1" applyAlignment="1">
      <alignment horizontal="center"/>
    </xf>
    <xf numFmtId="3" fontId="23" fillId="0" borderId="0" xfId="7" applyNumberFormat="1" applyFont="1" applyAlignment="1">
      <alignment horizontal="center"/>
    </xf>
    <xf numFmtId="0" fontId="23" fillId="0" borderId="0" xfId="7" applyFont="1" applyFill="1" applyBorder="1" applyAlignment="1">
      <alignment horizontal="center" wrapText="1"/>
    </xf>
    <xf numFmtId="0" fontId="24" fillId="0" borderId="13" xfId="7" applyFont="1" applyBorder="1" applyAlignment="1">
      <alignment horizontal="left"/>
    </xf>
    <xf numFmtId="0" fontId="24" fillId="0" borderId="14" xfId="7" applyFont="1" applyBorder="1" applyAlignment="1">
      <alignment horizontal="left"/>
    </xf>
    <xf numFmtId="3" fontId="24" fillId="0" borderId="6" xfId="7" applyNumberFormat="1" applyFont="1" applyBorder="1" applyAlignment="1">
      <alignment horizontal="center"/>
    </xf>
    <xf numFmtId="3" fontId="24" fillId="0" borderId="0" xfId="7" applyNumberFormat="1" applyFont="1" applyFill="1" applyBorder="1" applyAlignment="1">
      <alignment horizontal="center"/>
    </xf>
    <xf numFmtId="0" fontId="23" fillId="5" borderId="13" xfId="7" applyFont="1" applyFill="1" applyBorder="1" applyAlignment="1">
      <alignment horizontal="left"/>
    </xf>
    <xf numFmtId="0" fontId="23" fillId="5" borderId="14" xfId="7" applyFont="1" applyFill="1" applyBorder="1" applyAlignment="1">
      <alignment horizontal="left"/>
    </xf>
    <xf numFmtId="3" fontId="23" fillId="5" borderId="6" xfId="7" applyNumberFormat="1" applyFont="1" applyFill="1" applyBorder="1" applyAlignment="1">
      <alignment horizontal="center"/>
    </xf>
    <xf numFmtId="3" fontId="23" fillId="0" borderId="0" xfId="7" applyNumberFormat="1" applyFont="1" applyFill="1" applyBorder="1" applyAlignment="1">
      <alignment horizontal="center"/>
    </xf>
    <xf numFmtId="0" fontId="26" fillId="0" borderId="0" xfId="7" applyFont="1" applyAlignment="1">
      <alignment horizontal="left"/>
    </xf>
    <xf numFmtId="0" fontId="24" fillId="0" borderId="0" xfId="7" applyFont="1" applyFill="1" applyBorder="1" applyAlignment="1">
      <alignment horizontal="left"/>
    </xf>
    <xf numFmtId="0" fontId="24" fillId="0" borderId="0" xfId="7" applyFont="1" applyFill="1" applyBorder="1"/>
    <xf numFmtId="0" fontId="23" fillId="4" borderId="6"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4" fillId="0" borderId="2" xfId="7" applyFont="1" applyBorder="1" applyAlignment="1">
      <alignment horizontal="left"/>
    </xf>
    <xf numFmtId="3" fontId="24" fillId="0" borderId="0" xfId="7" applyNumberFormat="1" applyFont="1" applyFill="1" applyBorder="1" applyAlignment="1">
      <alignment horizontal="right"/>
    </xf>
    <xf numFmtId="0" fontId="23" fillId="5" borderId="2" xfId="7" applyFont="1" applyFill="1" applyBorder="1" applyAlignment="1">
      <alignment horizontal="left"/>
    </xf>
    <xf numFmtId="3" fontId="23" fillId="0" borderId="0" xfId="7" applyNumberFormat="1" applyFont="1" applyFill="1" applyBorder="1" applyAlignment="1">
      <alignment horizontal="right"/>
    </xf>
    <xf numFmtId="0" fontId="27" fillId="0" borderId="0" xfId="7" applyFont="1"/>
    <xf numFmtId="0" fontId="28" fillId="0" borderId="0" xfId="7" applyFont="1" applyAlignment="1">
      <alignment horizontal="justify"/>
    </xf>
    <xf numFmtId="0" fontId="28" fillId="0" borderId="0" xfId="7" applyFont="1" applyAlignment="1">
      <alignment horizontal="left"/>
    </xf>
    <xf numFmtId="0" fontId="29" fillId="0" borderId="6" xfId="7" applyFont="1" applyBorder="1" applyAlignment="1"/>
    <xf numFmtId="0" fontId="1" fillId="0" borderId="0" xfId="7"/>
    <xf numFmtId="169" fontId="24" fillId="0" borderId="0" xfId="8" applyNumberFormat="1" applyFont="1" applyBorder="1" applyAlignment="1">
      <alignment horizontal="left"/>
    </xf>
    <xf numFmtId="169" fontId="23" fillId="0" borderId="0" xfId="8" applyNumberFormat="1" applyFont="1" applyBorder="1" applyAlignment="1">
      <alignment horizontal="left"/>
    </xf>
    <xf numFmtId="169" fontId="24" fillId="0" borderId="0" xfId="7" applyNumberFormat="1" applyFont="1" applyAlignment="1">
      <alignment horizontal="left"/>
    </xf>
    <xf numFmtId="0" fontId="30" fillId="0" borderId="0" xfId="7" applyFont="1"/>
    <xf numFmtId="0" fontId="23" fillId="0" borderId="0" xfId="7" applyFont="1"/>
    <xf numFmtId="0" fontId="23" fillId="4" borderId="13" xfId="7" applyFont="1" applyFill="1" applyBorder="1" applyAlignment="1">
      <alignment horizontal="left" vertical="top"/>
    </xf>
    <xf numFmtId="0" fontId="23" fillId="4" borderId="14" xfId="7" applyFont="1" applyFill="1" applyBorder="1" applyAlignment="1">
      <alignment horizontal="left" vertical="top"/>
    </xf>
    <xf numFmtId="0" fontId="23" fillId="4" borderId="6" xfId="7" applyFont="1" applyFill="1" applyBorder="1" applyAlignment="1">
      <alignment horizontal="center" wrapText="1"/>
    </xf>
    <xf numFmtId="0" fontId="24" fillId="0" borderId="2" xfId="7" applyFont="1" applyBorder="1" applyAlignment="1">
      <alignment horizontal="left" vertical="top"/>
    </xf>
    <xf numFmtId="3" fontId="24" fillId="0" borderId="0" xfId="7" applyNumberFormat="1" applyFont="1" applyFill="1" applyBorder="1" applyAlignment="1">
      <alignment horizontal="right" wrapText="1"/>
    </xf>
    <xf numFmtId="3" fontId="23" fillId="0" borderId="0" xfId="7" applyNumberFormat="1" applyFont="1" applyFill="1" applyBorder="1" applyAlignment="1">
      <alignment horizontal="right" wrapText="1"/>
    </xf>
    <xf numFmtId="0" fontId="24" fillId="0" borderId="0" xfId="7" applyFont="1" applyAlignment="1">
      <alignment horizontal="left" vertical="top" wrapText="1"/>
    </xf>
    <xf numFmtId="0" fontId="24" fillId="0" borderId="13" xfId="7" applyFont="1" applyBorder="1" applyAlignment="1">
      <alignment horizontal="left" vertical="top"/>
    </xf>
    <xf numFmtId="0" fontId="23" fillId="4" borderId="6" xfId="7" applyFont="1" applyFill="1" applyBorder="1" applyAlignment="1">
      <alignment horizontal="center" vertical="top"/>
    </xf>
    <xf numFmtId="49" fontId="32" fillId="0" borderId="0" xfId="0" applyNumberFormat="1" applyFont="1"/>
    <xf numFmtId="49" fontId="32" fillId="0" borderId="6" xfId="0" applyNumberFormat="1" applyFont="1" applyBorder="1"/>
    <xf numFmtId="167" fontId="6" fillId="0" borderId="0" xfId="0" applyNumberFormat="1" applyFont="1" applyBorder="1"/>
    <xf numFmtId="0" fontId="3" fillId="0" borderId="0" xfId="0" applyFont="1" applyBorder="1"/>
    <xf numFmtId="167" fontId="11" fillId="0" borderId="0" xfId="0" applyNumberFormat="1" applyFont="1" applyBorder="1"/>
    <xf numFmtId="4" fontId="11" fillId="0" borderId="0" xfId="0" applyNumberFormat="1" applyFont="1" applyBorder="1" applyAlignment="1">
      <alignment horizontal="center"/>
    </xf>
    <xf numFmtId="0" fontId="32" fillId="0" borderId="0" xfId="0" applyFont="1"/>
    <xf numFmtId="4" fontId="32" fillId="0" borderId="0" xfId="0" applyNumberFormat="1" applyFont="1"/>
    <xf numFmtId="0" fontId="32" fillId="0" borderId="6" xfId="0" applyFont="1" applyBorder="1"/>
    <xf numFmtId="4" fontId="32" fillId="0" borderId="6" xfId="0" applyNumberFormat="1" applyFont="1" applyBorder="1"/>
    <xf numFmtId="14" fontId="32" fillId="0" borderId="6" xfId="0" applyNumberFormat="1" applyFont="1" applyBorder="1" applyAlignment="1" applyProtection="1">
      <alignment vertical="center"/>
    </xf>
    <xf numFmtId="0" fontId="32" fillId="6" borderId="6" xfId="0" applyFont="1" applyFill="1" applyBorder="1"/>
    <xf numFmtId="14" fontId="32" fillId="6" borderId="6" xfId="0" applyNumberFormat="1" applyFont="1" applyFill="1" applyBorder="1" applyAlignment="1" applyProtection="1">
      <alignment vertical="center"/>
    </xf>
    <xf numFmtId="49" fontId="32" fillId="6" borderId="6" xfId="0" applyNumberFormat="1" applyFont="1" applyFill="1" applyBorder="1"/>
    <xf numFmtId="4" fontId="32" fillId="6" borderId="6" xfId="0" applyNumberFormat="1" applyFont="1" applyFill="1" applyBorder="1"/>
    <xf numFmtId="0" fontId="32" fillId="6" borderId="0" xfId="0" applyFont="1" applyFill="1"/>
    <xf numFmtId="4" fontId="33" fillId="0" borderId="0" xfId="7" applyNumberFormat="1" applyFont="1"/>
    <xf numFmtId="41" fontId="24" fillId="0" borderId="0" xfId="9" applyFont="1" applyAlignment="1">
      <alignment horizontal="left"/>
    </xf>
    <xf numFmtId="41" fontId="24" fillId="0" borderId="0" xfId="9" applyFont="1" applyFill="1" applyAlignment="1">
      <alignment horizontal="left"/>
    </xf>
    <xf numFmtId="41" fontId="34" fillId="0" borderId="6" xfId="9" applyFont="1" applyBorder="1"/>
    <xf numFmtId="41" fontId="34" fillId="0" borderId="6" xfId="9" applyFont="1" applyFill="1" applyBorder="1"/>
    <xf numFmtId="41" fontId="34" fillId="0" borderId="0" xfId="9" applyFont="1" applyFill="1"/>
    <xf numFmtId="41" fontId="24" fillId="0" borderId="0" xfId="7" applyNumberFormat="1" applyFont="1" applyAlignment="1">
      <alignment horizontal="left"/>
    </xf>
    <xf numFmtId="0" fontId="34" fillId="0" borderId="0" xfId="7" applyFont="1"/>
    <xf numFmtId="0" fontId="23" fillId="7" borderId="13" xfId="7" applyFont="1" applyFill="1" applyBorder="1" applyAlignment="1">
      <alignment horizontal="left"/>
    </xf>
    <xf numFmtId="41" fontId="35" fillId="7" borderId="6" xfId="9" applyFont="1" applyFill="1" applyBorder="1"/>
    <xf numFmtId="3" fontId="23" fillId="0" borderId="0" xfId="7" applyNumberFormat="1" applyFont="1" applyAlignment="1">
      <alignment horizontal="left"/>
    </xf>
    <xf numFmtId="3" fontId="31" fillId="0" borderId="6" xfId="7" applyNumberFormat="1" applyFont="1" applyBorder="1"/>
    <xf numFmtId="41" fontId="24" fillId="0" borderId="6" xfId="9" applyFont="1" applyFill="1" applyBorder="1" applyAlignment="1">
      <alignment horizontal="center"/>
    </xf>
    <xf numFmtId="41" fontId="23" fillId="5" borderId="6" xfId="9" applyFont="1" applyFill="1" applyBorder="1" applyAlignment="1">
      <alignment horizontal="center"/>
    </xf>
    <xf numFmtId="3" fontId="24" fillId="0" borderId="0" xfId="7" applyNumberFormat="1" applyFont="1" applyAlignment="1">
      <alignment horizontal="left"/>
    </xf>
    <xf numFmtId="41" fontId="36" fillId="0" borderId="6" xfId="9" applyFont="1" applyBorder="1"/>
    <xf numFmtId="41" fontId="21" fillId="0" borderId="6" xfId="9" applyFont="1" applyBorder="1" applyAlignment="1"/>
    <xf numFmtId="41" fontId="35" fillId="0" borderId="6" xfId="9" applyFont="1" applyBorder="1"/>
    <xf numFmtId="41" fontId="29" fillId="0" borderId="6" xfId="9" applyFont="1" applyBorder="1" applyAlignment="1"/>
    <xf numFmtId="41" fontId="34" fillId="0" borderId="0" xfId="9" applyFont="1"/>
    <xf numFmtId="3" fontId="37" fillId="5" borderId="6" xfId="7" applyNumberFormat="1" applyFont="1" applyFill="1" applyBorder="1" applyAlignment="1">
      <alignment horizontal="right" wrapText="1"/>
    </xf>
    <xf numFmtId="41" fontId="36" fillId="0" borderId="6" xfId="9" applyFont="1" applyFill="1" applyBorder="1"/>
    <xf numFmtId="41" fontId="4" fillId="0" borderId="0" xfId="6" applyFont="1"/>
    <xf numFmtId="171" fontId="0" fillId="0" borderId="4" xfId="6" applyNumberFormat="1" applyFont="1" applyBorder="1"/>
    <xf numFmtId="171" fontId="1" fillId="0" borderId="4" xfId="6" applyNumberFormat="1" applyFont="1" applyBorder="1" applyAlignment="1">
      <alignment horizontal="center"/>
    </xf>
    <xf numFmtId="171" fontId="0" fillId="0" borderId="8" xfId="6" applyNumberFormat="1" applyFont="1" applyBorder="1"/>
    <xf numFmtId="171" fontId="11" fillId="0" borderId="6" xfId="6" applyNumberFormat="1" applyFont="1" applyBorder="1"/>
    <xf numFmtId="0" fontId="38" fillId="0" borderId="0" xfId="7" applyFont="1"/>
    <xf numFmtId="0" fontId="18" fillId="0" borderId="0" xfId="7" applyFont="1" applyAlignment="1">
      <alignment horizontal="center"/>
    </xf>
    <xf numFmtId="169" fontId="39" fillId="0" borderId="0" xfId="8" applyNumberFormat="1" applyFont="1"/>
    <xf numFmtId="0" fontId="39" fillId="0" borderId="0" xfId="7" applyFont="1"/>
    <xf numFmtId="0" fontId="18" fillId="0" borderId="1" xfId="7" applyFont="1" applyBorder="1" applyAlignment="1">
      <alignment horizontal="center"/>
    </xf>
    <xf numFmtId="169" fontId="18" fillId="0" borderId="0" xfId="8" applyNumberFormat="1" applyFont="1" applyAlignment="1">
      <alignment horizontal="center"/>
    </xf>
    <xf numFmtId="0" fontId="18" fillId="0" borderId="0" xfId="7" applyFont="1"/>
    <xf numFmtId="167" fontId="18" fillId="0" borderId="0" xfId="7" applyNumberFormat="1" applyFont="1"/>
    <xf numFmtId="167" fontId="39" fillId="0" borderId="0" xfId="7" applyNumberFormat="1" applyFont="1"/>
    <xf numFmtId="0" fontId="39" fillId="0" borderId="0" xfId="7" applyFont="1" applyFill="1"/>
    <xf numFmtId="167" fontId="39" fillId="0" borderId="1" xfId="7" applyNumberFormat="1" applyFont="1" applyFill="1" applyBorder="1"/>
    <xf numFmtId="167" fontId="39" fillId="0" borderId="1" xfId="7" applyNumberFormat="1" applyFont="1" applyBorder="1"/>
    <xf numFmtId="167" fontId="18" fillId="0" borderId="1" xfId="7" applyNumberFormat="1" applyFont="1" applyBorder="1"/>
    <xf numFmtId="168" fontId="38" fillId="0" borderId="0" xfId="7" applyNumberFormat="1" applyFont="1"/>
    <xf numFmtId="167" fontId="39" fillId="0" borderId="0" xfId="7" applyNumberFormat="1" applyFont="1" applyFill="1"/>
    <xf numFmtId="167" fontId="18" fillId="0" borderId="3" xfId="7" applyNumberFormat="1" applyFont="1" applyBorder="1"/>
    <xf numFmtId="166" fontId="38" fillId="0" borderId="0" xfId="8" applyFont="1"/>
    <xf numFmtId="167" fontId="38" fillId="0" borderId="0" xfId="7" applyNumberFormat="1" applyFont="1"/>
    <xf numFmtId="0" fontId="18" fillId="0" borderId="0" xfId="7" applyFont="1" applyAlignment="1">
      <alignment horizontal="left"/>
    </xf>
    <xf numFmtId="167" fontId="18" fillId="0" borderId="0" xfId="7" applyNumberFormat="1" applyFont="1" applyAlignment="1">
      <alignment horizontal="center"/>
    </xf>
    <xf numFmtId="0" fontId="20" fillId="0" borderId="0" xfId="7" applyFont="1"/>
    <xf numFmtId="0" fontId="13" fillId="0" borderId="0" xfId="7" applyFont="1"/>
    <xf numFmtId="0" fontId="38" fillId="0" borderId="0" xfId="7" applyFont="1" applyFill="1"/>
    <xf numFmtId="0" fontId="12" fillId="0" borderId="0" xfId="7" applyFont="1"/>
    <xf numFmtId="41" fontId="32" fillId="0" borderId="0" xfId="6" applyFont="1"/>
    <xf numFmtId="41" fontId="32" fillId="6" borderId="0" xfId="6" applyFont="1" applyFill="1"/>
    <xf numFmtId="168" fontId="7" fillId="2" borderId="0" xfId="0" quotePrefix="1" applyNumberFormat="1" applyFont="1" applyFill="1" applyAlignment="1">
      <alignment horizontal="righ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9" fillId="0" borderId="0" xfId="0" applyFont="1" applyAlignment="1">
      <alignment horizontal="center"/>
    </xf>
    <xf numFmtId="0" fontId="18" fillId="0" borderId="0" xfId="7" applyFont="1" applyAlignment="1">
      <alignment horizontal="center"/>
    </xf>
    <xf numFmtId="0" fontId="18" fillId="0" borderId="0" xfId="7" applyFont="1" applyAlignment="1">
      <alignment horizontal="left"/>
    </xf>
    <xf numFmtId="0" fontId="21" fillId="0" borderId="13" xfId="7" applyFont="1" applyBorder="1" applyAlignment="1">
      <alignment horizontal="left"/>
    </xf>
    <xf numFmtId="0" fontId="21" fillId="0" borderId="14" xfId="7" applyFont="1" applyBorder="1" applyAlignment="1">
      <alignment horizontal="left"/>
    </xf>
    <xf numFmtId="0" fontId="29" fillId="0" borderId="13" xfId="7" applyFont="1" applyBorder="1" applyAlignment="1">
      <alignment horizontal="left"/>
    </xf>
    <xf numFmtId="0" fontId="29" fillId="0" borderId="14" xfId="7" applyFont="1" applyBorder="1" applyAlignment="1">
      <alignment horizontal="left"/>
    </xf>
    <xf numFmtId="0" fontId="23" fillId="4" borderId="9" xfId="7" applyFont="1" applyFill="1" applyBorder="1" applyAlignment="1">
      <alignment horizontal="center" vertical="center"/>
    </xf>
    <xf numFmtId="0" fontId="23" fillId="4" borderId="17" xfId="7" applyFont="1" applyFill="1" applyBorder="1" applyAlignment="1">
      <alignment horizontal="center" vertical="center"/>
    </xf>
    <xf numFmtId="0" fontId="23" fillId="4" borderId="10" xfId="7" applyFont="1" applyFill="1" applyBorder="1" applyAlignment="1">
      <alignment horizontal="center" vertical="center"/>
    </xf>
    <xf numFmtId="0" fontId="23" fillId="4" borderId="11" xfId="7" applyFont="1" applyFill="1" applyBorder="1" applyAlignment="1">
      <alignment horizontal="center" vertical="center"/>
    </xf>
    <xf numFmtId="0" fontId="23" fillId="4" borderId="1" xfId="7" applyFont="1" applyFill="1" applyBorder="1" applyAlignment="1">
      <alignment horizontal="center" vertical="center"/>
    </xf>
    <xf numFmtId="0" fontId="23" fillId="4" borderId="12" xfId="7" applyFont="1" applyFill="1" applyBorder="1" applyAlignment="1">
      <alignment horizontal="center" vertical="center"/>
    </xf>
    <xf numFmtId="0" fontId="28" fillId="0" borderId="13" xfId="7" applyFont="1" applyBorder="1" applyAlignment="1">
      <alignment horizontal="center"/>
    </xf>
    <xf numFmtId="0" fontId="28" fillId="0" borderId="14" xfId="7" applyFont="1" applyBorder="1" applyAlignment="1">
      <alignment horizontal="center"/>
    </xf>
    <xf numFmtId="0" fontId="23" fillId="4" borderId="6" xfId="7" applyFont="1" applyFill="1" applyBorder="1" applyAlignment="1">
      <alignment horizontal="center" vertical="top"/>
    </xf>
    <xf numFmtId="0" fontId="24" fillId="0" borderId="13" xfId="7" applyFont="1" applyBorder="1" applyAlignment="1">
      <alignment horizontal="left"/>
    </xf>
    <xf numFmtId="0" fontId="24" fillId="0" borderId="14" xfId="7" applyFont="1" applyBorder="1" applyAlignment="1">
      <alignment horizontal="left"/>
    </xf>
    <xf numFmtId="0" fontId="24" fillId="7" borderId="13" xfId="7" applyFont="1" applyFill="1" applyBorder="1" applyAlignment="1">
      <alignment horizontal="left"/>
    </xf>
    <xf numFmtId="0" fontId="24" fillId="7" borderId="14" xfId="7" applyFont="1" applyFill="1" applyBorder="1" applyAlignment="1">
      <alignment horizontal="left"/>
    </xf>
    <xf numFmtId="0" fontId="24" fillId="0" borderId="0" xfId="7" applyFont="1" applyAlignment="1">
      <alignment horizontal="left" vertical="top" wrapText="1"/>
    </xf>
    <xf numFmtId="0" fontId="23" fillId="4" borderId="9" xfId="7" applyFont="1" applyFill="1" applyBorder="1" applyAlignment="1">
      <alignment horizontal="center" wrapText="1"/>
    </xf>
    <xf numFmtId="0" fontId="23" fillId="4" borderId="10" xfId="7" applyFont="1" applyFill="1" applyBorder="1" applyAlignment="1">
      <alignment horizontal="center" wrapText="1"/>
    </xf>
    <xf numFmtId="0" fontId="23" fillId="4" borderId="11" xfId="7" applyFont="1" applyFill="1" applyBorder="1" applyAlignment="1">
      <alignment horizontal="center" wrapText="1"/>
    </xf>
    <xf numFmtId="0" fontId="23" fillId="4" borderId="12" xfId="7" applyFont="1" applyFill="1" applyBorder="1" applyAlignment="1">
      <alignment horizontal="center" wrapText="1"/>
    </xf>
    <xf numFmtId="0" fontId="23" fillId="4" borderId="6" xfId="7" applyFont="1" applyFill="1" applyBorder="1" applyAlignment="1">
      <alignment horizontal="center"/>
    </xf>
    <xf numFmtId="0" fontId="23" fillId="4" borderId="7" xfId="7" applyFont="1" applyFill="1" applyBorder="1" applyAlignment="1">
      <alignment horizontal="center"/>
    </xf>
    <xf numFmtId="0" fontId="23" fillId="4" borderId="8" xfId="7" applyFont="1" applyFill="1" applyBorder="1" applyAlignment="1">
      <alignment horizontal="center"/>
    </xf>
    <xf numFmtId="0" fontId="24" fillId="0" borderId="13" xfId="7" applyFont="1" applyBorder="1" applyAlignment="1">
      <alignment horizontal="left" vertical="top"/>
    </xf>
    <xf numFmtId="0" fontId="24" fillId="0" borderId="14" xfId="7" applyFont="1" applyBorder="1" applyAlignment="1">
      <alignment horizontal="left" vertical="top"/>
    </xf>
    <xf numFmtId="0" fontId="23" fillId="5" borderId="13" xfId="7" applyFont="1" applyFill="1" applyBorder="1" applyAlignment="1">
      <alignment horizontal="left" vertical="top"/>
    </xf>
    <xf numFmtId="0" fontId="23" fillId="5" borderId="14" xfId="7" applyFont="1" applyFill="1" applyBorder="1" applyAlignment="1">
      <alignment horizontal="left" vertical="top"/>
    </xf>
  </cellXfs>
  <cellStyles count="10">
    <cellStyle name="Millares" xfId="5" builtinId="3"/>
    <cellStyle name="Millares [0]" xfId="6" builtinId="6"/>
    <cellStyle name="Millares [0] 2" xfId="9" xr:uid="{00000000-0005-0000-0000-000002000000}"/>
    <cellStyle name="Millares 2" xfId="1" xr:uid="{00000000-0005-0000-0000-000003000000}"/>
    <cellStyle name="Millares 2 2" xfId="4" xr:uid="{00000000-0005-0000-0000-000004000000}"/>
    <cellStyle name="Millares 2 3" xfId="8" xr:uid="{00000000-0005-0000-0000-000005000000}"/>
    <cellStyle name="Millares 3" xfId="3" xr:uid="{00000000-0005-0000-0000-000006000000}"/>
    <cellStyle name="Normal" xfId="0" builtinId="0"/>
    <cellStyle name="Normal 2" xfId="2" xr:uid="{00000000-0005-0000-0000-000008000000}"/>
    <cellStyle name="Normal 3"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0.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7.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923925</xdr:colOff>
      <xdr:row>3</xdr:row>
      <xdr:rowOff>0</xdr:rowOff>
    </xdr:from>
    <xdr:to>
      <xdr:col>1</xdr:col>
      <xdr:colOff>923925</xdr:colOff>
      <xdr:row>3</xdr:row>
      <xdr:rowOff>9525</xdr:rowOff>
    </xdr:to>
    <xdr:sp macro="" textlink="">
      <xdr:nvSpPr>
        <xdr:cNvPr id="3" name="Line 1">
          <a:extLst>
            <a:ext uri="{FF2B5EF4-FFF2-40B4-BE49-F238E27FC236}">
              <a16:creationId xmlns:a16="http://schemas.microsoft.com/office/drawing/2014/main" id="{03E1BA75-186D-4463-87E4-295DA5062177}"/>
            </a:ext>
          </a:extLst>
        </xdr:cNvPr>
        <xdr:cNvSpPr>
          <a:spLocks noChangeShapeType="1"/>
        </xdr:cNvSpPr>
      </xdr:nvSpPr>
      <xdr:spPr bwMode="auto">
        <a:xfrm>
          <a:off x="1905000" y="1143000"/>
          <a:ext cx="0" cy="3238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9"/>
  <sheetViews>
    <sheetView tabSelected="1" topLeftCell="A46" zoomScale="80" workbookViewId="0">
      <selection activeCell="D24" sqref="D24"/>
    </sheetView>
  </sheetViews>
  <sheetFormatPr baseColWidth="10" defaultRowHeight="12.75" x14ac:dyDescent="0.2"/>
  <cols>
    <col min="1" max="1" width="4.28515625" customWidth="1"/>
    <col min="2" max="2" width="50.140625" customWidth="1"/>
    <col min="3" max="3" width="1.7109375" customWidth="1"/>
    <col min="4" max="4" width="22.42578125" bestFit="1" customWidth="1"/>
    <col min="5" max="5" width="1" customWidth="1"/>
    <col min="6" max="6" width="21.42578125" customWidth="1"/>
    <col min="7" max="7" width="1.42578125" customWidth="1"/>
    <col min="8" max="8" width="21.42578125" hidden="1" customWidth="1"/>
    <col min="9" max="9" width="17.140625" hidden="1" customWidth="1"/>
    <col min="10" max="10" width="0" hidden="1" customWidth="1"/>
    <col min="11" max="11" width="18" style="90" bestFit="1" customWidth="1"/>
    <col min="12" max="12" width="16" style="90" bestFit="1" customWidth="1"/>
    <col min="13" max="13" width="11.42578125" style="90"/>
  </cols>
  <sheetData>
    <row r="1" spans="1:12" ht="22.5" x14ac:dyDescent="0.3">
      <c r="A1" s="245" t="s">
        <v>71</v>
      </c>
      <c r="B1" s="245"/>
      <c r="C1" s="245"/>
      <c r="D1" s="245"/>
      <c r="E1" s="245"/>
      <c r="F1" s="245"/>
    </row>
    <row r="2" spans="1:12" ht="22.5" x14ac:dyDescent="0.3">
      <c r="A2" s="245" t="s">
        <v>338</v>
      </c>
      <c r="B2" s="245"/>
      <c r="C2" s="245"/>
      <c r="D2" s="245"/>
      <c r="E2" s="245"/>
      <c r="F2" s="245"/>
      <c r="G2" s="1"/>
    </row>
    <row r="3" spans="1:12" ht="20.25" x14ac:dyDescent="0.3">
      <c r="A3" s="246" t="s">
        <v>34</v>
      </c>
      <c r="B3" s="246"/>
      <c r="C3" s="246"/>
      <c r="D3" s="246"/>
      <c r="E3" s="246"/>
      <c r="F3" s="246"/>
      <c r="G3" s="1"/>
    </row>
    <row r="4" spans="1:12" ht="18.75" x14ac:dyDescent="0.3">
      <c r="A4" s="1"/>
      <c r="B4" s="1"/>
      <c r="C4" s="1"/>
      <c r="D4" s="1"/>
      <c r="E4" s="1"/>
      <c r="F4" s="1"/>
      <c r="G4" s="1"/>
      <c r="H4" s="1"/>
    </row>
    <row r="5" spans="1:12" ht="18.75" x14ac:dyDescent="0.3">
      <c r="A5" s="3" t="s">
        <v>0</v>
      </c>
      <c r="B5" s="1"/>
      <c r="D5" s="93">
        <v>44012</v>
      </c>
      <c r="E5" s="6">
        <v>1996</v>
      </c>
      <c r="F5" s="93">
        <v>43646</v>
      </c>
      <c r="G5" s="49"/>
      <c r="H5" s="7" t="s">
        <v>74</v>
      </c>
      <c r="I5" s="50" t="s">
        <v>74</v>
      </c>
      <c r="J5" s="50" t="s">
        <v>83</v>
      </c>
    </row>
    <row r="6" spans="1:12" ht="18.75" x14ac:dyDescent="0.3">
      <c r="A6" s="8"/>
      <c r="B6" s="9"/>
      <c r="D6" s="10"/>
      <c r="E6" s="11"/>
      <c r="F6" s="10"/>
      <c r="G6" s="1"/>
      <c r="H6" s="10"/>
    </row>
    <row r="7" spans="1:12" ht="18.75" x14ac:dyDescent="0.3">
      <c r="A7" s="8" t="s">
        <v>1</v>
      </c>
      <c r="B7" s="9"/>
      <c r="D7" s="12"/>
      <c r="E7" s="12"/>
      <c r="F7" s="12"/>
      <c r="G7" s="1"/>
      <c r="H7" s="12"/>
    </row>
    <row r="8" spans="1:12" ht="18.75" x14ac:dyDescent="0.3">
      <c r="A8" s="9"/>
      <c r="B8" s="9" t="s">
        <v>2</v>
      </c>
      <c r="D8" s="13">
        <v>196969333491.45001</v>
      </c>
      <c r="E8" s="13"/>
      <c r="F8" s="13">
        <v>94934140038</v>
      </c>
      <c r="G8" s="1"/>
      <c r="H8" s="13">
        <v>102035193453.45001</v>
      </c>
      <c r="I8" s="31">
        <v>102035193453.45001</v>
      </c>
      <c r="J8" s="56">
        <v>107.47997865952922</v>
      </c>
      <c r="K8" s="88"/>
    </row>
    <row r="9" spans="1:12" ht="18.75" x14ac:dyDescent="0.3">
      <c r="A9" s="9"/>
      <c r="B9" s="9" t="s">
        <v>145</v>
      </c>
      <c r="D9" s="13">
        <v>284831328557.5</v>
      </c>
      <c r="E9" s="13"/>
      <c r="F9" s="13">
        <v>162613673585</v>
      </c>
      <c r="G9" s="1"/>
      <c r="H9" s="13">
        <v>122217654972.5</v>
      </c>
      <c r="I9" s="31">
        <v>122217654972.5</v>
      </c>
      <c r="J9" s="56">
        <v>75.158289138960669</v>
      </c>
      <c r="K9" s="88"/>
    </row>
    <row r="10" spans="1:12" ht="18.75" x14ac:dyDescent="0.3">
      <c r="A10" s="9"/>
      <c r="B10" s="9" t="s">
        <v>3</v>
      </c>
      <c r="D10" s="13">
        <v>37276666885.160004</v>
      </c>
      <c r="E10" s="13"/>
      <c r="F10" s="13">
        <v>18947434524</v>
      </c>
      <c r="G10" s="1"/>
      <c r="H10" s="13">
        <v>18329232361.160004</v>
      </c>
      <c r="I10" s="31">
        <v>18329232361.160004</v>
      </c>
      <c r="J10" s="56">
        <v>96.737277745665551</v>
      </c>
      <c r="K10" s="88"/>
    </row>
    <row r="11" spans="1:12" ht="18.75" x14ac:dyDescent="0.3">
      <c r="A11" s="9"/>
      <c r="B11" s="9" t="s">
        <v>87</v>
      </c>
      <c r="D11" s="13">
        <v>15028113939.959999</v>
      </c>
      <c r="E11" s="13"/>
      <c r="F11" s="13">
        <v>66403729071</v>
      </c>
      <c r="G11" s="1"/>
      <c r="H11" s="13"/>
      <c r="I11" s="31"/>
      <c r="J11" s="56"/>
      <c r="K11" s="88"/>
    </row>
    <row r="12" spans="1:12" ht="18.75" x14ac:dyDescent="0.3">
      <c r="A12" s="9"/>
      <c r="B12" s="9" t="s">
        <v>89</v>
      </c>
      <c r="D12" s="13">
        <v>4929786353.8800001</v>
      </c>
      <c r="E12" s="13"/>
      <c r="F12" s="13">
        <v>4865635368</v>
      </c>
      <c r="G12" s="1"/>
      <c r="H12" s="13"/>
      <c r="I12" s="31"/>
      <c r="J12" s="56"/>
      <c r="K12" s="88"/>
    </row>
    <row r="13" spans="1:12" ht="18.75" x14ac:dyDescent="0.3">
      <c r="A13" s="9"/>
      <c r="B13" s="9" t="s">
        <v>146</v>
      </c>
      <c r="D13" s="13">
        <v>-34580259.539999999</v>
      </c>
      <c r="E13" s="13"/>
      <c r="F13" s="59">
        <v>0</v>
      </c>
      <c r="G13" s="1"/>
      <c r="H13" s="13">
        <v>-34580259.539999999</v>
      </c>
      <c r="I13" s="31">
        <v>-34580259.539999999</v>
      </c>
      <c r="J13" s="56" t="e">
        <v>#DIV/0!</v>
      </c>
      <c r="K13" s="88"/>
      <c r="L13" s="91"/>
    </row>
    <row r="14" spans="1:12" ht="18.75" x14ac:dyDescent="0.3">
      <c r="A14" s="9"/>
      <c r="B14" s="9"/>
      <c r="D14" s="14">
        <v>539000648968.41003</v>
      </c>
      <c r="E14" s="13"/>
      <c r="F14" s="14">
        <v>347764612586</v>
      </c>
      <c r="G14" s="1"/>
      <c r="H14" s="15">
        <v>242547500527.57001</v>
      </c>
      <c r="I14" s="57">
        <v>191236036382.41003</v>
      </c>
      <c r="J14" s="58">
        <v>54.990079341416191</v>
      </c>
      <c r="K14" s="88"/>
      <c r="L14" s="88"/>
    </row>
    <row r="15" spans="1:12" ht="12" customHeight="1" x14ac:dyDescent="0.3">
      <c r="A15" s="9"/>
      <c r="B15" s="9"/>
      <c r="D15" s="15"/>
      <c r="E15" s="13"/>
      <c r="F15" s="15"/>
      <c r="G15" s="1"/>
      <c r="H15" s="15"/>
      <c r="I15" s="31"/>
      <c r="J15" s="56"/>
      <c r="K15" s="88"/>
    </row>
    <row r="16" spans="1:12" ht="18.75" x14ac:dyDescent="0.3">
      <c r="A16" s="8" t="s">
        <v>147</v>
      </c>
      <c r="B16" s="9"/>
      <c r="D16" s="14">
        <v>125472491479</v>
      </c>
      <c r="E16" s="13"/>
      <c r="F16" s="14">
        <v>117649573127</v>
      </c>
      <c r="G16" s="1"/>
      <c r="H16" s="15">
        <v>7822918352</v>
      </c>
      <c r="I16" s="57">
        <v>7822918352</v>
      </c>
      <c r="J16" s="58">
        <v>6.6493384923337828</v>
      </c>
      <c r="K16" s="88"/>
    </row>
    <row r="17" spans="1:11" ht="8.25" customHeight="1" x14ac:dyDescent="0.3">
      <c r="A17" s="9"/>
      <c r="B17" s="9"/>
      <c r="D17" s="15"/>
      <c r="E17" s="13"/>
      <c r="F17" s="15"/>
      <c r="G17" s="1"/>
      <c r="H17" s="15"/>
      <c r="I17" s="31"/>
      <c r="J17" s="56"/>
      <c r="K17" s="88"/>
    </row>
    <row r="18" spans="1:11" ht="18.75" x14ac:dyDescent="0.3">
      <c r="A18" s="8" t="s">
        <v>39</v>
      </c>
      <c r="B18" s="9"/>
      <c r="D18" s="13"/>
      <c r="E18" s="13"/>
      <c r="F18" s="13"/>
      <c r="G18" s="1"/>
      <c r="H18" s="13"/>
      <c r="I18" s="31"/>
      <c r="J18" s="56"/>
      <c r="K18" s="88"/>
    </row>
    <row r="19" spans="1:11" ht="18.75" x14ac:dyDescent="0.3">
      <c r="A19" s="8" t="s">
        <v>40</v>
      </c>
      <c r="B19" s="9"/>
      <c r="D19" s="60"/>
      <c r="E19" s="13"/>
      <c r="F19" s="60"/>
      <c r="G19" s="1"/>
      <c r="H19" s="60"/>
      <c r="I19" s="31"/>
      <c r="J19" s="56"/>
      <c r="K19" s="88"/>
    </row>
    <row r="20" spans="1:11" ht="18.75" x14ac:dyDescent="0.3">
      <c r="A20" s="9"/>
      <c r="B20" s="9" t="s">
        <v>3</v>
      </c>
      <c r="D20" s="13">
        <v>73538020248.809998</v>
      </c>
      <c r="E20" s="13"/>
      <c r="F20" s="61">
        <v>42397213780</v>
      </c>
      <c r="G20" s="1"/>
      <c r="H20" s="13">
        <v>31140806468.809998</v>
      </c>
      <c r="I20" s="31">
        <v>31140806468.809998</v>
      </c>
      <c r="J20" s="56">
        <v>73.450124884149886</v>
      </c>
      <c r="K20" s="88"/>
    </row>
    <row r="21" spans="1:11" ht="18.75" x14ac:dyDescent="0.3">
      <c r="A21" s="9"/>
      <c r="B21" s="9" t="s">
        <v>81</v>
      </c>
      <c r="D21" s="13">
        <v>61090836849</v>
      </c>
      <c r="E21" s="13"/>
      <c r="F21" s="61">
        <v>40323661534</v>
      </c>
      <c r="G21" s="1"/>
      <c r="H21" s="13"/>
      <c r="I21" s="31">
        <v>20767175315</v>
      </c>
      <c r="J21" s="56">
        <v>51.501214237426296</v>
      </c>
      <c r="K21" s="88"/>
    </row>
    <row r="22" spans="1:11" ht="18.75" x14ac:dyDescent="0.3">
      <c r="A22" s="9"/>
      <c r="B22" s="9" t="s">
        <v>41</v>
      </c>
      <c r="D22" s="13">
        <v>1032477382.4</v>
      </c>
      <c r="E22" s="13"/>
      <c r="F22" s="62">
        <v>753485222</v>
      </c>
      <c r="G22" s="1"/>
      <c r="H22" s="13">
        <v>278992160.39999998</v>
      </c>
      <c r="I22" s="31">
        <v>278992160.39999998</v>
      </c>
      <c r="J22" s="56">
        <v>37.026892134587882</v>
      </c>
      <c r="K22" s="88"/>
    </row>
    <row r="23" spans="1:11" ht="18.75" x14ac:dyDescent="0.3">
      <c r="A23" s="9"/>
      <c r="B23" s="9"/>
      <c r="D23" s="78">
        <v>135661334480.20999</v>
      </c>
      <c r="E23" s="13"/>
      <c r="F23" s="78">
        <v>83474360536</v>
      </c>
      <c r="G23" s="1"/>
      <c r="H23" s="63">
        <v>31419798629.209999</v>
      </c>
      <c r="I23" s="57">
        <v>52186973944.209991</v>
      </c>
      <c r="J23" s="58">
        <v>62.518566909779821</v>
      </c>
      <c r="K23" s="88"/>
    </row>
    <row r="24" spans="1:11" ht="18.75" x14ac:dyDescent="0.3">
      <c r="A24" s="8" t="s">
        <v>39</v>
      </c>
      <c r="B24" s="9"/>
      <c r="D24" s="64"/>
      <c r="E24" s="13"/>
      <c r="F24" s="64"/>
      <c r="G24" s="1"/>
      <c r="H24" s="64"/>
      <c r="I24" s="31"/>
      <c r="J24" s="56"/>
      <c r="K24" s="88"/>
    </row>
    <row r="25" spans="1:11" ht="18.75" x14ac:dyDescent="0.3">
      <c r="A25" s="8" t="s">
        <v>42</v>
      </c>
      <c r="B25" s="9"/>
      <c r="D25" s="64"/>
      <c r="E25" s="13"/>
      <c r="F25" s="64"/>
      <c r="G25" s="1"/>
      <c r="H25" s="64"/>
      <c r="I25" s="31"/>
      <c r="J25" s="56"/>
      <c r="K25" s="88"/>
    </row>
    <row r="26" spans="1:11" ht="18.75" x14ac:dyDescent="0.3">
      <c r="A26" s="9"/>
      <c r="B26" s="9" t="s">
        <v>86</v>
      </c>
      <c r="D26" s="13">
        <v>1596073593840.05</v>
      </c>
      <c r="E26" s="13"/>
      <c r="F26" s="13">
        <v>1461083234767</v>
      </c>
      <c r="G26" s="1"/>
      <c r="H26" s="13">
        <v>134990359073.05005</v>
      </c>
      <c r="I26" s="31">
        <v>134990359073.05005</v>
      </c>
      <c r="J26" s="56">
        <v>9.2390601617283608</v>
      </c>
      <c r="K26" s="88"/>
    </row>
    <row r="27" spans="1:11" ht="18.75" x14ac:dyDescent="0.3">
      <c r="A27" s="9"/>
      <c r="B27" s="9" t="s">
        <v>41</v>
      </c>
      <c r="D27" s="13">
        <v>33978338169.650002</v>
      </c>
      <c r="E27" s="13"/>
      <c r="F27" s="13">
        <v>32273766663</v>
      </c>
      <c r="G27" s="1"/>
      <c r="H27" s="13">
        <v>1704571506.6500015</v>
      </c>
      <c r="I27" s="31">
        <v>1704571506.6500015</v>
      </c>
      <c r="J27" s="56">
        <v>5.2816007640167726</v>
      </c>
      <c r="K27" s="88"/>
    </row>
    <row r="28" spans="1:11" ht="18.75" x14ac:dyDescent="0.3">
      <c r="A28" s="9"/>
      <c r="B28" s="9" t="s">
        <v>146</v>
      </c>
      <c r="D28" s="13">
        <v>-12231149571.49</v>
      </c>
      <c r="E28" s="13"/>
      <c r="F28" s="59">
        <v>-14921861163</v>
      </c>
      <c r="G28" s="1"/>
      <c r="H28" s="13"/>
      <c r="I28" s="31">
        <v>2690711591.5100002</v>
      </c>
      <c r="J28" s="56">
        <v>-18.032010632707426</v>
      </c>
      <c r="K28" s="88"/>
    </row>
    <row r="29" spans="1:11" ht="18.75" x14ac:dyDescent="0.3">
      <c r="A29" s="9"/>
      <c r="B29" s="9"/>
      <c r="D29" s="14">
        <v>1617820782438.21</v>
      </c>
      <c r="E29" s="13"/>
      <c r="F29" s="14">
        <v>1478435140267</v>
      </c>
      <c r="G29" s="1"/>
      <c r="H29" s="15">
        <v>136694930579.70004</v>
      </c>
      <c r="I29" s="57">
        <v>139385642171.20996</v>
      </c>
      <c r="J29" s="58">
        <v>9.4279172873310841</v>
      </c>
      <c r="K29" s="88"/>
    </row>
    <row r="30" spans="1:11" ht="18.75" x14ac:dyDescent="0.3">
      <c r="A30" s="8" t="s">
        <v>4</v>
      </c>
      <c r="B30" s="9"/>
      <c r="D30" s="15"/>
      <c r="E30" s="13"/>
      <c r="F30" s="15"/>
      <c r="G30" s="1"/>
      <c r="H30" s="15"/>
      <c r="I30" s="31"/>
      <c r="J30" s="56"/>
      <c r="K30" s="88"/>
    </row>
    <row r="31" spans="1:11" ht="18.75" x14ac:dyDescent="0.3">
      <c r="A31" s="8"/>
      <c r="B31" s="9" t="s">
        <v>43</v>
      </c>
      <c r="D31" s="13">
        <v>101534703032.36</v>
      </c>
      <c r="E31" s="13"/>
      <c r="F31" s="13">
        <v>73360469190</v>
      </c>
      <c r="G31" s="1"/>
      <c r="H31" s="13">
        <v>28174233842.360001</v>
      </c>
      <c r="I31" s="31">
        <v>28174233842.360001</v>
      </c>
      <c r="J31" s="56">
        <v>38.405198540088577</v>
      </c>
      <c r="K31" s="88"/>
    </row>
    <row r="32" spans="1:11" ht="18.75" x14ac:dyDescent="0.3">
      <c r="A32" s="8"/>
      <c r="B32" s="9" t="s">
        <v>146</v>
      </c>
      <c r="D32" s="59">
        <v>0</v>
      </c>
      <c r="E32" s="13"/>
      <c r="F32" s="59">
        <v>0</v>
      </c>
      <c r="G32" s="1"/>
      <c r="H32" s="13"/>
      <c r="I32" s="31">
        <v>0</v>
      </c>
      <c r="J32" s="56" t="e">
        <v>#DIV/0!</v>
      </c>
      <c r="K32" s="88"/>
    </row>
    <row r="33" spans="1:12" ht="18.75" x14ac:dyDescent="0.3">
      <c r="A33" s="8"/>
      <c r="B33" s="9"/>
      <c r="D33" s="14">
        <v>101534703032.36</v>
      </c>
      <c r="E33" s="13"/>
      <c r="F33" s="14">
        <v>73360469190</v>
      </c>
      <c r="G33" s="1"/>
      <c r="H33" s="15">
        <v>28174233842.360001</v>
      </c>
      <c r="I33" s="57">
        <v>28174233842.360001</v>
      </c>
      <c r="J33" s="58">
        <v>38.405198540088577</v>
      </c>
      <c r="K33" s="88"/>
    </row>
    <row r="34" spans="1:12" ht="18.75" x14ac:dyDescent="0.3">
      <c r="A34" s="8" t="s">
        <v>62</v>
      </c>
      <c r="B34" s="9"/>
      <c r="D34" s="64"/>
      <c r="E34" s="13"/>
      <c r="F34" s="64"/>
      <c r="G34" s="1"/>
      <c r="H34" s="64"/>
      <c r="I34" s="31"/>
      <c r="J34" s="56"/>
      <c r="K34" s="88"/>
    </row>
    <row r="35" spans="1:12" ht="18.75" x14ac:dyDescent="0.3">
      <c r="A35" s="8" t="s">
        <v>72</v>
      </c>
      <c r="B35" s="9"/>
      <c r="D35" s="64"/>
      <c r="E35" s="13"/>
      <c r="F35" s="64"/>
      <c r="G35" s="1"/>
      <c r="H35" s="64"/>
      <c r="I35" s="31"/>
      <c r="J35" s="56"/>
      <c r="K35" s="88"/>
    </row>
    <row r="36" spans="1:12" ht="18.75" x14ac:dyDescent="0.3">
      <c r="A36" s="9"/>
      <c r="B36" s="9" t="s">
        <v>63</v>
      </c>
      <c r="D36" s="13">
        <v>61991134382.110001</v>
      </c>
      <c r="E36" s="13"/>
      <c r="F36" s="13">
        <v>61373269712</v>
      </c>
      <c r="G36" s="1"/>
      <c r="H36" s="13">
        <v>617864670.11000061</v>
      </c>
      <c r="I36" s="31">
        <v>617864670.11000061</v>
      </c>
      <c r="J36" s="56">
        <v>1.0067325286877917</v>
      </c>
      <c r="K36" s="88"/>
    </row>
    <row r="37" spans="1:12" ht="18.75" x14ac:dyDescent="0.3">
      <c r="A37" s="9"/>
      <c r="B37" s="9" t="s">
        <v>41</v>
      </c>
      <c r="D37" s="13">
        <v>3435228622</v>
      </c>
      <c r="E37" s="13"/>
      <c r="F37" s="62">
        <v>3807323319</v>
      </c>
      <c r="G37" s="1"/>
      <c r="H37" s="13">
        <v>-372094697</v>
      </c>
      <c r="I37" s="31">
        <v>-372094697</v>
      </c>
      <c r="J37" s="56">
        <v>-9.7731310378371319</v>
      </c>
      <c r="K37" s="88"/>
    </row>
    <row r="38" spans="1:12" ht="18.75" x14ac:dyDescent="0.3">
      <c r="A38" s="9"/>
      <c r="B38" s="9" t="s">
        <v>146</v>
      </c>
      <c r="D38" s="13">
        <v>-44960904326.860001</v>
      </c>
      <c r="E38" s="13"/>
      <c r="F38" s="59">
        <v>-37264656429</v>
      </c>
      <c r="G38" s="1"/>
      <c r="H38" s="13">
        <v>-7696247897.8600006</v>
      </c>
      <c r="I38" s="31">
        <v>-7696247897.8600006</v>
      </c>
      <c r="J38" s="56">
        <v>20.652942051199616</v>
      </c>
      <c r="K38" s="88"/>
    </row>
    <row r="39" spans="1:12" ht="18.75" x14ac:dyDescent="0.3">
      <c r="A39" s="9"/>
      <c r="B39" s="9"/>
      <c r="D39" s="14">
        <v>20465458677.25</v>
      </c>
      <c r="E39" s="13"/>
      <c r="F39" s="14">
        <v>27915936602</v>
      </c>
      <c r="G39" s="1"/>
      <c r="H39" s="15">
        <v>-7450477924.75</v>
      </c>
      <c r="I39" s="57">
        <v>-7450477924.75</v>
      </c>
      <c r="J39" s="58">
        <v>-26.688977092089473</v>
      </c>
      <c r="K39" s="88"/>
      <c r="L39" s="88"/>
    </row>
    <row r="40" spans="1:12" ht="18.75" x14ac:dyDescent="0.3">
      <c r="A40" s="8" t="s">
        <v>148</v>
      </c>
      <c r="B40" s="9"/>
      <c r="D40" s="13"/>
      <c r="E40" s="13"/>
      <c r="F40" s="13"/>
      <c r="G40" s="1"/>
      <c r="H40" s="13"/>
      <c r="I40" s="31"/>
      <c r="J40" s="56"/>
      <c r="K40" s="88"/>
    </row>
    <row r="41" spans="1:12" ht="18.75" x14ac:dyDescent="0.3">
      <c r="A41" s="8"/>
      <c r="B41" s="9" t="s">
        <v>75</v>
      </c>
      <c r="D41" s="13">
        <v>34652640776.739998</v>
      </c>
      <c r="E41" s="13"/>
      <c r="F41" s="62">
        <v>10187238446</v>
      </c>
      <c r="G41" s="1"/>
      <c r="H41" s="13">
        <v>24465402330.739998</v>
      </c>
      <c r="I41" s="31">
        <v>24465402330.739998</v>
      </c>
      <c r="J41" s="56">
        <v>240.1573543254629</v>
      </c>
      <c r="K41" s="88"/>
    </row>
    <row r="42" spans="1:12" ht="18.75" x14ac:dyDescent="0.3">
      <c r="A42" s="9"/>
      <c r="B42" s="9" t="s">
        <v>68</v>
      </c>
      <c r="D42" s="13">
        <v>10187238446</v>
      </c>
      <c r="E42" s="13"/>
      <c r="F42" s="62">
        <v>24126427184</v>
      </c>
      <c r="G42" s="1"/>
      <c r="H42" s="13">
        <v>-13939188738</v>
      </c>
      <c r="I42" s="31">
        <v>-13939188738</v>
      </c>
      <c r="J42" s="56">
        <v>-57.775602793123454</v>
      </c>
      <c r="K42" s="88"/>
    </row>
    <row r="43" spans="1:12" ht="18.75" x14ac:dyDescent="0.3">
      <c r="A43" s="9"/>
      <c r="B43" s="9" t="s">
        <v>90</v>
      </c>
      <c r="D43" s="13">
        <v>1419161415.98</v>
      </c>
      <c r="E43" s="13"/>
      <c r="F43" s="62">
        <v>6422453718</v>
      </c>
      <c r="G43" s="1"/>
      <c r="H43" s="13"/>
      <c r="I43" s="31"/>
      <c r="J43" s="56"/>
      <c r="K43" s="88"/>
    </row>
    <row r="44" spans="1:12" ht="18.75" x14ac:dyDescent="0.3">
      <c r="A44" s="9"/>
      <c r="B44" s="9" t="s">
        <v>146</v>
      </c>
      <c r="D44" s="13">
        <v>-4582183052.1099997</v>
      </c>
      <c r="E44" s="13"/>
      <c r="F44" s="65">
        <v>-6158478946</v>
      </c>
      <c r="G44" s="1"/>
      <c r="H44" s="13">
        <v>1576295893.8900003</v>
      </c>
      <c r="I44" s="31">
        <v>1576295893.8900003</v>
      </c>
      <c r="J44" s="56">
        <v>-25.595539218556922</v>
      </c>
      <c r="K44" s="88"/>
    </row>
    <row r="45" spans="1:12" ht="18.75" x14ac:dyDescent="0.3">
      <c r="A45" s="9"/>
      <c r="B45" s="9"/>
      <c r="D45" s="14">
        <v>41676857586.610001</v>
      </c>
      <c r="E45" s="13"/>
      <c r="F45" s="14">
        <v>34577640402</v>
      </c>
      <c r="G45" s="1"/>
      <c r="H45" s="15">
        <v>12102509486.629997</v>
      </c>
      <c r="I45" s="57">
        <v>7099217184.6100006</v>
      </c>
      <c r="J45" s="58">
        <v>20.531236666453893</v>
      </c>
      <c r="K45" s="88"/>
    </row>
    <row r="46" spans="1:12" ht="18.75" x14ac:dyDescent="0.3">
      <c r="A46" s="8" t="s">
        <v>45</v>
      </c>
      <c r="B46" s="9"/>
      <c r="D46" s="15"/>
      <c r="E46" s="13"/>
      <c r="F46" s="15"/>
      <c r="G46" s="1"/>
      <c r="H46" s="15"/>
      <c r="I46" s="31"/>
      <c r="J46" s="56"/>
      <c r="K46" s="88"/>
    </row>
    <row r="47" spans="1:12" ht="18.75" x14ac:dyDescent="0.3">
      <c r="A47" s="9"/>
      <c r="B47" s="9" t="s">
        <v>149</v>
      </c>
      <c r="D47" s="13">
        <v>15086255323.9</v>
      </c>
      <c r="E47" s="13"/>
      <c r="F47" s="59">
        <v>16884778819</v>
      </c>
      <c r="G47" s="1"/>
      <c r="H47" s="13">
        <v>-1798523495.1000004</v>
      </c>
      <c r="I47" s="31">
        <v>-1798523495.1000004</v>
      </c>
      <c r="J47" s="56">
        <v>-10.651744475777008</v>
      </c>
      <c r="K47" s="88"/>
    </row>
    <row r="48" spans="1:12" ht="18.75" x14ac:dyDescent="0.3">
      <c r="A48" s="9"/>
      <c r="B48" s="9"/>
      <c r="D48" s="14">
        <v>15086255323.9</v>
      </c>
      <c r="E48" s="13"/>
      <c r="F48" s="14">
        <v>16884778819</v>
      </c>
      <c r="G48" s="1"/>
      <c r="H48" s="15">
        <v>-1798523495.1000004</v>
      </c>
      <c r="I48" s="57">
        <v>-1798523495.1000004</v>
      </c>
      <c r="J48" s="58">
        <v>-10.651744475777008</v>
      </c>
      <c r="K48" s="88"/>
    </row>
    <row r="49" spans="1:12" ht="18.75" x14ac:dyDescent="0.3">
      <c r="A49" s="8" t="s">
        <v>44</v>
      </c>
      <c r="B49" s="9"/>
      <c r="D49" s="15"/>
      <c r="E49" s="13"/>
      <c r="F49" s="15"/>
      <c r="G49" s="1"/>
      <c r="H49" s="15"/>
      <c r="I49" s="31"/>
      <c r="J49" s="56"/>
      <c r="K49" s="88"/>
    </row>
    <row r="50" spans="1:12" ht="18.75" x14ac:dyDescent="0.3">
      <c r="A50" s="8"/>
      <c r="B50" s="9" t="s">
        <v>150</v>
      </c>
      <c r="D50" s="13">
        <v>11774952065.950001</v>
      </c>
      <c r="E50" s="13"/>
      <c r="F50" s="59">
        <v>14569201429</v>
      </c>
      <c r="G50" s="1"/>
      <c r="H50" s="13">
        <v>-2794249363.0499992</v>
      </c>
      <c r="I50" s="31">
        <v>-2794249363.0499992</v>
      </c>
      <c r="J50" s="56">
        <v>-19.179152520247584</v>
      </c>
      <c r="K50" s="88"/>
    </row>
    <row r="51" spans="1:12" ht="18.75" x14ac:dyDescent="0.3">
      <c r="A51" s="8"/>
      <c r="B51" s="9"/>
      <c r="D51" s="14">
        <v>11774952065.950001</v>
      </c>
      <c r="E51" s="13"/>
      <c r="F51" s="14">
        <v>14569201429</v>
      </c>
      <c r="G51" s="1"/>
      <c r="H51" s="15">
        <v>-2794249363.0499992</v>
      </c>
      <c r="I51" s="57">
        <v>-2794249363.0499992</v>
      </c>
      <c r="J51" s="58">
        <v>-19.179152520247584</v>
      </c>
      <c r="K51" s="88"/>
    </row>
    <row r="52" spans="1:12" ht="18.75" x14ac:dyDescent="0.3">
      <c r="A52" s="8"/>
      <c r="B52" s="9"/>
      <c r="D52" s="15"/>
      <c r="E52" s="13"/>
      <c r="F52" s="15"/>
      <c r="G52" s="1"/>
      <c r="H52" s="15"/>
      <c r="I52" s="31"/>
      <c r="J52" s="52"/>
      <c r="K52" s="88"/>
    </row>
    <row r="53" spans="1:12" ht="19.5" thickBot="1" x14ac:dyDescent="0.35">
      <c r="A53" s="8" t="s">
        <v>5</v>
      </c>
      <c r="B53" s="8"/>
      <c r="D53" s="16">
        <v>2608493484051.8999</v>
      </c>
      <c r="E53" s="15"/>
      <c r="F53" s="16">
        <v>2198631712958</v>
      </c>
      <c r="G53" s="43"/>
      <c r="H53" s="16">
        <v>446718640634.57007</v>
      </c>
      <c r="I53" s="44">
        <v>409861771093.8999</v>
      </c>
      <c r="J53" s="53">
        <v>18.641674668763841</v>
      </c>
      <c r="K53" s="92"/>
      <c r="L53" s="92"/>
    </row>
    <row r="54" spans="1:12" ht="19.5" thickTop="1" x14ac:dyDescent="0.3">
      <c r="A54" s="8"/>
      <c r="B54" s="8"/>
      <c r="D54" s="13"/>
      <c r="E54" s="15"/>
      <c r="F54" s="176"/>
      <c r="G54" s="177"/>
      <c r="H54" s="176"/>
      <c r="I54" s="178"/>
      <c r="J54" s="179"/>
      <c r="K54" s="92"/>
      <c r="L54" s="92"/>
    </row>
    <row r="55" spans="1:12" ht="18.75" x14ac:dyDescent="0.3">
      <c r="A55" s="1"/>
      <c r="B55" s="1"/>
      <c r="D55" s="2"/>
      <c r="E55" s="2"/>
      <c r="F55" s="2"/>
      <c r="G55" s="1"/>
      <c r="H55" s="2"/>
      <c r="K55" s="88"/>
    </row>
    <row r="56" spans="1:12" ht="18.75" x14ac:dyDescent="0.3">
      <c r="A56" s="244" t="s">
        <v>76</v>
      </c>
      <c r="B56" s="244"/>
      <c r="C56" s="244"/>
      <c r="D56" s="244"/>
      <c r="E56" s="244"/>
      <c r="F56" s="244"/>
      <c r="G56" s="1"/>
      <c r="H56" s="4"/>
    </row>
    <row r="57" spans="1:12" ht="18.75" x14ac:dyDescent="0.3">
      <c r="A57" s="5"/>
      <c r="B57" s="5"/>
      <c r="C57" s="5"/>
      <c r="D57" s="5"/>
      <c r="E57" s="5"/>
      <c r="F57" s="5"/>
      <c r="G57" s="1"/>
      <c r="H57" s="4"/>
    </row>
    <row r="58" spans="1:12" s="217" customFormat="1" ht="15.75" x14ac:dyDescent="0.25">
      <c r="A58" s="238"/>
      <c r="B58" s="237"/>
      <c r="C58" s="237"/>
      <c r="D58" s="237"/>
      <c r="E58" s="219"/>
      <c r="H58" s="239"/>
      <c r="I58" s="239"/>
      <c r="J58" s="239"/>
      <c r="K58" s="239"/>
    </row>
    <row r="59" spans="1:12" s="217" customFormat="1" ht="11.25" customHeight="1" x14ac:dyDescent="0.25">
      <c r="A59" s="240"/>
      <c r="E59" s="219"/>
      <c r="H59" s="239"/>
      <c r="I59" s="239"/>
      <c r="J59" s="239"/>
      <c r="K59" s="239"/>
    </row>
    <row r="60" spans="1:12" ht="18.75" x14ac:dyDescent="0.3">
      <c r="A60" s="33"/>
      <c r="B60" s="36"/>
      <c r="C60" s="36"/>
      <c r="D60" s="36"/>
      <c r="E60" s="36"/>
      <c r="F60" s="36"/>
      <c r="G60" s="79"/>
      <c r="H60" s="27"/>
    </row>
    <row r="61" spans="1:12" ht="11.25" customHeight="1" x14ac:dyDescent="0.3">
      <c r="A61" s="35"/>
      <c r="G61" s="79"/>
      <c r="H61" s="1"/>
    </row>
    <row r="62" spans="1:12" x14ac:dyDescent="0.2">
      <c r="A62" s="35"/>
    </row>
    <row r="63" spans="1:12" ht="24.75" customHeight="1" x14ac:dyDescent="0.3">
      <c r="A63" s="33"/>
      <c r="B63" s="34"/>
      <c r="C63" s="2"/>
      <c r="D63" s="2"/>
      <c r="E63" s="2"/>
      <c r="F63" s="30"/>
    </row>
    <row r="64" spans="1:12" ht="22.5" x14ac:dyDescent="0.3">
      <c r="A64" s="245" t="s">
        <v>71</v>
      </c>
      <c r="B64" s="245"/>
      <c r="C64" s="245"/>
      <c r="D64" s="245"/>
      <c r="E64" s="245"/>
      <c r="F64" s="245"/>
      <c r="G64" s="1"/>
    </row>
    <row r="65" spans="1:15" ht="22.5" x14ac:dyDescent="0.3">
      <c r="A65" s="245" t="s">
        <v>338</v>
      </c>
      <c r="B65" s="245"/>
      <c r="C65" s="245"/>
      <c r="D65" s="245"/>
      <c r="E65" s="245"/>
      <c r="F65" s="245"/>
      <c r="G65" s="1"/>
    </row>
    <row r="66" spans="1:15" ht="20.25" x14ac:dyDescent="0.3">
      <c r="A66" s="246" t="s">
        <v>34</v>
      </c>
      <c r="B66" s="246"/>
      <c r="C66" s="246"/>
      <c r="D66" s="246"/>
      <c r="E66" s="246"/>
      <c r="F66" s="246"/>
      <c r="G66" s="1"/>
    </row>
    <row r="67" spans="1:15" ht="9" customHeight="1" x14ac:dyDescent="0.3">
      <c r="A67" s="1"/>
      <c r="B67" s="1"/>
      <c r="C67" s="1"/>
      <c r="D67" s="1"/>
      <c r="E67" s="1"/>
      <c r="F67" s="1"/>
      <c r="G67" s="1"/>
      <c r="H67" s="1"/>
    </row>
    <row r="68" spans="1:15" ht="18.75" x14ac:dyDescent="0.3">
      <c r="A68" s="3" t="s">
        <v>6</v>
      </c>
      <c r="B68" s="1"/>
      <c r="D68" s="93">
        <v>44012</v>
      </c>
      <c r="E68" s="6">
        <v>2019</v>
      </c>
      <c r="F68" s="93">
        <v>43646</v>
      </c>
      <c r="G68" s="45"/>
      <c r="H68" s="7" t="s">
        <v>74</v>
      </c>
      <c r="I68" s="46" t="s">
        <v>84</v>
      </c>
      <c r="J68" s="46" t="s">
        <v>83</v>
      </c>
    </row>
    <row r="69" spans="1:15" ht="10.5" customHeight="1" x14ac:dyDescent="0.3">
      <c r="A69" s="8"/>
      <c r="B69" s="9"/>
      <c r="D69" s="12"/>
      <c r="E69" s="12"/>
      <c r="F69" s="12"/>
      <c r="G69" s="1"/>
      <c r="H69" s="12"/>
    </row>
    <row r="70" spans="1:15" ht="18.75" x14ac:dyDescent="0.3">
      <c r="A70" s="8" t="s">
        <v>46</v>
      </c>
      <c r="B70" s="9"/>
      <c r="D70" s="17"/>
      <c r="E70" s="12"/>
      <c r="F70" s="17"/>
      <c r="G70" s="1"/>
      <c r="H70" s="17"/>
    </row>
    <row r="71" spans="1:15" ht="18.75" x14ac:dyDescent="0.3">
      <c r="A71" s="8" t="s">
        <v>40</v>
      </c>
      <c r="B71" s="9"/>
      <c r="D71" s="17"/>
      <c r="E71" s="12"/>
      <c r="F71" s="17"/>
      <c r="G71" s="1"/>
      <c r="H71" s="17"/>
    </row>
    <row r="72" spans="1:15" ht="18.75" x14ac:dyDescent="0.3">
      <c r="A72" s="9"/>
      <c r="B72" s="9" t="s">
        <v>37</v>
      </c>
      <c r="D72" s="13">
        <v>2484633776.6999998</v>
      </c>
      <c r="E72" s="18"/>
      <c r="F72" s="48">
        <v>2178044151</v>
      </c>
      <c r="G72" s="1"/>
      <c r="H72" s="18">
        <v>2484633776.6999998</v>
      </c>
      <c r="I72" s="28">
        <v>306589625.69999981</v>
      </c>
      <c r="J72" s="56">
        <v>14.076373316823535</v>
      </c>
      <c r="K72" s="88"/>
    </row>
    <row r="73" spans="1:15" ht="18.75" x14ac:dyDescent="0.3">
      <c r="A73" s="9"/>
      <c r="B73" s="9" t="s">
        <v>3</v>
      </c>
      <c r="D73" s="13">
        <v>99583521748.050003</v>
      </c>
      <c r="E73" s="66"/>
      <c r="F73" s="48">
        <v>114217240249</v>
      </c>
      <c r="G73" s="1"/>
      <c r="H73" s="18">
        <v>-14633718500.949997</v>
      </c>
      <c r="I73" s="28">
        <v>-14633718500.949997</v>
      </c>
      <c r="J73" s="56">
        <v>-12.812180078110515</v>
      </c>
      <c r="K73" s="88"/>
    </row>
    <row r="74" spans="1:15" ht="18.75" x14ac:dyDescent="0.3">
      <c r="A74" s="9"/>
      <c r="B74" s="9" t="s">
        <v>88</v>
      </c>
      <c r="D74" s="13">
        <v>25603933572.400002</v>
      </c>
      <c r="E74" s="66"/>
      <c r="F74" s="48">
        <v>26159170805</v>
      </c>
      <c r="G74" s="1"/>
      <c r="H74" s="18"/>
      <c r="I74" s="28"/>
      <c r="J74" s="56"/>
      <c r="K74" s="88"/>
    </row>
    <row r="75" spans="1:15" ht="18.75" x14ac:dyDescent="0.3">
      <c r="A75" s="9"/>
      <c r="B75" s="9" t="s">
        <v>134</v>
      </c>
      <c r="D75" s="13">
        <v>0</v>
      </c>
      <c r="E75" s="66"/>
      <c r="F75" s="48">
        <v>0</v>
      </c>
      <c r="G75" s="1"/>
      <c r="H75" s="18"/>
      <c r="I75" s="28"/>
      <c r="J75" s="56"/>
      <c r="K75" s="88"/>
    </row>
    <row r="76" spans="1:15" ht="18.75" x14ac:dyDescent="0.3">
      <c r="A76" s="9"/>
      <c r="B76" s="9" t="s">
        <v>81</v>
      </c>
      <c r="D76" s="13">
        <v>836849</v>
      </c>
      <c r="E76" s="66"/>
      <c r="F76" s="48">
        <v>12781117</v>
      </c>
      <c r="G76" s="1"/>
      <c r="H76" s="18"/>
      <c r="I76" s="28"/>
      <c r="J76" s="56"/>
      <c r="K76" s="88"/>
    </row>
    <row r="77" spans="1:15" ht="18.75" x14ac:dyDescent="0.3">
      <c r="A77" s="9"/>
      <c r="B77" s="9" t="s">
        <v>78</v>
      </c>
      <c r="D77" s="13">
        <v>103800937098.13</v>
      </c>
      <c r="E77" s="66"/>
      <c r="F77" s="48">
        <v>64022142379</v>
      </c>
      <c r="G77" s="1"/>
      <c r="H77" s="18"/>
      <c r="I77" s="28">
        <v>39778794719.130005</v>
      </c>
      <c r="J77" s="56">
        <v>62.132870349208901</v>
      </c>
      <c r="K77" s="88"/>
    </row>
    <row r="78" spans="1:15" ht="18.75" x14ac:dyDescent="0.3">
      <c r="A78" s="9"/>
      <c r="B78" s="9" t="s">
        <v>47</v>
      </c>
      <c r="D78" s="13">
        <v>4124760137</v>
      </c>
      <c r="E78" s="18"/>
      <c r="F78" s="68">
        <v>3627213548</v>
      </c>
      <c r="G78" s="1"/>
      <c r="H78" s="18">
        <v>497546589</v>
      </c>
      <c r="I78" s="28">
        <v>497546589</v>
      </c>
      <c r="J78" s="56">
        <v>13.71704705046497</v>
      </c>
      <c r="K78" s="88"/>
    </row>
    <row r="79" spans="1:15" ht="18.75" x14ac:dyDescent="0.3">
      <c r="A79" s="9"/>
      <c r="B79" s="9"/>
      <c r="D79" s="69">
        <v>235598623181.28</v>
      </c>
      <c r="E79" s="18"/>
      <c r="F79" s="69">
        <v>210216592249</v>
      </c>
      <c r="G79" s="1"/>
      <c r="H79" s="24">
        <v>-11651538135.249996</v>
      </c>
      <c r="I79" s="67">
        <v>25382030932.279999</v>
      </c>
      <c r="J79" s="58">
        <v>12.074228138098235</v>
      </c>
      <c r="K79" s="88"/>
      <c r="N79" s="31"/>
      <c r="O79" s="31"/>
    </row>
    <row r="80" spans="1:15" ht="18.75" x14ac:dyDescent="0.3">
      <c r="A80" s="8" t="s">
        <v>46</v>
      </c>
      <c r="B80" s="9"/>
      <c r="D80" s="18"/>
      <c r="E80" s="18"/>
      <c r="F80" s="18"/>
      <c r="G80" s="1"/>
      <c r="H80" s="18"/>
      <c r="I80" s="28"/>
      <c r="J80" s="51"/>
      <c r="K80" s="88"/>
    </row>
    <row r="81" spans="1:11" ht="18.75" x14ac:dyDescent="0.3">
      <c r="A81" s="8" t="s">
        <v>42</v>
      </c>
      <c r="B81" s="9"/>
      <c r="D81" s="18"/>
      <c r="E81" s="18"/>
      <c r="F81" s="18"/>
      <c r="G81" s="1"/>
      <c r="H81" s="18"/>
      <c r="I81" s="28"/>
      <c r="J81" s="51"/>
      <c r="K81" s="88"/>
    </row>
    <row r="82" spans="1:11" ht="18.75" x14ac:dyDescent="0.3">
      <c r="A82" s="9"/>
      <c r="B82" s="9" t="s">
        <v>7</v>
      </c>
      <c r="D82" s="13">
        <v>1915612383849.5</v>
      </c>
      <c r="E82" s="18"/>
      <c r="F82" s="18">
        <v>1584250660104</v>
      </c>
      <c r="G82" s="1"/>
      <c r="H82" s="18">
        <v>331361723745.5</v>
      </c>
      <c r="I82" s="28">
        <v>331361723745.5</v>
      </c>
      <c r="J82" s="56">
        <v>20.915990890213507</v>
      </c>
      <c r="K82" s="88"/>
    </row>
    <row r="83" spans="1:11" ht="18.75" x14ac:dyDescent="0.3">
      <c r="A83" s="9"/>
      <c r="B83" s="9" t="s">
        <v>8</v>
      </c>
      <c r="D83" s="13">
        <v>299456413</v>
      </c>
      <c r="E83" s="18"/>
      <c r="F83" s="18">
        <v>707766604</v>
      </c>
      <c r="G83" s="1"/>
      <c r="H83" s="18">
        <v>-408310191</v>
      </c>
      <c r="I83" s="28">
        <v>-408310191</v>
      </c>
      <c r="J83" s="56">
        <v>-57.689948733438683</v>
      </c>
      <c r="K83" s="88"/>
    </row>
    <row r="84" spans="1:11" ht="18.75" x14ac:dyDescent="0.3">
      <c r="A84" s="9"/>
      <c r="B84" s="9" t="s">
        <v>79</v>
      </c>
      <c r="D84" s="13">
        <v>100610432890</v>
      </c>
      <c r="E84" s="18"/>
      <c r="F84" s="18">
        <v>109236545958</v>
      </c>
      <c r="G84" s="1"/>
      <c r="H84" s="18"/>
      <c r="I84" s="28">
        <v>-8626113068</v>
      </c>
      <c r="J84" s="56">
        <v>-7.8967281438179384</v>
      </c>
      <c r="K84" s="88"/>
    </row>
    <row r="85" spans="1:11" ht="18.75" x14ac:dyDescent="0.3">
      <c r="A85" s="9"/>
      <c r="B85" s="9" t="s">
        <v>85</v>
      </c>
      <c r="D85" s="13">
        <v>35000000000</v>
      </c>
      <c r="E85" s="18"/>
      <c r="F85" s="18">
        <v>50000000000</v>
      </c>
      <c r="G85" s="1"/>
      <c r="H85" s="18"/>
      <c r="I85" s="28"/>
      <c r="J85" s="56"/>
      <c r="K85" s="88"/>
    </row>
    <row r="86" spans="1:11" ht="18.75" x14ac:dyDescent="0.3">
      <c r="A86" s="9"/>
      <c r="B86" s="9" t="s">
        <v>47</v>
      </c>
      <c r="D86" s="13">
        <v>25058110299.93</v>
      </c>
      <c r="E86" s="18"/>
      <c r="F86" s="18">
        <v>25996608140</v>
      </c>
      <c r="G86" s="1"/>
      <c r="H86" s="18">
        <v>-938497840.06999969</v>
      </c>
      <c r="I86" s="28">
        <v>-938497840.06999969</v>
      </c>
      <c r="J86" s="56">
        <v>-3.6100780340877208</v>
      </c>
      <c r="K86" s="88"/>
    </row>
    <row r="87" spans="1:11" ht="18.75" x14ac:dyDescent="0.3">
      <c r="A87" s="9"/>
      <c r="B87" s="9"/>
      <c r="D87" s="69">
        <v>2076580383452.4299</v>
      </c>
      <c r="E87" s="18"/>
      <c r="F87" s="69">
        <v>1770191580806</v>
      </c>
      <c r="G87" s="1"/>
      <c r="H87" s="24">
        <v>330014915714.42999</v>
      </c>
      <c r="I87" s="67">
        <v>306388802646.42993</v>
      </c>
      <c r="J87" s="58">
        <v>17.308228440840608</v>
      </c>
      <c r="K87" s="88"/>
    </row>
    <row r="88" spans="1:11" ht="18.75" x14ac:dyDescent="0.3">
      <c r="A88" s="8" t="s">
        <v>9</v>
      </c>
      <c r="B88" s="9"/>
      <c r="D88" s="18"/>
      <c r="E88" s="18"/>
      <c r="F88" s="18"/>
      <c r="G88" s="1"/>
      <c r="H88" s="18"/>
      <c r="I88" s="28"/>
      <c r="J88" s="51"/>
      <c r="K88" s="88"/>
    </row>
    <row r="89" spans="1:11" ht="18.75" x14ac:dyDescent="0.3">
      <c r="A89" s="9"/>
      <c r="B89" s="9" t="s">
        <v>10</v>
      </c>
      <c r="D89" s="13">
        <v>1730570315.6799998</v>
      </c>
      <c r="E89" s="18"/>
      <c r="F89" s="66">
        <v>1079607524</v>
      </c>
      <c r="G89" s="1"/>
      <c r="H89" s="18">
        <v>650962791.67999983</v>
      </c>
      <c r="I89" s="28">
        <v>650962791.67999983</v>
      </c>
      <c r="J89" s="56">
        <v>60.296244441512414</v>
      </c>
      <c r="K89" s="88"/>
    </row>
    <row r="90" spans="1:11" ht="18.75" x14ac:dyDescent="0.3">
      <c r="A90" s="9"/>
      <c r="B90" s="9" t="s">
        <v>11</v>
      </c>
      <c r="D90" s="13">
        <v>1199076185</v>
      </c>
      <c r="E90" s="18"/>
      <c r="F90" s="66">
        <v>1136912969</v>
      </c>
      <c r="G90" s="1"/>
      <c r="H90" s="18">
        <v>62163216</v>
      </c>
      <c r="I90" s="28">
        <v>62163216</v>
      </c>
      <c r="J90" s="56">
        <v>5.4677198426786475</v>
      </c>
      <c r="K90" s="88"/>
    </row>
    <row r="91" spans="1:11" ht="18.75" x14ac:dyDescent="0.3">
      <c r="A91" s="9"/>
      <c r="B91" s="9" t="s">
        <v>12</v>
      </c>
      <c r="D91" s="13">
        <v>69150684445.509995</v>
      </c>
      <c r="E91" s="18"/>
      <c r="F91" s="66">
        <v>20063726515</v>
      </c>
      <c r="G91" s="1"/>
      <c r="H91" s="18">
        <v>49086957930.509995</v>
      </c>
      <c r="I91" s="28">
        <v>49086957930.509995</v>
      </c>
      <c r="J91" s="56">
        <v>244.65523836666983</v>
      </c>
      <c r="K91" s="88"/>
    </row>
    <row r="92" spans="1:11" ht="18.75" x14ac:dyDescent="0.3">
      <c r="A92" s="9"/>
      <c r="B92" s="9"/>
      <c r="D92" s="69">
        <v>72080330946.189987</v>
      </c>
      <c r="E92" s="18"/>
      <c r="F92" s="69">
        <v>22280247008</v>
      </c>
      <c r="G92" s="1"/>
      <c r="H92" s="24">
        <v>49800083938.189995</v>
      </c>
      <c r="I92" s="67">
        <v>49800083938.189987</v>
      </c>
      <c r="J92" s="58">
        <v>223.51674970348688</v>
      </c>
      <c r="K92" s="88"/>
    </row>
    <row r="93" spans="1:11" ht="18.75" x14ac:dyDescent="0.3">
      <c r="A93" s="8" t="s">
        <v>60</v>
      </c>
      <c r="B93" s="9"/>
      <c r="D93" s="18"/>
      <c r="E93" s="18"/>
      <c r="F93" s="18"/>
      <c r="G93" s="1"/>
      <c r="H93" s="18"/>
      <c r="I93" s="28"/>
      <c r="J93" s="51"/>
      <c r="K93" s="88"/>
    </row>
    <row r="94" spans="1:11" ht="18.75" x14ac:dyDescent="0.3">
      <c r="A94" s="8"/>
      <c r="B94" s="9" t="s">
        <v>61</v>
      </c>
      <c r="D94" s="13">
        <v>5024813152.6800003</v>
      </c>
      <c r="E94" s="18"/>
      <c r="F94" s="18">
        <v>4791762102</v>
      </c>
      <c r="G94" s="1"/>
      <c r="H94" s="18">
        <v>233051050.68000031</v>
      </c>
      <c r="I94" s="28">
        <v>233051050.68000031</v>
      </c>
      <c r="J94" s="56">
        <v>4.8635772335761089</v>
      </c>
      <c r="K94" s="88"/>
    </row>
    <row r="95" spans="1:11" ht="18.75" x14ac:dyDescent="0.3">
      <c r="A95" s="8"/>
      <c r="B95" s="9"/>
      <c r="D95" s="69">
        <v>5024813152.6800003</v>
      </c>
      <c r="E95" s="18"/>
      <c r="F95" s="69">
        <v>4791762102</v>
      </c>
      <c r="G95" s="1"/>
      <c r="H95" s="24">
        <v>233051050.68000031</v>
      </c>
      <c r="I95" s="28">
        <v>233051050.68000031</v>
      </c>
      <c r="J95" s="56">
        <v>4.8635772335761089</v>
      </c>
      <c r="K95" s="88"/>
    </row>
    <row r="96" spans="1:11" ht="10.5" customHeight="1" x14ac:dyDescent="0.3">
      <c r="A96" s="8"/>
      <c r="B96" s="9"/>
      <c r="D96" s="18"/>
      <c r="E96" s="18"/>
      <c r="F96" s="18"/>
      <c r="G96" s="1"/>
      <c r="H96" s="18"/>
      <c r="I96" s="28"/>
      <c r="J96" s="54"/>
      <c r="K96" s="88"/>
    </row>
    <row r="97" spans="1:12" ht="19.5" thickBot="1" x14ac:dyDescent="0.35">
      <c r="A97" s="8" t="s">
        <v>13</v>
      </c>
      <c r="B97" s="8"/>
      <c r="D97" s="19">
        <v>2389284150732.5801</v>
      </c>
      <c r="E97" s="19"/>
      <c r="F97" s="19">
        <v>2007480182165</v>
      </c>
      <c r="G97" s="42"/>
      <c r="H97" s="19">
        <v>368396512568.04999</v>
      </c>
      <c r="I97" s="47">
        <v>381803968567.58008</v>
      </c>
      <c r="J97" s="55">
        <v>19.019065391510722</v>
      </c>
      <c r="K97" s="88"/>
      <c r="L97" s="88"/>
    </row>
    <row r="98" spans="1:12" ht="12.75" customHeight="1" thickTop="1" x14ac:dyDescent="0.3">
      <c r="A98" s="9"/>
      <c r="B98" s="9"/>
      <c r="D98" s="18"/>
      <c r="E98" s="18"/>
      <c r="F98" s="18"/>
      <c r="G98" s="1"/>
      <c r="H98" s="18"/>
      <c r="I98" s="28"/>
      <c r="J98" s="51"/>
      <c r="K98" s="88"/>
    </row>
    <row r="99" spans="1:12" ht="18.75" x14ac:dyDescent="0.3">
      <c r="A99" s="3" t="s">
        <v>48</v>
      </c>
      <c r="B99" s="3"/>
      <c r="D99" s="20"/>
      <c r="E99" s="20"/>
      <c r="F99" s="20"/>
      <c r="G99" s="1"/>
      <c r="H99" s="20"/>
      <c r="I99" s="28"/>
      <c r="J99" s="51"/>
      <c r="K99" s="88"/>
    </row>
    <row r="100" spans="1:12" ht="9" customHeight="1" x14ac:dyDescent="0.3">
      <c r="A100" s="3"/>
      <c r="B100" s="3"/>
      <c r="D100" s="20"/>
      <c r="E100" s="20"/>
      <c r="F100" s="20"/>
      <c r="G100" s="1"/>
      <c r="H100" s="20"/>
      <c r="I100" s="28"/>
      <c r="J100" s="51"/>
      <c r="K100" s="88"/>
    </row>
    <row r="101" spans="1:12" ht="18.75" x14ac:dyDescent="0.3">
      <c r="B101" s="9" t="s">
        <v>65</v>
      </c>
      <c r="D101" s="13">
        <v>229038600000</v>
      </c>
      <c r="E101" s="18"/>
      <c r="F101" s="18">
        <v>120162071133</v>
      </c>
      <c r="G101" s="1"/>
      <c r="H101" s="18">
        <v>108876528867</v>
      </c>
      <c r="I101" s="28">
        <v>108876528867</v>
      </c>
      <c r="J101" s="56">
        <v>90.608066123037503</v>
      </c>
      <c r="K101" s="88"/>
    </row>
    <row r="102" spans="1:12" ht="18.75" x14ac:dyDescent="0.3">
      <c r="B102" s="9" t="s">
        <v>64</v>
      </c>
      <c r="D102" s="13">
        <v>0</v>
      </c>
      <c r="E102" s="18"/>
      <c r="F102" s="18">
        <v>1722528867</v>
      </c>
      <c r="G102" s="1"/>
      <c r="H102" s="18">
        <v>-1722528867</v>
      </c>
      <c r="I102" s="28">
        <v>-1722528867</v>
      </c>
      <c r="J102" s="56">
        <v>-100</v>
      </c>
      <c r="K102" s="88"/>
    </row>
    <row r="103" spans="1:12" ht="18.75" x14ac:dyDescent="0.3">
      <c r="B103" s="9" t="s">
        <v>73</v>
      </c>
      <c r="D103" s="13">
        <v>1111200000</v>
      </c>
      <c r="E103" s="18"/>
      <c r="F103" s="18">
        <v>1111200000</v>
      </c>
      <c r="G103" s="1"/>
      <c r="H103" s="18">
        <v>0</v>
      </c>
      <c r="I103" s="28">
        <v>0</v>
      </c>
      <c r="J103" s="56">
        <v>0</v>
      </c>
      <c r="K103" s="18"/>
      <c r="L103" s="95"/>
    </row>
    <row r="104" spans="1:12" ht="18.75" x14ac:dyDescent="0.3">
      <c r="B104" s="9" t="s">
        <v>14</v>
      </c>
      <c r="D104" s="13">
        <v>12318955518.49</v>
      </c>
      <c r="E104" s="18"/>
      <c r="F104" s="18">
        <v>12082484258</v>
      </c>
      <c r="G104" s="1"/>
      <c r="H104" s="18">
        <v>236471260.48999977</v>
      </c>
      <c r="I104" s="28">
        <v>236471260.48999977</v>
      </c>
      <c r="J104" s="56">
        <v>1.9571410600715495</v>
      </c>
      <c r="K104" s="88"/>
    </row>
    <row r="105" spans="1:12" ht="18.75" x14ac:dyDescent="0.3">
      <c r="B105" s="9" t="s">
        <v>80</v>
      </c>
      <c r="D105" s="13">
        <v>0</v>
      </c>
      <c r="E105" s="18"/>
      <c r="F105" s="18">
        <v>43089206067</v>
      </c>
      <c r="G105" s="1"/>
      <c r="H105" s="18"/>
      <c r="I105" s="28">
        <v>-43089206067</v>
      </c>
      <c r="J105" s="56">
        <v>-100</v>
      </c>
      <c r="K105" s="88"/>
    </row>
    <row r="106" spans="1:12" ht="18.75" x14ac:dyDescent="0.3">
      <c r="B106" s="9" t="s">
        <v>82</v>
      </c>
      <c r="D106" s="13">
        <v>0</v>
      </c>
      <c r="E106" s="18"/>
      <c r="F106" s="66">
        <v>0</v>
      </c>
      <c r="G106" s="1"/>
      <c r="H106" s="18">
        <v>0</v>
      </c>
      <c r="I106" s="28">
        <v>0</v>
      </c>
      <c r="J106" s="56"/>
      <c r="K106" s="88"/>
    </row>
    <row r="107" spans="1:12" ht="18.75" x14ac:dyDescent="0.3">
      <c r="B107" s="9" t="s">
        <v>91</v>
      </c>
      <c r="D107" s="13">
        <v>-14536525703.450001</v>
      </c>
      <c r="E107" s="18"/>
      <c r="F107" s="48">
        <v>4819796844</v>
      </c>
      <c r="G107" s="1"/>
      <c r="H107" s="18">
        <v>-19356322547.450001</v>
      </c>
      <c r="I107" s="28">
        <v>-19356322547.450001</v>
      </c>
      <c r="J107" s="51"/>
      <c r="K107" s="88"/>
    </row>
    <row r="108" spans="1:12" ht="18.75" x14ac:dyDescent="0.3">
      <c r="B108" s="8" t="s">
        <v>15</v>
      </c>
      <c r="D108" s="13">
        <v>-8722896496.0699997</v>
      </c>
      <c r="E108" s="18"/>
      <c r="F108" s="243">
        <v>8164243624</v>
      </c>
      <c r="G108" s="1"/>
      <c r="H108" s="18">
        <v>-16887140120.07</v>
      </c>
      <c r="I108" s="28">
        <v>-16887140120.07</v>
      </c>
      <c r="J108" s="56">
        <v>-206.84267762941025</v>
      </c>
      <c r="K108" s="88"/>
    </row>
    <row r="109" spans="1:12" ht="18.75" x14ac:dyDescent="0.3">
      <c r="A109" s="8" t="s">
        <v>16</v>
      </c>
      <c r="B109" s="8"/>
      <c r="C109" s="28"/>
      <c r="D109" s="69">
        <v>219209333318.96997</v>
      </c>
      <c r="E109" s="24"/>
      <c r="F109" s="69">
        <v>191151530793</v>
      </c>
      <c r="G109" s="21"/>
      <c r="H109" s="24">
        <v>71147008592.970001</v>
      </c>
      <c r="I109" s="67">
        <v>28057802525.969971</v>
      </c>
      <c r="J109" s="58">
        <v>14.678303861638469</v>
      </c>
      <c r="K109" s="88"/>
    </row>
    <row r="110" spans="1:12" ht="12.75" customHeight="1" x14ac:dyDescent="0.3">
      <c r="A110" s="9"/>
      <c r="B110" s="9"/>
      <c r="D110" s="18">
        <v>0</v>
      </c>
      <c r="E110" s="18"/>
      <c r="F110" s="18"/>
      <c r="G110" s="1"/>
      <c r="H110" s="18"/>
      <c r="I110" s="28"/>
      <c r="J110" s="51"/>
      <c r="K110" s="88"/>
    </row>
    <row r="111" spans="1:12" ht="19.5" thickBot="1" x14ac:dyDescent="0.35">
      <c r="A111" s="8" t="s">
        <v>49</v>
      </c>
      <c r="B111" s="8"/>
      <c r="D111" s="19">
        <v>2608493484051.5498</v>
      </c>
      <c r="E111" s="24"/>
      <c r="F111" s="19">
        <v>2198631712958</v>
      </c>
      <c r="G111" s="42"/>
      <c r="H111" s="19">
        <v>439543521161.02002</v>
      </c>
      <c r="I111" s="67">
        <v>409861771093.5498</v>
      </c>
      <c r="J111" s="58">
        <v>18.64167466874791</v>
      </c>
      <c r="K111" s="88"/>
    </row>
    <row r="112" spans="1:12" ht="13.5" customHeight="1" thickTop="1" x14ac:dyDescent="0.3">
      <c r="A112" s="9"/>
      <c r="B112" s="9"/>
      <c r="D112" s="18"/>
      <c r="E112" s="18"/>
      <c r="F112" s="18"/>
      <c r="G112" s="1"/>
      <c r="H112" s="18"/>
      <c r="I112" s="28"/>
      <c r="J112" s="51"/>
      <c r="K112" s="88"/>
    </row>
    <row r="113" spans="1:11" ht="18.75" x14ac:dyDescent="0.3">
      <c r="A113" s="8" t="s">
        <v>35</v>
      </c>
      <c r="B113" s="9"/>
      <c r="D113" s="25"/>
      <c r="E113" s="25"/>
      <c r="F113" s="25"/>
      <c r="G113" s="1"/>
      <c r="H113" s="25"/>
      <c r="I113" s="28"/>
      <c r="J113" s="51"/>
      <c r="K113" s="88"/>
    </row>
    <row r="114" spans="1:11" ht="18.75" x14ac:dyDescent="0.3">
      <c r="A114" s="9"/>
      <c r="B114" s="9" t="s">
        <v>154</v>
      </c>
      <c r="D114" s="13">
        <v>82496284585.550003</v>
      </c>
      <c r="E114" s="18"/>
      <c r="F114" s="66">
        <v>112349473369</v>
      </c>
      <c r="G114" s="1"/>
      <c r="I114" s="28">
        <v>-29853188783.449997</v>
      </c>
      <c r="J114" s="56">
        <v>-26.571721155648277</v>
      </c>
      <c r="K114" s="88"/>
    </row>
    <row r="115" spans="1:11" ht="18.75" x14ac:dyDescent="0.3">
      <c r="A115" s="9"/>
      <c r="B115" s="9" t="s">
        <v>38</v>
      </c>
      <c r="D115" s="13">
        <v>3327406212740.96</v>
      </c>
      <c r="E115" s="18"/>
      <c r="F115" s="71">
        <v>2832873524864</v>
      </c>
      <c r="G115" s="1"/>
      <c r="I115" s="28">
        <v>494532687876.95996</v>
      </c>
      <c r="J115" s="56">
        <v>17.456927869757308</v>
      </c>
      <c r="K115" s="88"/>
    </row>
    <row r="116" spans="1:11" ht="19.5" thickBot="1" x14ac:dyDescent="0.35">
      <c r="A116" s="9"/>
      <c r="B116" s="9"/>
      <c r="D116" s="19">
        <v>3409902497326.5098</v>
      </c>
      <c r="E116" s="24"/>
      <c r="F116" s="19">
        <v>2945222998233</v>
      </c>
      <c r="G116" s="42"/>
      <c r="H116" s="70"/>
      <c r="I116" s="67">
        <v>464679499093.50977</v>
      </c>
      <c r="J116" s="58">
        <v>15.777396121526166</v>
      </c>
      <c r="K116" s="88"/>
    </row>
    <row r="117" spans="1:11" ht="15" customHeight="1" thickTop="1" x14ac:dyDescent="0.3">
      <c r="A117" s="9"/>
      <c r="B117" s="9"/>
      <c r="D117" s="18"/>
      <c r="E117" s="18"/>
      <c r="F117" s="18"/>
      <c r="G117" s="1"/>
      <c r="I117" s="28"/>
    </row>
    <row r="118" spans="1:11" ht="18.75" x14ac:dyDescent="0.3">
      <c r="A118" s="244" t="s">
        <v>76</v>
      </c>
      <c r="B118" s="244"/>
      <c r="C118" s="244"/>
      <c r="D118" s="244"/>
      <c r="E118" s="244"/>
      <c r="F118" s="244"/>
      <c r="G118" s="1"/>
    </row>
    <row r="119" spans="1:11" ht="18.75" x14ac:dyDescent="0.3">
      <c r="A119" s="5"/>
      <c r="B119" s="5"/>
      <c r="C119" s="5"/>
      <c r="D119" s="29"/>
      <c r="E119" s="5"/>
      <c r="F119" s="29"/>
      <c r="G119" s="1"/>
    </row>
    <row r="120" spans="1:11" s="217" customFormat="1" ht="29.25" customHeight="1" x14ac:dyDescent="0.25">
      <c r="A120" s="238"/>
      <c r="B120" s="237"/>
      <c r="C120" s="237"/>
      <c r="D120" s="237"/>
      <c r="E120" s="219"/>
      <c r="H120" s="239"/>
      <c r="I120" s="239"/>
      <c r="J120" s="239"/>
      <c r="K120" s="239"/>
    </row>
    <row r="121" spans="1:11" s="217" customFormat="1" ht="11.25" customHeight="1" x14ac:dyDescent="0.25">
      <c r="A121" s="240"/>
      <c r="E121" s="219"/>
      <c r="H121" s="239"/>
      <c r="I121" s="239"/>
      <c r="J121" s="239"/>
      <c r="K121" s="239"/>
    </row>
    <row r="122" spans="1:11" ht="18.75" x14ac:dyDescent="0.3">
      <c r="A122" s="33"/>
      <c r="B122" s="36"/>
      <c r="C122" s="36"/>
      <c r="D122" s="36"/>
      <c r="E122" s="36"/>
      <c r="F122" s="36"/>
      <c r="G122" s="79"/>
      <c r="H122" s="27"/>
    </row>
    <row r="123" spans="1:11" ht="11.25" customHeight="1" x14ac:dyDescent="0.3">
      <c r="A123" s="35"/>
      <c r="G123" s="79"/>
      <c r="H123" s="1"/>
    </row>
    <row r="124" spans="1:11" ht="27.75" customHeight="1" x14ac:dyDescent="0.3">
      <c r="A124" s="33"/>
      <c r="B124" s="34"/>
      <c r="C124" s="2"/>
      <c r="D124" s="2"/>
      <c r="E124" s="2"/>
      <c r="F124" s="30"/>
    </row>
    <row r="125" spans="1:11" ht="18.75" x14ac:dyDescent="0.3">
      <c r="A125" s="1"/>
      <c r="B125" s="1"/>
      <c r="C125" s="2"/>
      <c r="D125" s="32"/>
      <c r="E125" s="1"/>
      <c r="F125" s="1"/>
      <c r="G125" s="1"/>
      <c r="H125" s="1"/>
    </row>
    <row r="126" spans="1:11" ht="18.75" x14ac:dyDescent="0.3">
      <c r="A126" s="1"/>
      <c r="B126" s="1"/>
      <c r="C126" s="2"/>
      <c r="D126" s="1"/>
      <c r="E126" s="1"/>
      <c r="F126" s="1"/>
      <c r="G126" s="1"/>
      <c r="H126" s="1"/>
    </row>
    <row r="127" spans="1:11" ht="18.75" x14ac:dyDescent="0.3">
      <c r="A127" s="1"/>
      <c r="B127" s="1"/>
      <c r="C127" s="2"/>
      <c r="D127" s="1"/>
      <c r="E127" s="1"/>
      <c r="F127" s="1"/>
      <c r="G127" s="1"/>
      <c r="H127" s="1"/>
    </row>
    <row r="128" spans="1:11" ht="18.75" x14ac:dyDescent="0.3">
      <c r="A128" s="1"/>
      <c r="B128" s="1"/>
      <c r="C128" s="2"/>
      <c r="D128" s="1"/>
      <c r="E128" s="1"/>
      <c r="F128" s="1"/>
      <c r="G128" s="1"/>
      <c r="H128" s="1"/>
    </row>
    <row r="129" spans="1:8" ht="18.75" x14ac:dyDescent="0.3">
      <c r="A129" s="1"/>
      <c r="B129" s="1"/>
      <c r="C129" s="2"/>
      <c r="D129" s="1"/>
      <c r="E129" s="1"/>
      <c r="F129" s="1"/>
      <c r="G129" s="1"/>
      <c r="H129" s="1"/>
    </row>
    <row r="130" spans="1:8" ht="18.75" x14ac:dyDescent="0.3">
      <c r="A130" s="1"/>
      <c r="B130" s="1"/>
      <c r="C130" s="2"/>
      <c r="D130" s="1"/>
      <c r="E130" s="1"/>
      <c r="F130" s="1"/>
      <c r="G130" s="1"/>
      <c r="H130" s="1"/>
    </row>
    <row r="131" spans="1:8" ht="18.75" x14ac:dyDescent="0.3">
      <c r="A131" s="1"/>
      <c r="B131" s="1"/>
      <c r="C131" s="2"/>
      <c r="D131" s="1"/>
      <c r="E131" s="1"/>
      <c r="F131" s="1"/>
      <c r="G131" s="1"/>
      <c r="H131" s="1"/>
    </row>
    <row r="132" spans="1:8" ht="18.75" x14ac:dyDescent="0.3">
      <c r="A132" s="1"/>
      <c r="B132" s="1"/>
      <c r="C132" s="2"/>
      <c r="D132" s="1"/>
      <c r="E132" s="1"/>
      <c r="F132" s="1"/>
      <c r="G132" s="1"/>
      <c r="H132" s="1"/>
    </row>
    <row r="133" spans="1:8" ht="18.75" x14ac:dyDescent="0.3">
      <c r="A133" s="1"/>
      <c r="B133" s="1"/>
      <c r="C133" s="2"/>
      <c r="D133" s="1"/>
      <c r="E133" s="1"/>
      <c r="F133" s="1"/>
      <c r="G133" s="1"/>
      <c r="H133" s="1"/>
    </row>
    <row r="134" spans="1:8" ht="18.75" x14ac:dyDescent="0.3">
      <c r="A134" s="1"/>
      <c r="B134" s="1"/>
      <c r="C134" s="2"/>
      <c r="D134" s="1"/>
      <c r="E134" s="1"/>
      <c r="F134" s="1"/>
      <c r="G134" s="1"/>
      <c r="H134" s="1"/>
    </row>
    <row r="135" spans="1:8" ht="18.75" x14ac:dyDescent="0.3">
      <c r="A135" s="1"/>
      <c r="B135" s="1"/>
      <c r="C135" s="2"/>
      <c r="D135" s="1"/>
      <c r="E135" s="1"/>
      <c r="F135" s="1"/>
      <c r="G135" s="1"/>
      <c r="H135" s="1"/>
    </row>
    <row r="136" spans="1:8" ht="18.75" x14ac:dyDescent="0.3">
      <c r="A136" s="1"/>
      <c r="B136" s="1"/>
      <c r="C136" s="2"/>
      <c r="D136" s="1"/>
      <c r="E136" s="1"/>
      <c r="F136" s="1"/>
      <c r="G136" s="1"/>
      <c r="H136" s="1"/>
    </row>
    <row r="137" spans="1:8" ht="18.75" x14ac:dyDescent="0.3">
      <c r="A137" s="1"/>
      <c r="B137" s="1"/>
      <c r="C137" s="2"/>
      <c r="D137" s="1"/>
      <c r="E137" s="1"/>
      <c r="F137" s="1"/>
      <c r="G137" s="1"/>
      <c r="H137" s="1"/>
    </row>
    <row r="138" spans="1:8" ht="18.75" x14ac:dyDescent="0.3">
      <c r="A138" s="1"/>
      <c r="B138" s="1"/>
      <c r="C138" s="2"/>
      <c r="D138" s="1"/>
      <c r="E138" s="1"/>
      <c r="F138" s="1"/>
      <c r="G138" s="1"/>
      <c r="H138" s="1"/>
    </row>
    <row r="139" spans="1:8" ht="18.75" x14ac:dyDescent="0.3">
      <c r="A139" s="1"/>
      <c r="B139" s="1"/>
      <c r="C139" s="2"/>
      <c r="D139" s="1"/>
      <c r="E139" s="1"/>
      <c r="F139" s="1"/>
      <c r="G139" s="1"/>
      <c r="H139" s="1"/>
    </row>
    <row r="140" spans="1:8" ht="18.75" x14ac:dyDescent="0.3">
      <c r="A140" s="1"/>
      <c r="B140" s="1"/>
      <c r="C140" s="2"/>
      <c r="D140" s="1"/>
      <c r="E140" s="1"/>
      <c r="F140" s="1"/>
      <c r="G140" s="1"/>
      <c r="H140" s="1"/>
    </row>
    <row r="141" spans="1:8" ht="18.75" x14ac:dyDescent="0.3">
      <c r="A141" s="1"/>
      <c r="B141" s="1"/>
      <c r="C141" s="2"/>
      <c r="D141" s="1"/>
      <c r="E141" s="1"/>
      <c r="F141" s="1"/>
      <c r="G141" s="1"/>
      <c r="H141" s="1"/>
    </row>
    <row r="142" spans="1:8" ht="18.75" x14ac:dyDescent="0.3">
      <c r="A142" s="1"/>
      <c r="B142" s="1"/>
      <c r="C142" s="2"/>
      <c r="D142" s="1"/>
      <c r="E142" s="1"/>
      <c r="F142" s="1"/>
      <c r="G142" s="1"/>
      <c r="H142" s="1"/>
    </row>
    <row r="143" spans="1:8" ht="18.75" x14ac:dyDescent="0.3">
      <c r="A143" s="1"/>
      <c r="B143" s="1"/>
      <c r="C143" s="2"/>
      <c r="D143" s="1"/>
      <c r="E143" s="1"/>
      <c r="F143" s="1"/>
      <c r="G143" s="1"/>
      <c r="H143" s="1"/>
    </row>
    <row r="144" spans="1:8" ht="18.75" x14ac:dyDescent="0.3">
      <c r="A144" s="1"/>
      <c r="B144" s="1"/>
      <c r="C144" s="2"/>
      <c r="D144" s="1"/>
      <c r="E144" s="1"/>
      <c r="F144" s="1"/>
      <c r="G144" s="1"/>
      <c r="H144" s="1"/>
    </row>
    <row r="145" spans="1:8" ht="18.75" x14ac:dyDescent="0.3">
      <c r="A145" s="1"/>
      <c r="B145" s="1"/>
      <c r="C145" s="2"/>
      <c r="D145" s="1"/>
      <c r="E145" s="1"/>
      <c r="F145" s="1"/>
      <c r="G145" s="1"/>
      <c r="H145" s="1"/>
    </row>
    <row r="146" spans="1:8" ht="18.75" x14ac:dyDescent="0.3">
      <c r="A146" s="1"/>
      <c r="B146" s="1"/>
      <c r="C146" s="2"/>
      <c r="D146" s="1"/>
      <c r="E146" s="1"/>
      <c r="F146" s="1"/>
      <c r="G146" s="1"/>
      <c r="H146" s="1"/>
    </row>
    <row r="147" spans="1:8" ht="18.75" x14ac:dyDescent="0.3">
      <c r="A147" s="1"/>
      <c r="B147" s="1"/>
      <c r="C147" s="2"/>
      <c r="D147" s="1"/>
      <c r="E147" s="1"/>
      <c r="F147" s="1"/>
      <c r="G147" s="1"/>
      <c r="H147" s="1"/>
    </row>
    <row r="148" spans="1:8" ht="18.75" x14ac:dyDescent="0.3">
      <c r="A148" s="1"/>
      <c r="B148" s="1"/>
      <c r="C148" s="2"/>
      <c r="D148" s="1"/>
      <c r="E148" s="1"/>
      <c r="F148" s="1"/>
      <c r="G148" s="1"/>
      <c r="H148" s="1"/>
    </row>
    <row r="149" spans="1:8" ht="18.75" x14ac:dyDescent="0.3">
      <c r="A149" s="1"/>
      <c r="B149" s="1"/>
      <c r="C149" s="2"/>
      <c r="D149" s="1"/>
      <c r="E149" s="1"/>
      <c r="F149" s="1"/>
      <c r="G149" s="1"/>
      <c r="H149" s="1"/>
    </row>
    <row r="150" spans="1:8" ht="18.75" x14ac:dyDescent="0.3">
      <c r="A150" s="1"/>
      <c r="B150" s="1"/>
      <c r="C150" s="2"/>
      <c r="D150" s="1"/>
      <c r="E150" s="1"/>
      <c r="F150" s="1"/>
      <c r="G150" s="1"/>
      <c r="H150" s="1"/>
    </row>
    <row r="151" spans="1:8" ht="18.75" x14ac:dyDescent="0.3">
      <c r="A151" s="1"/>
      <c r="B151" s="1"/>
      <c r="C151" s="2"/>
      <c r="D151" s="1"/>
      <c r="E151" s="1"/>
      <c r="F151" s="1"/>
      <c r="G151" s="1"/>
      <c r="H151" s="1"/>
    </row>
    <row r="152" spans="1:8" ht="18.75" x14ac:dyDescent="0.3">
      <c r="A152" s="1"/>
      <c r="B152" s="1"/>
      <c r="C152" s="2"/>
      <c r="D152" s="1"/>
      <c r="E152" s="1"/>
      <c r="F152" s="1"/>
      <c r="G152" s="1"/>
      <c r="H152" s="1"/>
    </row>
    <row r="153" spans="1:8" ht="18.75" x14ac:dyDescent="0.3">
      <c r="A153" s="1"/>
      <c r="B153" s="1"/>
      <c r="C153" s="2"/>
      <c r="D153" s="1"/>
      <c r="E153" s="1"/>
      <c r="F153" s="1"/>
      <c r="G153" s="1"/>
      <c r="H153" s="1"/>
    </row>
    <row r="154" spans="1:8" ht="18.75" x14ac:dyDescent="0.3">
      <c r="A154" s="1"/>
      <c r="B154" s="1"/>
      <c r="C154" s="2"/>
      <c r="D154" s="1"/>
      <c r="E154" s="1"/>
      <c r="F154" s="1"/>
      <c r="G154" s="1"/>
      <c r="H154" s="1"/>
    </row>
    <row r="155" spans="1:8" ht="18.75" x14ac:dyDescent="0.3">
      <c r="A155" s="1"/>
      <c r="B155" s="1"/>
      <c r="C155" s="2"/>
      <c r="D155" s="1"/>
      <c r="E155" s="1"/>
      <c r="F155" s="1"/>
      <c r="G155" s="1"/>
      <c r="H155" s="1"/>
    </row>
    <row r="156" spans="1:8" ht="18.75" x14ac:dyDescent="0.3">
      <c r="A156" s="1"/>
      <c r="B156" s="1"/>
      <c r="C156" s="2"/>
      <c r="D156" s="1"/>
      <c r="E156" s="1"/>
      <c r="F156" s="1"/>
      <c r="G156" s="1"/>
      <c r="H156" s="1"/>
    </row>
    <row r="157" spans="1:8" ht="18.75" x14ac:dyDescent="0.3">
      <c r="A157" s="1"/>
      <c r="B157" s="1"/>
      <c r="C157" s="2"/>
      <c r="D157" s="1"/>
      <c r="E157" s="1"/>
      <c r="F157" s="1"/>
      <c r="G157" s="1"/>
      <c r="H157" s="1"/>
    </row>
    <row r="158" spans="1:8" ht="18.75" x14ac:dyDescent="0.3">
      <c r="A158" s="1"/>
      <c r="B158" s="1"/>
      <c r="C158" s="2"/>
      <c r="D158" s="1"/>
      <c r="E158" s="1"/>
      <c r="F158" s="1"/>
      <c r="G158" s="1"/>
      <c r="H158" s="1"/>
    </row>
    <row r="159" spans="1:8" ht="18.75" x14ac:dyDescent="0.3">
      <c r="A159" s="1"/>
      <c r="B159" s="1"/>
      <c r="C159" s="2"/>
      <c r="D159" s="1"/>
      <c r="E159" s="1"/>
      <c r="F159" s="1"/>
      <c r="G159" s="1"/>
      <c r="H159" s="1"/>
    </row>
    <row r="160" spans="1:8" ht="18.75" x14ac:dyDescent="0.3">
      <c r="A160" s="1"/>
      <c r="B160" s="1"/>
      <c r="C160" s="2"/>
      <c r="D160" s="1"/>
      <c r="E160" s="1"/>
      <c r="F160" s="1"/>
      <c r="G160" s="1"/>
      <c r="H160" s="1"/>
    </row>
    <row r="161" spans="1:8" ht="18.75" x14ac:dyDescent="0.3">
      <c r="A161" s="1"/>
      <c r="B161" s="1"/>
      <c r="C161" s="2"/>
      <c r="D161" s="1"/>
      <c r="E161" s="1"/>
      <c r="F161" s="1"/>
      <c r="G161" s="1"/>
      <c r="H161" s="1"/>
    </row>
    <row r="162" spans="1:8" ht="18.75" x14ac:dyDescent="0.3">
      <c r="A162" s="1"/>
      <c r="B162" s="1"/>
      <c r="C162" s="2"/>
      <c r="D162" s="1"/>
      <c r="E162" s="1"/>
      <c r="F162" s="1"/>
      <c r="G162" s="1"/>
      <c r="H162" s="1"/>
    </row>
    <row r="163" spans="1:8" ht="18.75" x14ac:dyDescent="0.3">
      <c r="A163" s="1"/>
      <c r="B163" s="1"/>
      <c r="C163" s="2"/>
      <c r="D163" s="1"/>
      <c r="E163" s="1"/>
      <c r="F163" s="1"/>
      <c r="G163" s="1"/>
      <c r="H163" s="1"/>
    </row>
    <row r="164" spans="1:8" ht="18.75" x14ac:dyDescent="0.3">
      <c r="A164" s="1"/>
      <c r="B164" s="1"/>
      <c r="C164" s="2"/>
      <c r="D164" s="1"/>
      <c r="E164" s="1"/>
      <c r="F164" s="1"/>
      <c r="G164" s="1"/>
      <c r="H164" s="1"/>
    </row>
    <row r="165" spans="1:8" ht="18.75" x14ac:dyDescent="0.3">
      <c r="A165" s="1"/>
      <c r="B165" s="1"/>
      <c r="C165" s="2"/>
      <c r="D165" s="1"/>
      <c r="E165" s="1"/>
      <c r="F165" s="1"/>
      <c r="G165" s="1"/>
      <c r="H165" s="1"/>
    </row>
    <row r="166" spans="1:8" ht="18.75" x14ac:dyDescent="0.3">
      <c r="A166" s="1"/>
      <c r="B166" s="1"/>
      <c r="C166" s="2"/>
      <c r="D166" s="1"/>
      <c r="E166" s="1"/>
      <c r="F166" s="1"/>
      <c r="G166" s="1"/>
      <c r="H166" s="1"/>
    </row>
    <row r="167" spans="1:8" ht="18.75" x14ac:dyDescent="0.3">
      <c r="A167" s="1"/>
      <c r="B167" s="1"/>
      <c r="C167" s="2"/>
      <c r="D167" s="1"/>
      <c r="E167" s="1"/>
      <c r="F167" s="1"/>
      <c r="G167" s="1"/>
      <c r="H167" s="1"/>
    </row>
    <row r="168" spans="1:8" ht="18.75" x14ac:dyDescent="0.3">
      <c r="A168" s="1"/>
      <c r="B168" s="1"/>
      <c r="C168" s="2"/>
      <c r="D168" s="1"/>
      <c r="E168" s="1"/>
      <c r="F168" s="1"/>
      <c r="G168" s="1"/>
      <c r="H168" s="1"/>
    </row>
    <row r="169" spans="1:8" ht="18.75" x14ac:dyDescent="0.3">
      <c r="A169" s="1"/>
      <c r="B169" s="1"/>
      <c r="C169" s="2"/>
      <c r="D169" s="1"/>
      <c r="E169" s="1"/>
      <c r="F169" s="1"/>
      <c r="G169" s="1"/>
      <c r="H169" s="1"/>
    </row>
    <row r="170" spans="1:8" ht="18.75" x14ac:dyDescent="0.3">
      <c r="A170" s="1"/>
      <c r="B170" s="1"/>
      <c r="C170" s="2"/>
      <c r="D170" s="1"/>
      <c r="E170" s="1"/>
      <c r="F170" s="1"/>
      <c r="G170" s="1"/>
      <c r="H170" s="1"/>
    </row>
    <row r="171" spans="1:8" ht="18.75" x14ac:dyDescent="0.3">
      <c r="A171" s="1"/>
      <c r="B171" s="1"/>
      <c r="C171" s="2"/>
      <c r="D171" s="1"/>
      <c r="E171" s="1"/>
      <c r="F171" s="1"/>
      <c r="G171" s="1"/>
      <c r="H171" s="1"/>
    </row>
    <row r="172" spans="1:8" ht="18.75" x14ac:dyDescent="0.3">
      <c r="A172" s="1"/>
      <c r="B172" s="1"/>
      <c r="C172" s="2"/>
      <c r="D172" s="1"/>
      <c r="E172" s="1"/>
      <c r="F172" s="1"/>
      <c r="G172" s="1"/>
      <c r="H172" s="1"/>
    </row>
    <row r="173" spans="1:8" ht="18.75" x14ac:dyDescent="0.3">
      <c r="A173" s="1"/>
      <c r="B173" s="1"/>
      <c r="C173" s="2"/>
      <c r="D173" s="1"/>
      <c r="E173" s="1"/>
      <c r="F173" s="1"/>
      <c r="G173" s="1"/>
      <c r="H173" s="1"/>
    </row>
    <row r="174" spans="1:8" ht="18.75" x14ac:dyDescent="0.3">
      <c r="A174" s="1"/>
      <c r="B174" s="1"/>
      <c r="C174" s="2"/>
      <c r="D174" s="1"/>
      <c r="E174" s="1"/>
      <c r="F174" s="1"/>
      <c r="G174" s="1"/>
      <c r="H174" s="1"/>
    </row>
    <row r="175" spans="1:8" ht="18.75" x14ac:dyDescent="0.3">
      <c r="A175" s="1"/>
      <c r="B175" s="1"/>
      <c r="C175" s="2"/>
      <c r="D175" s="1"/>
      <c r="E175" s="1"/>
      <c r="F175" s="1"/>
      <c r="G175" s="1"/>
      <c r="H175" s="1"/>
    </row>
    <row r="176" spans="1:8" ht="18.75" x14ac:dyDescent="0.3">
      <c r="A176" s="1"/>
      <c r="B176" s="1"/>
      <c r="C176" s="2"/>
      <c r="D176" s="1"/>
      <c r="E176" s="1"/>
      <c r="F176" s="1"/>
      <c r="G176" s="1"/>
      <c r="H176" s="1"/>
    </row>
    <row r="177" spans="1:8" ht="18.75" x14ac:dyDescent="0.3">
      <c r="A177" s="1"/>
      <c r="B177" s="1"/>
      <c r="C177" s="2"/>
      <c r="D177" s="1"/>
      <c r="E177" s="1"/>
      <c r="F177" s="1"/>
      <c r="G177" s="1"/>
      <c r="H177" s="1"/>
    </row>
    <row r="178" spans="1:8" ht="18.75" x14ac:dyDescent="0.3">
      <c r="A178" s="1"/>
      <c r="B178" s="1"/>
      <c r="C178" s="2"/>
      <c r="D178" s="1"/>
      <c r="E178" s="1"/>
      <c r="F178" s="1"/>
      <c r="G178" s="1"/>
      <c r="H178" s="1"/>
    </row>
    <row r="179" spans="1:8" ht="18.75" x14ac:dyDescent="0.3">
      <c r="A179" s="1"/>
      <c r="B179" s="1"/>
      <c r="C179" s="2"/>
      <c r="D179" s="1"/>
      <c r="E179" s="1"/>
      <c r="F179" s="1"/>
      <c r="G179" s="1"/>
      <c r="H179" s="1"/>
    </row>
    <row r="180" spans="1:8" ht="18.75" x14ac:dyDescent="0.3">
      <c r="A180" s="1"/>
      <c r="B180" s="1"/>
      <c r="C180" s="2"/>
      <c r="D180" s="1"/>
      <c r="E180" s="1"/>
      <c r="F180" s="1"/>
      <c r="G180" s="1"/>
      <c r="H180" s="1"/>
    </row>
    <row r="181" spans="1:8" ht="18.75" x14ac:dyDescent="0.3">
      <c r="A181" s="1"/>
      <c r="B181" s="1"/>
      <c r="C181" s="2"/>
      <c r="D181" s="1"/>
      <c r="E181" s="1"/>
      <c r="F181" s="1"/>
      <c r="G181" s="1"/>
      <c r="H181" s="1"/>
    </row>
    <row r="182" spans="1:8" ht="18.75" x14ac:dyDescent="0.3">
      <c r="A182" s="1"/>
      <c r="B182" s="1"/>
      <c r="C182" s="2"/>
      <c r="D182" s="1"/>
      <c r="E182" s="1"/>
      <c r="F182" s="1"/>
      <c r="G182" s="1"/>
      <c r="H182" s="1"/>
    </row>
    <row r="183" spans="1:8" ht="18.75" x14ac:dyDescent="0.3">
      <c r="A183" s="1"/>
      <c r="B183" s="1"/>
      <c r="C183" s="2"/>
      <c r="D183" s="1"/>
      <c r="E183" s="1"/>
      <c r="F183" s="1"/>
      <c r="G183" s="1"/>
      <c r="H183" s="1"/>
    </row>
    <row r="184" spans="1:8" ht="18.75" x14ac:dyDescent="0.3">
      <c r="A184" s="1"/>
      <c r="B184" s="1"/>
      <c r="C184" s="2"/>
      <c r="D184" s="1"/>
      <c r="E184" s="1"/>
      <c r="F184" s="1"/>
      <c r="G184" s="1"/>
      <c r="H184" s="1"/>
    </row>
    <row r="185" spans="1:8" ht="18.75" x14ac:dyDescent="0.3">
      <c r="A185" s="1"/>
      <c r="B185" s="1"/>
      <c r="C185" s="2"/>
      <c r="D185" s="1"/>
      <c r="E185" s="1"/>
      <c r="F185" s="1"/>
      <c r="G185" s="1"/>
      <c r="H185" s="1"/>
    </row>
    <row r="186" spans="1:8" ht="18.75" x14ac:dyDescent="0.3">
      <c r="A186" s="1"/>
      <c r="B186" s="1"/>
      <c r="C186" s="2"/>
      <c r="D186" s="1"/>
      <c r="E186" s="1"/>
      <c r="F186" s="1"/>
      <c r="G186" s="1"/>
      <c r="H186" s="1"/>
    </row>
    <row r="187" spans="1:8" ht="18.75" x14ac:dyDescent="0.3">
      <c r="A187" s="1"/>
      <c r="B187" s="1"/>
      <c r="C187" s="2"/>
      <c r="D187" s="1"/>
      <c r="E187" s="1"/>
      <c r="F187" s="1"/>
      <c r="G187" s="1"/>
      <c r="H187" s="1"/>
    </row>
    <row r="188" spans="1:8" ht="18.75" x14ac:dyDescent="0.3">
      <c r="A188" s="1"/>
      <c r="B188" s="1"/>
      <c r="C188" s="2"/>
      <c r="D188" s="1"/>
      <c r="E188" s="1"/>
      <c r="F188" s="1"/>
      <c r="G188" s="1"/>
      <c r="H188" s="1"/>
    </row>
    <row r="189" spans="1:8" ht="18.75" x14ac:dyDescent="0.3">
      <c r="A189" s="1"/>
      <c r="B189" s="1"/>
      <c r="C189" s="2"/>
      <c r="D189" s="1"/>
      <c r="E189" s="1"/>
      <c r="F189" s="1"/>
      <c r="G189" s="1"/>
      <c r="H189" s="1"/>
    </row>
    <row r="190" spans="1:8" ht="18.75" x14ac:dyDescent="0.3">
      <c r="A190" s="1"/>
      <c r="B190" s="1"/>
      <c r="C190" s="2"/>
      <c r="D190" s="1"/>
      <c r="E190" s="1"/>
      <c r="F190" s="1"/>
      <c r="G190" s="1"/>
      <c r="H190" s="1"/>
    </row>
    <row r="191" spans="1:8" ht="18.75" x14ac:dyDescent="0.3">
      <c r="A191" s="1"/>
      <c r="B191" s="1"/>
      <c r="C191" s="2"/>
      <c r="D191" s="1"/>
      <c r="E191" s="1"/>
      <c r="F191" s="1"/>
      <c r="G191" s="1"/>
      <c r="H191" s="1"/>
    </row>
    <row r="192" spans="1:8" ht="18.75" x14ac:dyDescent="0.3">
      <c r="A192" s="1"/>
      <c r="B192" s="1"/>
      <c r="C192" s="2"/>
      <c r="D192" s="1"/>
      <c r="E192" s="1"/>
      <c r="F192" s="1"/>
      <c r="G192" s="1"/>
      <c r="H192" s="1"/>
    </row>
    <row r="193" spans="1:8" ht="18.75" x14ac:dyDescent="0.3">
      <c r="A193" s="1"/>
      <c r="B193" s="1"/>
      <c r="C193" s="2"/>
      <c r="D193" s="1"/>
      <c r="E193" s="1"/>
      <c r="F193" s="1"/>
      <c r="G193" s="1"/>
      <c r="H193" s="1"/>
    </row>
    <row r="194" spans="1:8" ht="18.75" x14ac:dyDescent="0.3">
      <c r="A194" s="1"/>
      <c r="B194" s="1"/>
      <c r="C194" s="2"/>
      <c r="D194" s="1"/>
      <c r="E194" s="1"/>
      <c r="F194" s="1"/>
      <c r="G194" s="1"/>
      <c r="H194" s="1"/>
    </row>
    <row r="195" spans="1:8" ht="18.75" x14ac:dyDescent="0.3">
      <c r="A195" s="1"/>
      <c r="B195" s="1"/>
      <c r="C195" s="2"/>
      <c r="D195" s="1"/>
      <c r="E195" s="1"/>
      <c r="F195" s="1"/>
      <c r="G195" s="1"/>
      <c r="H195" s="1"/>
    </row>
    <row r="196" spans="1:8" ht="18.75" x14ac:dyDescent="0.3">
      <c r="A196" s="1"/>
      <c r="B196" s="1"/>
      <c r="C196" s="2"/>
      <c r="D196" s="1"/>
      <c r="E196" s="1"/>
      <c r="F196" s="1"/>
      <c r="G196" s="1"/>
      <c r="H196" s="1"/>
    </row>
    <row r="197" spans="1:8" ht="18.75" x14ac:dyDescent="0.3">
      <c r="A197" s="1"/>
      <c r="B197" s="1"/>
      <c r="C197" s="2"/>
      <c r="D197" s="1"/>
      <c r="E197" s="1"/>
      <c r="F197" s="1"/>
      <c r="G197" s="1"/>
      <c r="H197" s="1"/>
    </row>
    <row r="198" spans="1:8" ht="18.75" x14ac:dyDescent="0.3">
      <c r="A198" s="1"/>
      <c r="B198" s="1"/>
      <c r="C198" s="2"/>
      <c r="D198" s="1"/>
      <c r="E198" s="1"/>
      <c r="F198" s="1"/>
      <c r="G198" s="1"/>
      <c r="H198" s="1"/>
    </row>
    <row r="199" spans="1:8" ht="18.75" x14ac:dyDescent="0.3">
      <c r="A199" s="1"/>
      <c r="B199" s="1"/>
      <c r="C199" s="2"/>
      <c r="D199" s="1"/>
      <c r="E199" s="1"/>
      <c r="F199" s="1"/>
      <c r="G199" s="1"/>
      <c r="H199" s="1"/>
    </row>
    <row r="200" spans="1:8" ht="18.75" x14ac:dyDescent="0.3">
      <c r="A200" s="1"/>
      <c r="B200" s="1"/>
      <c r="C200" s="2"/>
      <c r="D200" s="1"/>
      <c r="E200" s="1"/>
      <c r="F200" s="1"/>
      <c r="G200" s="1"/>
      <c r="H200" s="1"/>
    </row>
    <row r="201" spans="1:8" ht="18.75" x14ac:dyDescent="0.3">
      <c r="A201" s="1"/>
      <c r="B201" s="1"/>
      <c r="C201" s="2"/>
      <c r="D201" s="1"/>
      <c r="E201" s="1"/>
      <c r="F201" s="1"/>
      <c r="G201" s="1"/>
      <c r="H201" s="1"/>
    </row>
    <row r="202" spans="1:8" ht="18.75" x14ac:dyDescent="0.3">
      <c r="A202" s="1"/>
      <c r="B202" s="1"/>
      <c r="C202" s="2"/>
      <c r="D202" s="1"/>
      <c r="E202" s="1"/>
      <c r="F202" s="1"/>
      <c r="G202" s="1"/>
      <c r="H202" s="1"/>
    </row>
    <row r="203" spans="1:8" ht="18.75" x14ac:dyDescent="0.3">
      <c r="A203" s="1"/>
      <c r="B203" s="1"/>
      <c r="C203" s="2"/>
      <c r="D203" s="1"/>
      <c r="E203" s="1"/>
      <c r="F203" s="1"/>
      <c r="G203" s="1"/>
      <c r="H203" s="1"/>
    </row>
    <row r="204" spans="1:8" ht="18.75" x14ac:dyDescent="0.3">
      <c r="A204" s="1"/>
      <c r="B204" s="1"/>
      <c r="C204" s="2"/>
      <c r="D204" s="1"/>
      <c r="E204" s="1"/>
      <c r="F204" s="1"/>
      <c r="G204" s="1"/>
      <c r="H204" s="1"/>
    </row>
    <row r="205" spans="1:8" ht="18.75" x14ac:dyDescent="0.3">
      <c r="A205" s="1"/>
      <c r="B205" s="1"/>
      <c r="C205" s="2"/>
      <c r="D205" s="1"/>
      <c r="E205" s="1"/>
      <c r="F205" s="1"/>
      <c r="G205" s="1"/>
      <c r="H205" s="1"/>
    </row>
    <row r="206" spans="1:8" ht="18.75" x14ac:dyDescent="0.3">
      <c r="A206" s="1"/>
      <c r="B206" s="1"/>
      <c r="C206" s="2"/>
      <c r="D206" s="1"/>
      <c r="E206" s="1"/>
      <c r="F206" s="1"/>
      <c r="G206" s="1"/>
      <c r="H206" s="1"/>
    </row>
    <row r="207" spans="1:8" ht="18.75" x14ac:dyDescent="0.3">
      <c r="A207" s="1"/>
      <c r="B207" s="1"/>
      <c r="C207" s="2"/>
      <c r="D207" s="1"/>
      <c r="E207" s="1"/>
      <c r="F207" s="1"/>
      <c r="G207" s="1"/>
      <c r="H207" s="1"/>
    </row>
    <row r="208" spans="1:8" ht="18.75" x14ac:dyDescent="0.3">
      <c r="A208" s="1"/>
      <c r="B208" s="1"/>
      <c r="C208" s="2"/>
      <c r="D208" s="1"/>
      <c r="E208" s="1"/>
      <c r="F208" s="1"/>
      <c r="G208" s="1"/>
      <c r="H208" s="1"/>
    </row>
    <row r="209" spans="1:8" ht="18.75" x14ac:dyDescent="0.3">
      <c r="A209" s="1"/>
      <c r="B209" s="1"/>
      <c r="C209" s="2"/>
      <c r="D209" s="1"/>
      <c r="E209" s="1"/>
      <c r="F209" s="1"/>
      <c r="G209" s="1"/>
      <c r="H209" s="1"/>
    </row>
    <row r="210" spans="1:8" ht="18.75" x14ac:dyDescent="0.3">
      <c r="A210" s="1"/>
      <c r="B210" s="1"/>
      <c r="C210" s="2"/>
      <c r="D210" s="1"/>
      <c r="E210" s="1"/>
      <c r="F210" s="1"/>
      <c r="G210" s="1"/>
      <c r="H210" s="1"/>
    </row>
    <row r="211" spans="1:8" ht="18.75" x14ac:dyDescent="0.3">
      <c r="A211" s="1"/>
      <c r="B211" s="1"/>
      <c r="C211" s="2"/>
      <c r="D211" s="1"/>
      <c r="E211" s="1"/>
      <c r="F211" s="1"/>
      <c r="G211" s="1"/>
      <c r="H211" s="1"/>
    </row>
    <row r="212" spans="1:8" ht="18.75" x14ac:dyDescent="0.3">
      <c r="A212" s="1"/>
      <c r="B212" s="1"/>
      <c r="C212" s="2"/>
      <c r="D212" s="1"/>
      <c r="E212" s="1"/>
      <c r="F212" s="1"/>
      <c r="G212" s="1"/>
      <c r="H212" s="1"/>
    </row>
    <row r="213" spans="1:8" ht="18.75" x14ac:dyDescent="0.3">
      <c r="A213" s="1"/>
      <c r="B213" s="1"/>
      <c r="C213" s="2"/>
      <c r="D213" s="1"/>
      <c r="E213" s="1"/>
      <c r="F213" s="1"/>
      <c r="G213" s="1"/>
      <c r="H213" s="1"/>
    </row>
    <row r="214" spans="1:8" ht="18.75" x14ac:dyDescent="0.3">
      <c r="A214" s="1"/>
      <c r="B214" s="1"/>
      <c r="C214" s="2"/>
      <c r="D214" s="1"/>
      <c r="E214" s="1"/>
      <c r="F214" s="1"/>
      <c r="G214" s="1"/>
      <c r="H214" s="1"/>
    </row>
    <row r="215" spans="1:8" ht="18.75" x14ac:dyDescent="0.3">
      <c r="A215" s="1"/>
      <c r="B215" s="1"/>
      <c r="C215" s="2"/>
      <c r="D215" s="1"/>
      <c r="E215" s="1"/>
      <c r="F215" s="1"/>
      <c r="G215" s="1"/>
      <c r="H215" s="1"/>
    </row>
    <row r="216" spans="1:8" ht="18.75" x14ac:dyDescent="0.3">
      <c r="A216" s="1"/>
      <c r="B216" s="1"/>
      <c r="C216" s="2"/>
      <c r="D216" s="1"/>
      <c r="E216" s="1"/>
      <c r="F216" s="1"/>
      <c r="G216" s="1"/>
      <c r="H216" s="1"/>
    </row>
    <row r="217" spans="1:8" ht="18.75" x14ac:dyDescent="0.3">
      <c r="A217" s="1"/>
      <c r="B217" s="1"/>
      <c r="C217" s="2"/>
      <c r="D217" s="1"/>
      <c r="E217" s="1"/>
      <c r="F217" s="1"/>
      <c r="G217" s="1"/>
      <c r="H217" s="1"/>
    </row>
    <row r="218" spans="1:8" ht="18.75" x14ac:dyDescent="0.3">
      <c r="A218" s="1"/>
      <c r="B218" s="1"/>
      <c r="C218" s="2"/>
      <c r="D218" s="1"/>
      <c r="E218" s="1"/>
      <c r="F218" s="1"/>
      <c r="G218" s="1"/>
      <c r="H218" s="1"/>
    </row>
    <row r="219" spans="1:8" ht="18.75" x14ac:dyDescent="0.3">
      <c r="A219" s="1"/>
      <c r="B219" s="1"/>
      <c r="C219" s="2"/>
      <c r="D219" s="1"/>
      <c r="E219" s="1"/>
      <c r="F219" s="1"/>
      <c r="G219" s="1"/>
      <c r="H219" s="1"/>
    </row>
    <row r="220" spans="1:8" ht="18.75" x14ac:dyDescent="0.3">
      <c r="A220" s="1"/>
      <c r="B220" s="1"/>
      <c r="C220" s="2"/>
      <c r="D220" s="1"/>
      <c r="E220" s="1"/>
      <c r="F220" s="1"/>
      <c r="G220" s="1"/>
      <c r="H220" s="1"/>
    </row>
    <row r="221" spans="1:8" ht="18.75" x14ac:dyDescent="0.3">
      <c r="A221" s="1"/>
      <c r="B221" s="1"/>
      <c r="C221" s="2"/>
      <c r="D221" s="1"/>
      <c r="E221" s="1"/>
      <c r="F221" s="1"/>
      <c r="G221" s="1"/>
      <c r="H221" s="1"/>
    </row>
    <row r="222" spans="1:8" ht="18.75" x14ac:dyDescent="0.3">
      <c r="A222" s="1"/>
      <c r="B222" s="1"/>
      <c r="C222" s="2"/>
      <c r="D222" s="1"/>
      <c r="E222" s="1"/>
      <c r="F222" s="1"/>
      <c r="G222" s="1"/>
      <c r="H222" s="1"/>
    </row>
    <row r="223" spans="1:8" ht="18.75" x14ac:dyDescent="0.3">
      <c r="A223" s="1"/>
      <c r="B223" s="1"/>
      <c r="C223" s="2"/>
      <c r="D223" s="1"/>
      <c r="E223" s="1"/>
      <c r="F223" s="1"/>
      <c r="G223" s="1"/>
      <c r="H223" s="1"/>
    </row>
    <row r="224" spans="1:8" ht="18.75" x14ac:dyDescent="0.3">
      <c r="A224" s="1"/>
      <c r="B224" s="1"/>
      <c r="C224" s="2"/>
      <c r="D224" s="1"/>
      <c r="E224" s="1"/>
      <c r="F224" s="1"/>
      <c r="G224" s="1"/>
      <c r="H224" s="1"/>
    </row>
    <row r="225" spans="1:8" ht="18.75" x14ac:dyDescent="0.3">
      <c r="A225" s="1"/>
      <c r="B225" s="1"/>
      <c r="C225" s="2"/>
      <c r="D225" s="1"/>
      <c r="E225" s="1"/>
      <c r="F225" s="1"/>
      <c r="G225" s="1"/>
      <c r="H225" s="1"/>
    </row>
    <row r="226" spans="1:8" ht="18.75" x14ac:dyDescent="0.3">
      <c r="A226" s="1"/>
      <c r="B226" s="1"/>
      <c r="C226" s="2"/>
      <c r="D226" s="1"/>
      <c r="E226" s="1"/>
      <c r="F226" s="1"/>
      <c r="G226" s="1"/>
      <c r="H226" s="1"/>
    </row>
    <row r="227" spans="1:8" ht="18.75" x14ac:dyDescent="0.3">
      <c r="A227" s="1"/>
      <c r="B227" s="1"/>
      <c r="C227" s="2"/>
      <c r="D227" s="1"/>
      <c r="E227" s="1"/>
      <c r="F227" s="1"/>
      <c r="G227" s="1"/>
      <c r="H227" s="1"/>
    </row>
    <row r="228" spans="1:8" ht="18.75" x14ac:dyDescent="0.3">
      <c r="A228" s="1"/>
      <c r="B228" s="1"/>
      <c r="C228" s="2"/>
      <c r="D228" s="1"/>
      <c r="E228" s="1"/>
      <c r="F228" s="1"/>
      <c r="G228" s="1"/>
      <c r="H228" s="1"/>
    </row>
    <row r="229" spans="1:8" ht="18.75" x14ac:dyDescent="0.3">
      <c r="A229" s="1"/>
      <c r="B229" s="1"/>
      <c r="C229" s="2"/>
      <c r="D229" s="1"/>
      <c r="E229" s="1"/>
      <c r="F229" s="1"/>
      <c r="G229" s="1"/>
      <c r="H229" s="1"/>
    </row>
    <row r="230" spans="1:8" ht="18.75" x14ac:dyDescent="0.3">
      <c r="A230" s="1"/>
      <c r="B230" s="1"/>
      <c r="C230" s="2"/>
      <c r="D230" s="1"/>
      <c r="E230" s="1"/>
      <c r="F230" s="1"/>
      <c r="G230" s="1"/>
      <c r="H230" s="1"/>
    </row>
    <row r="231" spans="1:8" ht="18.75" x14ac:dyDescent="0.3">
      <c r="A231" s="1"/>
      <c r="B231" s="1"/>
      <c r="C231" s="2"/>
      <c r="D231" s="1"/>
      <c r="E231" s="1"/>
      <c r="F231" s="1"/>
      <c r="G231" s="1"/>
      <c r="H231" s="1"/>
    </row>
    <row r="232" spans="1:8" ht="18.75" x14ac:dyDescent="0.3">
      <c r="A232" s="1"/>
      <c r="B232" s="1"/>
      <c r="C232" s="2"/>
      <c r="D232" s="1"/>
      <c r="E232" s="1"/>
      <c r="F232" s="1"/>
      <c r="G232" s="1"/>
      <c r="H232" s="1"/>
    </row>
    <row r="233" spans="1:8" ht="18.75" x14ac:dyDescent="0.3">
      <c r="A233" s="1"/>
      <c r="B233" s="1"/>
      <c r="C233" s="2"/>
      <c r="D233" s="1"/>
      <c r="E233" s="1"/>
      <c r="F233" s="1"/>
      <c r="G233" s="1"/>
      <c r="H233" s="1"/>
    </row>
    <row r="234" spans="1:8" ht="18.75" x14ac:dyDescent="0.3">
      <c r="A234" s="1"/>
      <c r="B234" s="1"/>
      <c r="C234" s="2"/>
      <c r="D234" s="1"/>
      <c r="E234" s="1"/>
      <c r="F234" s="1"/>
      <c r="G234" s="1"/>
      <c r="H234" s="1"/>
    </row>
    <row r="235" spans="1:8" ht="18.75" x14ac:dyDescent="0.3">
      <c r="A235" s="1"/>
      <c r="B235" s="1"/>
      <c r="C235" s="2"/>
      <c r="D235" s="1"/>
      <c r="E235" s="1"/>
      <c r="F235" s="1"/>
      <c r="G235" s="1"/>
      <c r="H235" s="1"/>
    </row>
    <row r="236" spans="1:8" ht="18.75" x14ac:dyDescent="0.3">
      <c r="A236" s="1"/>
      <c r="B236" s="1"/>
      <c r="C236" s="2"/>
      <c r="D236" s="1"/>
      <c r="E236" s="1"/>
      <c r="F236" s="1"/>
      <c r="G236" s="1"/>
      <c r="H236" s="1"/>
    </row>
    <row r="237" spans="1:8" ht="18.75" x14ac:dyDescent="0.3">
      <c r="A237" s="1"/>
      <c r="B237" s="1"/>
      <c r="C237" s="2"/>
      <c r="D237" s="1"/>
      <c r="E237" s="1"/>
      <c r="F237" s="1"/>
      <c r="G237" s="1"/>
      <c r="H237" s="1"/>
    </row>
    <row r="238" spans="1:8" ht="18.75" x14ac:dyDescent="0.3">
      <c r="A238" s="1"/>
      <c r="B238" s="1"/>
      <c r="C238" s="2"/>
      <c r="D238" s="1"/>
      <c r="E238" s="1"/>
      <c r="F238" s="1"/>
      <c r="G238" s="1"/>
      <c r="H238" s="1"/>
    </row>
    <row r="239" spans="1:8" ht="18.75" x14ac:dyDescent="0.3">
      <c r="A239" s="1"/>
      <c r="B239" s="1"/>
      <c r="C239" s="2"/>
      <c r="D239" s="1"/>
      <c r="E239" s="1"/>
      <c r="F239" s="1"/>
      <c r="G239" s="1"/>
      <c r="H239" s="1"/>
    </row>
    <row r="240" spans="1:8" ht="18.75" x14ac:dyDescent="0.3">
      <c r="A240" s="1"/>
      <c r="B240" s="1"/>
      <c r="C240" s="2"/>
      <c r="D240" s="1"/>
      <c r="E240" s="1"/>
      <c r="F240" s="1"/>
      <c r="G240" s="1"/>
      <c r="H240" s="1"/>
    </row>
    <row r="241" spans="1:8" ht="18.75" x14ac:dyDescent="0.3">
      <c r="A241" s="1"/>
      <c r="B241" s="1"/>
      <c r="C241" s="2"/>
      <c r="D241" s="1"/>
      <c r="E241" s="1"/>
      <c r="F241" s="1"/>
      <c r="G241" s="1"/>
      <c r="H241" s="1"/>
    </row>
    <row r="242" spans="1:8" ht="18.75" x14ac:dyDescent="0.3">
      <c r="A242" s="1"/>
      <c r="B242" s="1"/>
      <c r="C242" s="2"/>
      <c r="D242" s="1"/>
      <c r="E242" s="1"/>
      <c r="F242" s="1"/>
      <c r="G242" s="1"/>
      <c r="H242" s="1"/>
    </row>
    <row r="243" spans="1:8" ht="18.75" x14ac:dyDescent="0.3">
      <c r="A243" s="1"/>
      <c r="B243" s="1"/>
      <c r="C243" s="2"/>
      <c r="D243" s="1"/>
      <c r="E243" s="1"/>
      <c r="F243" s="1"/>
      <c r="G243" s="1"/>
      <c r="H243" s="1"/>
    </row>
    <row r="244" spans="1:8" ht="18.75" x14ac:dyDescent="0.3">
      <c r="A244" s="1"/>
      <c r="B244" s="1"/>
      <c r="C244" s="2"/>
      <c r="D244" s="1"/>
      <c r="E244" s="1"/>
      <c r="F244" s="1"/>
      <c r="G244" s="1"/>
      <c r="H244" s="1"/>
    </row>
    <row r="245" spans="1:8" ht="18.75" x14ac:dyDescent="0.3">
      <c r="A245" s="1"/>
      <c r="B245" s="1"/>
      <c r="C245" s="2"/>
      <c r="D245" s="1"/>
      <c r="E245" s="1"/>
      <c r="F245" s="1"/>
      <c r="G245" s="1"/>
      <c r="H245" s="1"/>
    </row>
    <row r="246" spans="1:8" ht="18.75" x14ac:dyDescent="0.3">
      <c r="A246" s="1"/>
      <c r="B246" s="1"/>
      <c r="C246" s="2"/>
      <c r="D246" s="1"/>
      <c r="E246" s="1"/>
      <c r="F246" s="1"/>
      <c r="G246" s="1"/>
      <c r="H246" s="1"/>
    </row>
    <row r="247" spans="1:8" ht="18.75" x14ac:dyDescent="0.3">
      <c r="A247" s="1"/>
      <c r="B247" s="1"/>
      <c r="C247" s="2"/>
      <c r="D247" s="1"/>
      <c r="E247" s="1"/>
      <c r="F247" s="1"/>
      <c r="G247" s="1"/>
      <c r="H247" s="1"/>
    </row>
    <row r="248" spans="1:8" ht="18.75" x14ac:dyDescent="0.3">
      <c r="A248" s="1"/>
      <c r="B248" s="1"/>
      <c r="C248" s="2"/>
      <c r="D248" s="1"/>
      <c r="E248" s="1"/>
      <c r="F248" s="1"/>
      <c r="G248" s="1"/>
      <c r="H248" s="1"/>
    </row>
    <row r="249" spans="1:8" ht="18.75" x14ac:dyDescent="0.3">
      <c r="A249" s="1"/>
      <c r="B249" s="1"/>
      <c r="C249" s="2"/>
      <c r="D249" s="1"/>
      <c r="E249" s="1"/>
      <c r="F249" s="1"/>
      <c r="G249" s="1"/>
      <c r="H249" s="1"/>
    </row>
    <row r="250" spans="1:8" ht="18.75" x14ac:dyDescent="0.3">
      <c r="A250" s="1"/>
      <c r="B250" s="1"/>
      <c r="C250" s="2"/>
      <c r="D250" s="1"/>
      <c r="E250" s="1"/>
      <c r="F250" s="1"/>
      <c r="G250" s="1"/>
      <c r="H250" s="1"/>
    </row>
    <row r="251" spans="1:8" ht="18.75" x14ac:dyDescent="0.3">
      <c r="A251" s="1"/>
      <c r="B251" s="1"/>
      <c r="C251" s="2"/>
      <c r="D251" s="1"/>
      <c r="E251" s="1"/>
      <c r="F251" s="1"/>
      <c r="G251" s="1"/>
      <c r="H251" s="1"/>
    </row>
    <row r="252" spans="1:8" ht="18.75" x14ac:dyDescent="0.3">
      <c r="A252" s="1"/>
      <c r="B252" s="1"/>
      <c r="C252" s="2"/>
      <c r="D252" s="1"/>
      <c r="E252" s="1"/>
      <c r="F252" s="1"/>
      <c r="G252" s="1"/>
      <c r="H252" s="1"/>
    </row>
    <row r="253" spans="1:8" ht="18.75" x14ac:dyDescent="0.3">
      <c r="A253" s="1"/>
      <c r="B253" s="1"/>
      <c r="C253" s="2"/>
      <c r="D253" s="1"/>
      <c r="E253" s="1"/>
      <c r="F253" s="1"/>
      <c r="G253" s="1"/>
      <c r="H253" s="1"/>
    </row>
    <row r="254" spans="1:8" ht="18.75" x14ac:dyDescent="0.3">
      <c r="A254" s="1"/>
      <c r="B254" s="1"/>
      <c r="C254" s="2"/>
      <c r="D254" s="1"/>
      <c r="E254" s="1"/>
      <c r="F254" s="1"/>
      <c r="G254" s="1"/>
      <c r="H254" s="1"/>
    </row>
    <row r="255" spans="1:8" ht="18.75" x14ac:dyDescent="0.3">
      <c r="A255" s="1"/>
      <c r="B255" s="1"/>
      <c r="C255" s="2"/>
      <c r="D255" s="1"/>
      <c r="E255" s="1"/>
      <c r="F255" s="1"/>
      <c r="G255" s="1"/>
      <c r="H255" s="1"/>
    </row>
    <row r="256" spans="1:8" ht="18.75" x14ac:dyDescent="0.3">
      <c r="A256" s="1"/>
      <c r="B256" s="1"/>
      <c r="C256" s="2"/>
      <c r="D256" s="1"/>
      <c r="E256" s="1"/>
      <c r="F256" s="1"/>
      <c r="G256" s="1"/>
      <c r="H256" s="1"/>
    </row>
    <row r="257" spans="1:8" ht="18.75" x14ac:dyDescent="0.3">
      <c r="A257" s="1"/>
      <c r="B257" s="1"/>
      <c r="C257" s="2"/>
      <c r="D257" s="1"/>
      <c r="E257" s="1"/>
      <c r="F257" s="1"/>
      <c r="G257" s="1"/>
      <c r="H257" s="1"/>
    </row>
    <row r="258" spans="1:8" ht="18.75" x14ac:dyDescent="0.3">
      <c r="A258" s="1"/>
      <c r="B258" s="1"/>
      <c r="C258" s="2"/>
      <c r="D258" s="1"/>
      <c r="E258" s="1"/>
      <c r="F258" s="1"/>
      <c r="G258" s="1"/>
      <c r="H258" s="1"/>
    </row>
    <row r="259" spans="1:8" ht="18.75" x14ac:dyDescent="0.3">
      <c r="A259" s="1"/>
      <c r="B259" s="1"/>
      <c r="C259" s="2"/>
      <c r="D259" s="1"/>
      <c r="E259" s="1"/>
      <c r="F259" s="1"/>
      <c r="G259" s="1"/>
      <c r="H259" s="1"/>
    </row>
    <row r="260" spans="1:8" ht="18.75" x14ac:dyDescent="0.3">
      <c r="A260" s="1"/>
      <c r="B260" s="1"/>
      <c r="C260" s="2"/>
      <c r="D260" s="1"/>
      <c r="E260" s="1"/>
      <c r="F260" s="1"/>
      <c r="G260" s="1"/>
      <c r="H260" s="1"/>
    </row>
    <row r="261" spans="1:8" ht="18.75" x14ac:dyDescent="0.3">
      <c r="A261" s="1"/>
      <c r="B261" s="1"/>
      <c r="C261" s="2"/>
      <c r="D261" s="1"/>
      <c r="E261" s="1"/>
      <c r="F261" s="1"/>
      <c r="G261" s="1"/>
      <c r="H261" s="1"/>
    </row>
    <row r="262" spans="1:8" ht="18.75" x14ac:dyDescent="0.3">
      <c r="A262" s="1"/>
      <c r="B262" s="1"/>
      <c r="C262" s="2"/>
      <c r="D262" s="1"/>
      <c r="E262" s="1"/>
      <c r="F262" s="1"/>
      <c r="G262" s="1"/>
      <c r="H262" s="1"/>
    </row>
    <row r="263" spans="1:8" ht="18.75" x14ac:dyDescent="0.3">
      <c r="A263" s="1"/>
      <c r="B263" s="1"/>
      <c r="C263" s="2"/>
      <c r="D263" s="1"/>
      <c r="E263" s="1"/>
      <c r="F263" s="1"/>
      <c r="G263" s="1"/>
      <c r="H263" s="1"/>
    </row>
    <row r="264" spans="1:8" ht="18.75" x14ac:dyDescent="0.3">
      <c r="A264" s="1"/>
      <c r="B264" s="1"/>
      <c r="C264" s="2"/>
      <c r="D264" s="1"/>
      <c r="E264" s="1"/>
      <c r="F264" s="1"/>
      <c r="G264" s="1"/>
      <c r="H264" s="1"/>
    </row>
    <row r="265" spans="1:8" ht="18.75" x14ac:dyDescent="0.3">
      <c r="A265" s="1"/>
      <c r="B265" s="1"/>
      <c r="C265" s="2"/>
      <c r="D265" s="1"/>
      <c r="E265" s="1"/>
      <c r="F265" s="1"/>
      <c r="G265" s="1"/>
      <c r="H265" s="1"/>
    </row>
    <row r="266" spans="1:8" ht="18.75" x14ac:dyDescent="0.3">
      <c r="A266" s="1"/>
      <c r="B266" s="1"/>
      <c r="C266" s="2"/>
      <c r="D266" s="1"/>
      <c r="E266" s="1"/>
      <c r="F266" s="1"/>
      <c r="G266" s="1"/>
      <c r="H266" s="1"/>
    </row>
    <row r="267" spans="1:8" ht="18.75" x14ac:dyDescent="0.3">
      <c r="A267" s="1"/>
      <c r="B267" s="1"/>
      <c r="C267" s="2"/>
      <c r="D267" s="1"/>
      <c r="E267" s="1"/>
      <c r="F267" s="1"/>
      <c r="G267" s="1"/>
      <c r="H267" s="1"/>
    </row>
    <row r="268" spans="1:8" ht="18.75" x14ac:dyDescent="0.3">
      <c r="A268" s="1"/>
      <c r="B268" s="1"/>
      <c r="C268" s="2"/>
      <c r="D268" s="1"/>
      <c r="E268" s="1"/>
      <c r="F268" s="1"/>
      <c r="G268" s="1"/>
      <c r="H268" s="1"/>
    </row>
    <row r="269" spans="1:8" ht="18.75" x14ac:dyDescent="0.3">
      <c r="A269" s="1"/>
      <c r="B269" s="1"/>
      <c r="C269" s="2"/>
      <c r="D269" s="1"/>
      <c r="E269" s="1"/>
      <c r="F269" s="1"/>
      <c r="G269" s="1"/>
      <c r="H269" s="1"/>
    </row>
    <row r="270" spans="1:8" ht="18.75" x14ac:dyDescent="0.3">
      <c r="A270" s="1"/>
      <c r="B270" s="1"/>
      <c r="C270" s="2"/>
      <c r="D270" s="1"/>
      <c r="E270" s="1"/>
      <c r="F270" s="1"/>
      <c r="G270" s="1"/>
      <c r="H270" s="1"/>
    </row>
    <row r="271" spans="1:8" ht="18.75" x14ac:dyDescent="0.3">
      <c r="A271" s="1"/>
      <c r="B271" s="1"/>
      <c r="C271" s="2"/>
      <c r="D271" s="1"/>
      <c r="E271" s="1"/>
      <c r="F271" s="1"/>
      <c r="G271" s="1"/>
      <c r="H271" s="1"/>
    </row>
    <row r="272" spans="1:8" ht="18.75" x14ac:dyDescent="0.3">
      <c r="A272" s="1"/>
      <c r="B272" s="1"/>
      <c r="C272" s="2"/>
      <c r="D272" s="1"/>
      <c r="E272" s="1"/>
      <c r="F272" s="1"/>
      <c r="G272" s="1"/>
      <c r="H272" s="1"/>
    </row>
    <row r="273" spans="1:8" ht="18.75" x14ac:dyDescent="0.3">
      <c r="A273" s="1"/>
      <c r="B273" s="1"/>
      <c r="C273" s="2"/>
      <c r="D273" s="1"/>
      <c r="E273" s="1"/>
      <c r="F273" s="1"/>
      <c r="G273" s="1"/>
      <c r="H273" s="1"/>
    </row>
    <row r="274" spans="1:8" ht="18.75" x14ac:dyDescent="0.3">
      <c r="A274" s="1"/>
      <c r="B274" s="1"/>
      <c r="C274" s="2"/>
      <c r="D274" s="1"/>
      <c r="E274" s="1"/>
      <c r="F274" s="1"/>
      <c r="G274" s="1"/>
      <c r="H274" s="1"/>
    </row>
    <row r="275" spans="1:8" ht="18.75" x14ac:dyDescent="0.3">
      <c r="A275" s="1"/>
      <c r="B275" s="1"/>
      <c r="C275" s="2"/>
      <c r="D275" s="1"/>
      <c r="E275" s="1"/>
      <c r="F275" s="1"/>
      <c r="G275" s="1"/>
      <c r="H275" s="1"/>
    </row>
    <row r="276" spans="1:8" ht="18.75" x14ac:dyDescent="0.3">
      <c r="A276" s="1"/>
      <c r="B276" s="1"/>
      <c r="C276" s="2"/>
      <c r="D276" s="1"/>
      <c r="E276" s="1"/>
      <c r="F276" s="1"/>
      <c r="G276" s="1"/>
      <c r="H276" s="1"/>
    </row>
    <row r="277" spans="1:8" ht="18.75" x14ac:dyDescent="0.3">
      <c r="A277" s="1"/>
      <c r="B277" s="1"/>
      <c r="C277" s="2"/>
      <c r="D277" s="1"/>
      <c r="E277" s="1"/>
      <c r="F277" s="1"/>
      <c r="G277" s="1"/>
      <c r="H277" s="1"/>
    </row>
    <row r="278" spans="1:8" ht="18.75" x14ac:dyDescent="0.3">
      <c r="A278" s="1"/>
      <c r="B278" s="1"/>
      <c r="C278" s="2"/>
      <c r="D278" s="1"/>
      <c r="E278" s="1"/>
      <c r="F278" s="1"/>
      <c r="G278" s="1"/>
      <c r="H278" s="1"/>
    </row>
    <row r="279" spans="1:8" ht="18.75" x14ac:dyDescent="0.3">
      <c r="A279" s="1"/>
      <c r="B279" s="1"/>
      <c r="C279" s="2"/>
      <c r="D279" s="1"/>
      <c r="E279" s="1"/>
      <c r="F279" s="1"/>
      <c r="G279" s="1"/>
      <c r="H279" s="1"/>
    </row>
    <row r="280" spans="1:8" ht="18.75" x14ac:dyDescent="0.3">
      <c r="A280" s="1"/>
      <c r="B280" s="1"/>
      <c r="C280" s="2"/>
      <c r="D280" s="1"/>
      <c r="E280" s="1"/>
      <c r="F280" s="1"/>
      <c r="G280" s="1"/>
      <c r="H280" s="1"/>
    </row>
    <row r="281" spans="1:8" ht="18.75" x14ac:dyDescent="0.3">
      <c r="A281" s="1"/>
      <c r="B281" s="1"/>
      <c r="C281" s="2"/>
      <c r="D281" s="1"/>
      <c r="E281" s="1"/>
      <c r="F281" s="1"/>
      <c r="G281" s="1"/>
      <c r="H281" s="1"/>
    </row>
    <row r="282" spans="1:8" ht="18.75" x14ac:dyDescent="0.3">
      <c r="A282" s="1"/>
      <c r="B282" s="1"/>
      <c r="C282" s="2"/>
      <c r="D282" s="1"/>
      <c r="E282" s="1"/>
      <c r="F282" s="1"/>
      <c r="G282" s="1"/>
      <c r="H282" s="1"/>
    </row>
    <row r="283" spans="1:8" ht="18.75" x14ac:dyDescent="0.3">
      <c r="A283" s="1"/>
      <c r="B283" s="1"/>
      <c r="C283" s="2"/>
      <c r="D283" s="1"/>
      <c r="E283" s="1"/>
      <c r="F283" s="1"/>
      <c r="G283" s="1"/>
      <c r="H283" s="1"/>
    </row>
    <row r="284" spans="1:8" ht="18.75" x14ac:dyDescent="0.3">
      <c r="A284" s="1"/>
      <c r="B284" s="1"/>
      <c r="C284" s="2"/>
      <c r="D284" s="1"/>
      <c r="E284" s="1"/>
      <c r="F284" s="1"/>
      <c r="G284" s="1"/>
      <c r="H284" s="1"/>
    </row>
    <row r="285" spans="1:8" ht="18.75" x14ac:dyDescent="0.3">
      <c r="A285" s="1"/>
      <c r="B285" s="1"/>
      <c r="C285" s="2"/>
      <c r="D285" s="1"/>
      <c r="E285" s="1"/>
      <c r="F285" s="1"/>
      <c r="G285" s="1"/>
      <c r="H285" s="1"/>
    </row>
    <row r="286" spans="1:8" ht="18.75" x14ac:dyDescent="0.3">
      <c r="A286" s="1"/>
      <c r="B286" s="1"/>
      <c r="C286" s="2"/>
      <c r="D286" s="1"/>
      <c r="E286" s="1"/>
      <c r="F286" s="1"/>
      <c r="G286" s="1"/>
      <c r="H286" s="1"/>
    </row>
    <row r="287" spans="1:8" ht="18.75" x14ac:dyDescent="0.3">
      <c r="A287" s="1"/>
      <c r="B287" s="1"/>
      <c r="C287" s="2"/>
      <c r="D287" s="1"/>
      <c r="E287" s="1"/>
      <c r="F287" s="1"/>
      <c r="G287" s="1"/>
      <c r="H287" s="1"/>
    </row>
    <row r="288" spans="1:8" ht="18.75" x14ac:dyDescent="0.3">
      <c r="A288" s="1"/>
      <c r="B288" s="1"/>
      <c r="C288" s="2"/>
      <c r="D288" s="1"/>
      <c r="E288" s="1"/>
      <c r="F288" s="1"/>
      <c r="G288" s="1"/>
      <c r="H288" s="1"/>
    </row>
    <row r="289" spans="1:8" ht="18.75" x14ac:dyDescent="0.3">
      <c r="A289" s="1"/>
      <c r="B289" s="1"/>
      <c r="C289" s="2"/>
      <c r="D289" s="1"/>
      <c r="E289" s="1"/>
      <c r="F289" s="1"/>
      <c r="G289" s="1"/>
      <c r="H289" s="1"/>
    </row>
    <row r="290" spans="1:8" ht="18.75" x14ac:dyDescent="0.3">
      <c r="A290" s="1"/>
      <c r="B290" s="1"/>
      <c r="C290" s="2"/>
      <c r="D290" s="1"/>
      <c r="E290" s="1"/>
      <c r="F290" s="1"/>
      <c r="G290" s="1"/>
      <c r="H290" s="1"/>
    </row>
    <row r="291" spans="1:8" ht="18.75" x14ac:dyDescent="0.3">
      <c r="A291" s="1"/>
      <c r="B291" s="1"/>
      <c r="C291" s="2"/>
      <c r="D291" s="1"/>
      <c r="E291" s="1"/>
      <c r="F291" s="1"/>
      <c r="G291" s="1"/>
      <c r="H291" s="1"/>
    </row>
    <row r="292" spans="1:8" ht="18.75" x14ac:dyDescent="0.3">
      <c r="A292" s="1"/>
      <c r="B292" s="1"/>
      <c r="C292" s="2"/>
      <c r="D292" s="1"/>
      <c r="E292" s="1"/>
      <c r="F292" s="1"/>
      <c r="G292" s="1"/>
      <c r="H292" s="1"/>
    </row>
    <row r="293" spans="1:8" ht="18.75" x14ac:dyDescent="0.3">
      <c r="A293" s="1"/>
      <c r="B293" s="1"/>
      <c r="C293" s="2"/>
      <c r="D293" s="1"/>
      <c r="E293" s="1"/>
      <c r="F293" s="1"/>
      <c r="G293" s="1"/>
      <c r="H293" s="1"/>
    </row>
    <row r="294" spans="1:8" ht="18.75" x14ac:dyDescent="0.3">
      <c r="A294" s="1"/>
      <c r="B294" s="1"/>
      <c r="C294" s="2"/>
      <c r="D294" s="1"/>
      <c r="E294" s="1"/>
      <c r="F294" s="1"/>
      <c r="G294" s="1"/>
      <c r="H294" s="1"/>
    </row>
    <row r="295" spans="1:8" ht="18.75" x14ac:dyDescent="0.3">
      <c r="A295" s="1"/>
      <c r="B295" s="1"/>
      <c r="C295" s="2"/>
      <c r="D295" s="1"/>
      <c r="E295" s="1"/>
      <c r="F295" s="1"/>
      <c r="G295" s="1"/>
      <c r="H295" s="1"/>
    </row>
    <row r="296" spans="1:8" ht="18.75" x14ac:dyDescent="0.3">
      <c r="A296" s="1"/>
      <c r="B296" s="1"/>
      <c r="C296" s="2"/>
      <c r="D296" s="1"/>
      <c r="E296" s="1"/>
      <c r="F296" s="1"/>
      <c r="G296" s="1"/>
      <c r="H296" s="1"/>
    </row>
    <row r="297" spans="1:8" ht="18.75" x14ac:dyDescent="0.3">
      <c r="A297" s="1"/>
      <c r="B297" s="1"/>
      <c r="C297" s="2"/>
      <c r="D297" s="1"/>
      <c r="E297" s="1"/>
      <c r="F297" s="1"/>
      <c r="G297" s="1"/>
      <c r="H297" s="1"/>
    </row>
    <row r="298" spans="1:8" ht="18.75" x14ac:dyDescent="0.3">
      <c r="A298" s="1"/>
      <c r="B298" s="1"/>
      <c r="C298" s="2"/>
      <c r="D298" s="1"/>
      <c r="E298" s="1"/>
      <c r="F298" s="1"/>
      <c r="G298" s="1"/>
      <c r="H298" s="1"/>
    </row>
    <row r="299" spans="1:8" ht="18.75" x14ac:dyDescent="0.3">
      <c r="A299" s="1"/>
      <c r="B299" s="1"/>
      <c r="C299" s="2"/>
      <c r="D299" s="1"/>
      <c r="E299" s="1"/>
      <c r="F299" s="1"/>
      <c r="G299" s="1"/>
      <c r="H299" s="1"/>
    </row>
    <row r="300" spans="1:8" ht="18.75" x14ac:dyDescent="0.3">
      <c r="A300" s="1"/>
      <c r="B300" s="1"/>
      <c r="C300" s="2"/>
      <c r="D300" s="1"/>
      <c r="E300" s="1"/>
      <c r="F300" s="1"/>
      <c r="G300" s="1"/>
      <c r="H300" s="1"/>
    </row>
    <row r="301" spans="1:8" ht="18.75" x14ac:dyDescent="0.3">
      <c r="A301" s="1"/>
      <c r="B301" s="1"/>
      <c r="C301" s="2"/>
      <c r="D301" s="1"/>
      <c r="E301" s="1"/>
      <c r="F301" s="1"/>
      <c r="G301" s="1"/>
      <c r="H301" s="1"/>
    </row>
    <row r="302" spans="1:8" ht="18.75" x14ac:dyDescent="0.3">
      <c r="A302" s="1"/>
      <c r="B302" s="1"/>
      <c r="C302" s="2"/>
      <c r="D302" s="1"/>
      <c r="E302" s="1"/>
      <c r="F302" s="1"/>
      <c r="G302" s="1"/>
      <c r="H302" s="1"/>
    </row>
    <row r="303" spans="1:8" ht="18.75" x14ac:dyDescent="0.3">
      <c r="A303" s="1"/>
      <c r="B303" s="1"/>
      <c r="C303" s="2"/>
      <c r="D303" s="1"/>
      <c r="E303" s="1"/>
      <c r="F303" s="1"/>
      <c r="G303" s="1"/>
      <c r="H303" s="1"/>
    </row>
    <row r="304" spans="1:8" ht="18.75" x14ac:dyDescent="0.3">
      <c r="A304" s="1"/>
      <c r="B304" s="1"/>
      <c r="C304" s="2"/>
      <c r="D304" s="1"/>
      <c r="E304" s="1"/>
      <c r="F304" s="1"/>
      <c r="G304" s="1"/>
      <c r="H304" s="1"/>
    </row>
    <row r="305" spans="1:8" ht="18.75" x14ac:dyDescent="0.3">
      <c r="A305" s="1"/>
      <c r="B305" s="1"/>
      <c r="C305" s="2"/>
      <c r="D305" s="1"/>
      <c r="E305" s="1"/>
      <c r="F305" s="1"/>
      <c r="G305" s="1"/>
      <c r="H305" s="1"/>
    </row>
    <row r="306" spans="1:8" ht="18.75" x14ac:dyDescent="0.3">
      <c r="A306" s="1"/>
      <c r="B306" s="1"/>
      <c r="C306" s="2"/>
      <c r="D306" s="1"/>
      <c r="E306" s="1"/>
      <c r="F306" s="1"/>
      <c r="G306" s="1"/>
      <c r="H306" s="1"/>
    </row>
    <row r="307" spans="1:8" ht="18.75" x14ac:dyDescent="0.3">
      <c r="A307" s="1"/>
      <c r="B307" s="1"/>
      <c r="C307" s="2"/>
      <c r="D307" s="1"/>
      <c r="E307" s="1"/>
      <c r="F307" s="1"/>
      <c r="G307" s="1"/>
      <c r="H307" s="1"/>
    </row>
    <row r="308" spans="1:8" ht="18.75" x14ac:dyDescent="0.3">
      <c r="A308" s="1"/>
      <c r="B308" s="1"/>
      <c r="C308" s="2"/>
      <c r="D308" s="1"/>
      <c r="E308" s="1"/>
      <c r="F308" s="1"/>
      <c r="G308" s="1"/>
      <c r="H308" s="1"/>
    </row>
    <row r="309" spans="1:8" ht="18.75" x14ac:dyDescent="0.3">
      <c r="A309" s="1"/>
      <c r="B309" s="1"/>
      <c r="C309" s="2"/>
      <c r="D309" s="1"/>
      <c r="E309" s="1"/>
      <c r="F309" s="1"/>
      <c r="G309" s="1"/>
      <c r="H309" s="1"/>
    </row>
    <row r="310" spans="1:8" ht="18.75" x14ac:dyDescent="0.3">
      <c r="A310" s="1"/>
      <c r="B310" s="1"/>
      <c r="C310" s="2"/>
      <c r="D310" s="1"/>
      <c r="E310" s="1"/>
      <c r="F310" s="1"/>
      <c r="G310" s="1"/>
      <c r="H310" s="1"/>
    </row>
    <row r="311" spans="1:8" ht="18.75" x14ac:dyDescent="0.3">
      <c r="A311" s="1"/>
      <c r="B311" s="1"/>
      <c r="C311" s="2"/>
      <c r="D311" s="1"/>
      <c r="E311" s="1"/>
      <c r="F311" s="1"/>
      <c r="G311" s="1"/>
      <c r="H311" s="1"/>
    </row>
    <row r="312" spans="1:8" ht="18.75" x14ac:dyDescent="0.3">
      <c r="A312" s="1"/>
      <c r="B312" s="1"/>
      <c r="C312" s="2"/>
      <c r="D312" s="1"/>
      <c r="E312" s="1"/>
      <c r="F312" s="1"/>
      <c r="G312" s="1"/>
      <c r="H312" s="1"/>
    </row>
    <row r="313" spans="1:8" ht="18.75" x14ac:dyDescent="0.3">
      <c r="A313" s="1"/>
      <c r="B313" s="1"/>
      <c r="C313" s="2"/>
      <c r="D313" s="1"/>
      <c r="E313" s="1"/>
      <c r="F313" s="1"/>
      <c r="G313" s="1"/>
      <c r="H313" s="1"/>
    </row>
    <row r="314" spans="1:8" ht="18.75" x14ac:dyDescent="0.3">
      <c r="A314" s="1"/>
      <c r="B314" s="1"/>
      <c r="C314" s="2"/>
      <c r="D314" s="1"/>
      <c r="E314" s="1"/>
      <c r="F314" s="1"/>
      <c r="G314" s="1"/>
      <c r="H314" s="1"/>
    </row>
    <row r="315" spans="1:8" ht="18.75" x14ac:dyDescent="0.3">
      <c r="A315" s="1"/>
      <c r="B315" s="1"/>
      <c r="C315" s="2"/>
      <c r="D315" s="1"/>
      <c r="E315" s="1"/>
      <c r="F315" s="1"/>
      <c r="G315" s="1"/>
      <c r="H315" s="1"/>
    </row>
    <row r="316" spans="1:8" ht="18.75" x14ac:dyDescent="0.3">
      <c r="A316" s="1"/>
      <c r="B316" s="1"/>
      <c r="C316" s="2"/>
      <c r="D316" s="1"/>
      <c r="E316" s="1"/>
      <c r="F316" s="1"/>
      <c r="G316" s="1"/>
      <c r="H316" s="1"/>
    </row>
    <row r="317" spans="1:8" ht="18.75" x14ac:dyDescent="0.3">
      <c r="A317" s="1"/>
      <c r="B317" s="1"/>
      <c r="C317" s="2"/>
      <c r="D317" s="1"/>
      <c r="E317" s="1"/>
      <c r="F317" s="1"/>
      <c r="G317" s="1"/>
      <c r="H317" s="1"/>
    </row>
    <row r="318" spans="1:8" ht="18.75" x14ac:dyDescent="0.3">
      <c r="A318" s="1"/>
      <c r="B318" s="1"/>
      <c r="C318" s="2"/>
      <c r="D318" s="1"/>
      <c r="E318" s="1"/>
      <c r="F318" s="1"/>
      <c r="G318" s="1"/>
      <c r="H318" s="1"/>
    </row>
    <row r="319" spans="1:8" ht="18.75" x14ac:dyDescent="0.3">
      <c r="A319" s="1"/>
      <c r="B319" s="1"/>
      <c r="C319" s="2"/>
      <c r="D319" s="1"/>
      <c r="E319" s="1"/>
      <c r="F319" s="1"/>
      <c r="G319" s="1"/>
      <c r="H319" s="1"/>
    </row>
    <row r="320" spans="1:8" ht="18.75" x14ac:dyDescent="0.3">
      <c r="A320" s="1"/>
      <c r="B320" s="1"/>
      <c r="C320" s="2"/>
      <c r="D320" s="1"/>
      <c r="E320" s="1"/>
      <c r="F320" s="1"/>
      <c r="G320" s="1"/>
      <c r="H320" s="1"/>
    </row>
    <row r="321" spans="1:8" ht="18.75" x14ac:dyDescent="0.3">
      <c r="A321" s="1"/>
      <c r="B321" s="1"/>
      <c r="C321" s="2"/>
      <c r="D321" s="1"/>
      <c r="E321" s="1"/>
      <c r="F321" s="1"/>
      <c r="G321" s="1"/>
      <c r="H321" s="1"/>
    </row>
    <row r="322" spans="1:8" ht="18.75" x14ac:dyDescent="0.3">
      <c r="A322" s="1"/>
      <c r="B322" s="1"/>
      <c r="C322" s="2"/>
      <c r="D322" s="1"/>
      <c r="E322" s="1"/>
      <c r="F322" s="1"/>
      <c r="G322" s="1"/>
      <c r="H322" s="1"/>
    </row>
    <row r="323" spans="1:8" ht="18.75" x14ac:dyDescent="0.3">
      <c r="A323" s="1"/>
      <c r="B323" s="1"/>
      <c r="C323" s="2"/>
      <c r="D323" s="1"/>
      <c r="E323" s="1"/>
      <c r="F323" s="1"/>
      <c r="G323" s="1"/>
      <c r="H323" s="1"/>
    </row>
    <row r="324" spans="1:8" ht="18.75" x14ac:dyDescent="0.3">
      <c r="A324" s="1"/>
      <c r="B324" s="1"/>
      <c r="C324" s="2"/>
      <c r="D324" s="1"/>
      <c r="E324" s="1"/>
      <c r="F324" s="1"/>
      <c r="G324" s="1"/>
      <c r="H324" s="1"/>
    </row>
    <row r="325" spans="1:8" ht="18.75" x14ac:dyDescent="0.3">
      <c r="A325" s="1"/>
      <c r="B325" s="1"/>
      <c r="C325" s="2"/>
      <c r="D325" s="1"/>
      <c r="E325" s="1"/>
      <c r="F325" s="1"/>
      <c r="G325" s="1"/>
      <c r="H325" s="1"/>
    </row>
    <row r="326" spans="1:8" ht="18.75" x14ac:dyDescent="0.3">
      <c r="A326" s="1"/>
      <c r="B326" s="1"/>
      <c r="C326" s="2"/>
      <c r="D326" s="1"/>
      <c r="E326" s="1"/>
      <c r="F326" s="1"/>
      <c r="G326" s="1"/>
      <c r="H326" s="1"/>
    </row>
    <row r="327" spans="1:8" ht="18.75" x14ac:dyDescent="0.3">
      <c r="A327" s="1"/>
      <c r="B327" s="1"/>
      <c r="C327" s="2"/>
      <c r="D327" s="1"/>
      <c r="E327" s="1"/>
      <c r="F327" s="1"/>
      <c r="G327" s="1"/>
      <c r="H327" s="1"/>
    </row>
    <row r="328" spans="1:8" ht="18.75" x14ac:dyDescent="0.3">
      <c r="A328" s="1"/>
      <c r="B328" s="1"/>
      <c r="C328" s="2"/>
      <c r="D328" s="1"/>
      <c r="E328" s="1"/>
      <c r="F328" s="1"/>
      <c r="G328" s="1"/>
      <c r="H328" s="1"/>
    </row>
    <row r="329" spans="1:8" ht="18.75" x14ac:dyDescent="0.3">
      <c r="A329" s="1"/>
      <c r="B329" s="1"/>
      <c r="C329" s="2"/>
      <c r="D329" s="1"/>
      <c r="E329" s="1"/>
      <c r="F329" s="1"/>
      <c r="G329" s="1"/>
      <c r="H329" s="1"/>
    </row>
    <row r="330" spans="1:8" ht="18.75" x14ac:dyDescent="0.3">
      <c r="A330" s="1"/>
      <c r="B330" s="1"/>
      <c r="C330" s="2"/>
      <c r="D330" s="1"/>
      <c r="E330" s="1"/>
      <c r="F330" s="1"/>
      <c r="G330" s="1"/>
      <c r="H330" s="1"/>
    </row>
    <row r="331" spans="1:8" ht="18.75" x14ac:dyDescent="0.3">
      <c r="A331" s="1"/>
      <c r="B331" s="1"/>
      <c r="C331" s="2"/>
      <c r="D331" s="1"/>
      <c r="E331" s="1"/>
      <c r="F331" s="1"/>
      <c r="G331" s="1"/>
      <c r="H331" s="1"/>
    </row>
    <row r="332" spans="1:8" ht="18.75" x14ac:dyDescent="0.3">
      <c r="A332" s="1"/>
      <c r="B332" s="1"/>
      <c r="C332" s="2"/>
      <c r="D332" s="1"/>
      <c r="E332" s="1"/>
      <c r="F332" s="1"/>
      <c r="G332" s="1"/>
      <c r="H332" s="1"/>
    </row>
    <row r="333" spans="1:8" ht="18.75" x14ac:dyDescent="0.3">
      <c r="A333" s="1"/>
      <c r="B333" s="1"/>
      <c r="C333" s="2"/>
      <c r="D333" s="1"/>
      <c r="E333" s="1"/>
      <c r="F333" s="1"/>
      <c r="G333" s="1"/>
      <c r="H333" s="1"/>
    </row>
    <row r="334" spans="1:8" ht="18.75" x14ac:dyDescent="0.3">
      <c r="A334" s="1"/>
      <c r="B334" s="1"/>
      <c r="C334" s="2"/>
      <c r="D334" s="1"/>
      <c r="E334" s="1"/>
      <c r="F334" s="1"/>
      <c r="G334" s="1"/>
      <c r="H334" s="1"/>
    </row>
    <row r="335" spans="1:8" ht="18.75" x14ac:dyDescent="0.3">
      <c r="A335" s="1"/>
      <c r="B335" s="1"/>
      <c r="C335" s="2"/>
      <c r="D335" s="1"/>
      <c r="E335" s="1"/>
      <c r="F335" s="1"/>
      <c r="G335" s="1"/>
      <c r="H335" s="1"/>
    </row>
    <row r="336" spans="1:8" ht="18.75" x14ac:dyDescent="0.3">
      <c r="A336" s="1"/>
      <c r="B336" s="1"/>
      <c r="C336" s="2"/>
      <c r="D336" s="1"/>
      <c r="E336" s="1"/>
      <c r="F336" s="1"/>
      <c r="G336" s="1"/>
      <c r="H336" s="1"/>
    </row>
    <row r="337" spans="1:8" ht="18.75" x14ac:dyDescent="0.3">
      <c r="A337" s="1"/>
      <c r="B337" s="1"/>
      <c r="C337" s="2"/>
      <c r="D337" s="1"/>
      <c r="E337" s="1"/>
      <c r="F337" s="1"/>
      <c r="G337" s="1"/>
      <c r="H337" s="1"/>
    </row>
    <row r="338" spans="1:8" ht="18.75" x14ac:dyDescent="0.3">
      <c r="A338" s="1"/>
      <c r="B338" s="1"/>
      <c r="C338" s="2"/>
      <c r="D338" s="1"/>
      <c r="E338" s="1"/>
      <c r="F338" s="1"/>
      <c r="G338" s="1"/>
      <c r="H338" s="1"/>
    </row>
    <row r="339" spans="1:8" ht="18.75" x14ac:dyDescent="0.3">
      <c r="A339" s="1"/>
      <c r="B339" s="1"/>
      <c r="C339" s="2"/>
      <c r="D339" s="1"/>
      <c r="E339" s="1"/>
      <c r="F339" s="1"/>
      <c r="G339" s="1"/>
      <c r="H339" s="1"/>
    </row>
    <row r="340" spans="1:8" ht="18.75" x14ac:dyDescent="0.3">
      <c r="A340" s="1"/>
      <c r="B340" s="1"/>
      <c r="C340" s="2"/>
      <c r="D340" s="1"/>
      <c r="E340" s="1"/>
      <c r="F340" s="1"/>
      <c r="G340" s="1"/>
      <c r="H340" s="1"/>
    </row>
    <row r="341" spans="1:8" ht="18.75" x14ac:dyDescent="0.3">
      <c r="A341" s="1"/>
      <c r="B341" s="1"/>
      <c r="C341" s="2"/>
      <c r="D341" s="1"/>
      <c r="E341" s="1"/>
      <c r="F341" s="1"/>
      <c r="G341" s="1"/>
      <c r="H341" s="1"/>
    </row>
    <row r="342" spans="1:8" ht="18.75" x14ac:dyDescent="0.3">
      <c r="A342" s="1"/>
      <c r="B342" s="1"/>
      <c r="C342" s="2"/>
      <c r="D342" s="1"/>
      <c r="E342" s="1"/>
      <c r="F342" s="1"/>
      <c r="G342" s="1"/>
      <c r="H342" s="1"/>
    </row>
    <row r="343" spans="1:8" ht="18.75" x14ac:dyDescent="0.3">
      <c r="A343" s="1"/>
      <c r="B343" s="1"/>
      <c r="C343" s="2"/>
      <c r="D343" s="1"/>
      <c r="E343" s="1"/>
      <c r="F343" s="1"/>
      <c r="G343" s="1"/>
      <c r="H343" s="1"/>
    </row>
    <row r="344" spans="1:8" ht="18.75" x14ac:dyDescent="0.3">
      <c r="A344" s="1"/>
      <c r="B344" s="1"/>
      <c r="C344" s="1"/>
      <c r="D344" s="1"/>
      <c r="E344" s="1"/>
      <c r="F344" s="1"/>
      <c r="G344" s="1"/>
      <c r="H344" s="1"/>
    </row>
    <row r="345" spans="1:8" ht="18.75" x14ac:dyDescent="0.3">
      <c r="A345" s="1"/>
      <c r="B345" s="1"/>
      <c r="C345" s="1"/>
      <c r="D345" s="1"/>
      <c r="E345" s="1"/>
      <c r="F345" s="1"/>
      <c r="G345" s="1"/>
      <c r="H345" s="1"/>
    </row>
    <row r="346" spans="1:8" ht="18.75" x14ac:dyDescent="0.3">
      <c r="A346" s="1"/>
      <c r="B346" s="1"/>
      <c r="C346" s="1"/>
      <c r="D346" s="1"/>
      <c r="E346" s="1"/>
      <c r="F346" s="1"/>
      <c r="G346" s="1"/>
      <c r="H346" s="1"/>
    </row>
    <row r="347" spans="1:8" ht="18.75" x14ac:dyDescent="0.3">
      <c r="A347" s="1"/>
      <c r="B347" s="1"/>
      <c r="C347" s="1"/>
      <c r="D347" s="1"/>
      <c r="E347" s="1"/>
      <c r="F347" s="1"/>
      <c r="G347" s="1"/>
      <c r="H347" s="1"/>
    </row>
    <row r="348" spans="1:8" ht="18.75" x14ac:dyDescent="0.3">
      <c r="A348" s="1"/>
      <c r="B348" s="1"/>
      <c r="C348" s="1"/>
      <c r="D348" s="1"/>
      <c r="E348" s="1"/>
      <c r="F348" s="1"/>
      <c r="G348" s="1"/>
      <c r="H348" s="1"/>
    </row>
    <row r="349" spans="1:8" ht="18.75" x14ac:dyDescent="0.3">
      <c r="A349" s="1"/>
      <c r="B349" s="1"/>
      <c r="C349" s="1"/>
      <c r="D349" s="1"/>
      <c r="E349" s="1"/>
      <c r="F349" s="1"/>
      <c r="G349" s="1"/>
      <c r="H349" s="1"/>
    </row>
    <row r="350" spans="1:8" ht="18.75" x14ac:dyDescent="0.3">
      <c r="A350" s="1"/>
      <c r="B350" s="1"/>
      <c r="C350" s="1"/>
      <c r="D350" s="1"/>
      <c r="E350" s="1"/>
      <c r="F350" s="1"/>
      <c r="G350" s="1"/>
      <c r="H350" s="1"/>
    </row>
    <row r="351" spans="1:8" ht="18.75" x14ac:dyDescent="0.3">
      <c r="A351" s="1"/>
      <c r="B351" s="1"/>
      <c r="C351" s="1"/>
      <c r="D351" s="1"/>
      <c r="E351" s="1"/>
      <c r="F351" s="1"/>
      <c r="G351" s="1"/>
      <c r="H351" s="1"/>
    </row>
    <row r="352" spans="1:8" ht="18.75" x14ac:dyDescent="0.3">
      <c r="A352" s="1"/>
      <c r="B352" s="1"/>
      <c r="C352" s="1"/>
      <c r="D352" s="1"/>
      <c r="E352" s="1"/>
      <c r="F352" s="1"/>
      <c r="G352" s="1"/>
      <c r="H352" s="1"/>
    </row>
    <row r="353" spans="1:8" ht="18.75" x14ac:dyDescent="0.3">
      <c r="A353" s="1"/>
      <c r="B353" s="1"/>
      <c r="C353" s="1"/>
      <c r="D353" s="1"/>
      <c r="E353" s="1"/>
      <c r="F353" s="1"/>
      <c r="G353" s="1"/>
      <c r="H353" s="1"/>
    </row>
    <row r="354" spans="1:8" ht="18.75" x14ac:dyDescent="0.3">
      <c r="A354" s="1"/>
      <c r="B354" s="1"/>
      <c r="C354" s="1"/>
      <c r="D354" s="1"/>
      <c r="E354" s="1"/>
      <c r="F354" s="1"/>
      <c r="G354" s="1"/>
      <c r="H354" s="1"/>
    </row>
    <row r="355" spans="1:8" ht="18.75" x14ac:dyDescent="0.3">
      <c r="A355" s="1"/>
      <c r="B355" s="1"/>
      <c r="C355" s="1"/>
      <c r="D355" s="1"/>
      <c r="E355" s="1"/>
      <c r="F355" s="1"/>
      <c r="G355" s="1"/>
      <c r="H355" s="1"/>
    </row>
    <row r="356" spans="1:8" ht="18.75" x14ac:dyDescent="0.3">
      <c r="A356" s="1"/>
      <c r="B356" s="1"/>
      <c r="C356" s="1"/>
      <c r="D356" s="1"/>
      <c r="E356" s="1"/>
      <c r="F356" s="1"/>
      <c r="G356" s="1"/>
      <c r="H356" s="1"/>
    </row>
    <row r="357" spans="1:8" ht="18.75" x14ac:dyDescent="0.3">
      <c r="A357" s="1"/>
      <c r="B357" s="1"/>
      <c r="C357" s="1"/>
      <c r="D357" s="1"/>
      <c r="E357" s="1"/>
      <c r="F357" s="1"/>
      <c r="G357" s="1"/>
      <c r="H357" s="1"/>
    </row>
    <row r="358" spans="1:8" ht="18.75" x14ac:dyDescent="0.3">
      <c r="A358" s="1"/>
      <c r="B358" s="1"/>
      <c r="C358" s="1"/>
      <c r="D358" s="1"/>
      <c r="E358" s="1"/>
      <c r="F358" s="1"/>
      <c r="G358" s="1"/>
      <c r="H358" s="1"/>
    </row>
    <row r="359" spans="1:8" ht="18.75" x14ac:dyDescent="0.3">
      <c r="A359" s="1"/>
      <c r="B359" s="1"/>
      <c r="C359" s="1"/>
      <c r="D359" s="1"/>
      <c r="E359" s="1"/>
      <c r="F359" s="1"/>
      <c r="G359" s="1"/>
      <c r="H359" s="1"/>
    </row>
    <row r="360" spans="1:8" ht="18.75" x14ac:dyDescent="0.3">
      <c r="A360" s="1"/>
      <c r="B360" s="1"/>
      <c r="C360" s="1"/>
      <c r="D360" s="1"/>
      <c r="E360" s="1"/>
      <c r="F360" s="1"/>
      <c r="G360" s="1"/>
      <c r="H360" s="1"/>
    </row>
    <row r="361" spans="1:8" ht="18.75" x14ac:dyDescent="0.3">
      <c r="A361" s="1"/>
      <c r="B361" s="1"/>
      <c r="C361" s="1"/>
      <c r="D361" s="1"/>
      <c r="E361" s="1"/>
      <c r="F361" s="1"/>
      <c r="G361" s="1"/>
      <c r="H361" s="1"/>
    </row>
    <row r="362" spans="1:8" ht="18.75" x14ac:dyDescent="0.3">
      <c r="A362" s="1"/>
      <c r="B362" s="1"/>
      <c r="C362" s="1"/>
      <c r="D362" s="1"/>
      <c r="E362" s="1"/>
      <c r="F362" s="1"/>
      <c r="G362" s="1"/>
      <c r="H362" s="1"/>
    </row>
    <row r="363" spans="1:8" ht="18.75" x14ac:dyDescent="0.3">
      <c r="A363" s="1"/>
      <c r="B363" s="1"/>
      <c r="C363" s="1"/>
      <c r="D363" s="1"/>
      <c r="E363" s="1"/>
      <c r="F363" s="1"/>
      <c r="G363" s="1"/>
      <c r="H363" s="1"/>
    </row>
    <row r="364" spans="1:8" ht="18.75" x14ac:dyDescent="0.3">
      <c r="A364" s="1"/>
      <c r="B364" s="1"/>
      <c r="C364" s="1"/>
      <c r="D364" s="1"/>
      <c r="E364" s="1"/>
      <c r="F364" s="1"/>
      <c r="G364" s="1"/>
      <c r="H364" s="1"/>
    </row>
    <row r="365" spans="1:8" ht="18.75" x14ac:dyDescent="0.3">
      <c r="A365" s="1"/>
      <c r="B365" s="1"/>
      <c r="C365" s="1"/>
      <c r="D365" s="1"/>
      <c r="E365" s="1"/>
      <c r="F365" s="1"/>
      <c r="G365" s="1"/>
      <c r="H365" s="1"/>
    </row>
    <row r="366" spans="1:8" ht="18.75" x14ac:dyDescent="0.3">
      <c r="A366" s="1"/>
      <c r="B366" s="1"/>
      <c r="C366" s="1"/>
      <c r="D366" s="1"/>
      <c r="E366" s="1"/>
      <c r="F366" s="1"/>
      <c r="G366" s="1"/>
      <c r="H366" s="1"/>
    </row>
    <row r="367" spans="1:8" ht="18.75" x14ac:dyDescent="0.3">
      <c r="A367" s="1"/>
      <c r="B367" s="1"/>
      <c r="C367" s="1"/>
      <c r="D367" s="1"/>
      <c r="E367" s="1"/>
      <c r="F367" s="1"/>
      <c r="G367" s="1"/>
      <c r="H367" s="1"/>
    </row>
    <row r="368" spans="1:8" ht="18.75" x14ac:dyDescent="0.3">
      <c r="A368" s="1"/>
      <c r="B368" s="1"/>
      <c r="C368" s="1"/>
      <c r="D368" s="1"/>
      <c r="E368" s="1"/>
      <c r="F368" s="1"/>
      <c r="G368" s="1"/>
      <c r="H368" s="1"/>
    </row>
    <row r="369" spans="1:8" ht="18.75" x14ac:dyDescent="0.3">
      <c r="A369" s="1"/>
      <c r="B369" s="1"/>
      <c r="C369" s="1"/>
      <c r="D369" s="1"/>
      <c r="E369" s="1"/>
      <c r="F369" s="1"/>
      <c r="G369" s="1"/>
      <c r="H369" s="1"/>
    </row>
    <row r="370" spans="1:8" ht="18.75" x14ac:dyDescent="0.3">
      <c r="A370" s="1"/>
      <c r="B370" s="1"/>
      <c r="C370" s="1"/>
      <c r="D370" s="1"/>
      <c r="E370" s="1"/>
      <c r="F370" s="1"/>
      <c r="G370" s="1"/>
      <c r="H370" s="1"/>
    </row>
    <row r="371" spans="1:8" ht="18.75" x14ac:dyDescent="0.3">
      <c r="A371" s="1"/>
      <c r="B371" s="1"/>
      <c r="C371" s="1"/>
      <c r="D371" s="1"/>
      <c r="E371" s="1"/>
      <c r="F371" s="1"/>
      <c r="G371" s="1"/>
      <c r="H371" s="1"/>
    </row>
    <row r="372" spans="1:8" ht="18.75" x14ac:dyDescent="0.3">
      <c r="A372" s="1"/>
      <c r="B372" s="1"/>
      <c r="C372" s="1"/>
      <c r="D372" s="1"/>
      <c r="E372" s="1"/>
      <c r="F372" s="1"/>
      <c r="G372" s="1"/>
      <c r="H372" s="1"/>
    </row>
    <row r="373" spans="1:8" ht="18.75" x14ac:dyDescent="0.3">
      <c r="A373" s="1"/>
      <c r="B373" s="1"/>
      <c r="C373" s="1"/>
      <c r="D373" s="1"/>
      <c r="E373" s="1"/>
      <c r="F373" s="1"/>
      <c r="G373" s="1"/>
      <c r="H373" s="1"/>
    </row>
    <row r="374" spans="1:8" ht="18.75" x14ac:dyDescent="0.3">
      <c r="A374" s="1"/>
      <c r="B374" s="1"/>
      <c r="C374" s="1"/>
      <c r="D374" s="1"/>
      <c r="E374" s="1"/>
      <c r="F374" s="1"/>
      <c r="G374" s="1"/>
      <c r="H374" s="1"/>
    </row>
    <row r="375" spans="1:8" ht="18.75" x14ac:dyDescent="0.3">
      <c r="A375" s="1"/>
      <c r="B375" s="1"/>
      <c r="C375" s="1"/>
      <c r="D375" s="1"/>
      <c r="E375" s="1"/>
      <c r="F375" s="1"/>
      <c r="G375" s="1"/>
      <c r="H375" s="1"/>
    </row>
    <row r="376" spans="1:8" ht="18.75" x14ac:dyDescent="0.3">
      <c r="A376" s="1"/>
      <c r="B376" s="1"/>
      <c r="C376" s="1"/>
      <c r="D376" s="1"/>
      <c r="E376" s="1"/>
      <c r="F376" s="1"/>
      <c r="G376" s="1"/>
      <c r="H376" s="1"/>
    </row>
    <row r="377" spans="1:8" ht="18.75" x14ac:dyDescent="0.3">
      <c r="A377" s="1"/>
      <c r="B377" s="1"/>
      <c r="C377" s="1"/>
      <c r="D377" s="1"/>
      <c r="E377" s="1"/>
      <c r="F377" s="1"/>
      <c r="G377" s="1"/>
      <c r="H377" s="1"/>
    </row>
    <row r="378" spans="1:8" ht="18.75" x14ac:dyDescent="0.3">
      <c r="A378" s="1"/>
      <c r="B378" s="1"/>
      <c r="C378" s="1"/>
      <c r="D378" s="1"/>
      <c r="E378" s="1"/>
      <c r="F378" s="1"/>
      <c r="G378" s="1"/>
      <c r="H378" s="1"/>
    </row>
    <row r="379" spans="1:8" ht="18.75" x14ac:dyDescent="0.3">
      <c r="A379" s="1"/>
      <c r="B379" s="1"/>
      <c r="C379" s="1"/>
      <c r="D379" s="1"/>
      <c r="E379" s="1"/>
      <c r="F379" s="1"/>
      <c r="G379" s="1"/>
      <c r="H379" s="1"/>
    </row>
    <row r="380" spans="1:8" ht="18.75" x14ac:dyDescent="0.3">
      <c r="A380" s="1"/>
      <c r="B380" s="1"/>
      <c r="C380" s="1"/>
      <c r="D380" s="1"/>
      <c r="E380" s="1"/>
      <c r="F380" s="1"/>
      <c r="G380" s="1"/>
      <c r="H380" s="1"/>
    </row>
    <row r="381" spans="1:8" ht="18.75" x14ac:dyDescent="0.3">
      <c r="A381" s="1"/>
      <c r="B381" s="1"/>
      <c r="C381" s="1"/>
      <c r="D381" s="1"/>
      <c r="E381" s="1"/>
      <c r="F381" s="1"/>
      <c r="G381" s="1"/>
      <c r="H381" s="1"/>
    </row>
    <row r="382" spans="1:8" ht="18.75" x14ac:dyDescent="0.3">
      <c r="A382" s="1"/>
      <c r="B382" s="1"/>
      <c r="C382" s="1"/>
      <c r="D382" s="1"/>
      <c r="E382" s="1"/>
      <c r="F382" s="1"/>
      <c r="G382" s="1"/>
      <c r="H382" s="1"/>
    </row>
    <row r="383" spans="1:8" ht="18.75" x14ac:dyDescent="0.3">
      <c r="A383" s="1"/>
      <c r="B383" s="1"/>
      <c r="C383" s="1"/>
      <c r="D383" s="1"/>
      <c r="E383" s="1"/>
      <c r="F383" s="1"/>
      <c r="G383" s="1"/>
      <c r="H383" s="1"/>
    </row>
    <row r="384" spans="1:8" ht="18.75" x14ac:dyDescent="0.3">
      <c r="A384" s="1"/>
      <c r="B384" s="1"/>
      <c r="C384" s="1"/>
      <c r="D384" s="1"/>
      <c r="E384" s="1"/>
      <c r="F384" s="1"/>
      <c r="G384" s="1"/>
      <c r="H384" s="1"/>
    </row>
    <row r="385" spans="1:8" ht="18.75" x14ac:dyDescent="0.3">
      <c r="A385" s="1"/>
      <c r="B385" s="1"/>
      <c r="C385" s="1"/>
      <c r="D385" s="1"/>
      <c r="E385" s="1"/>
      <c r="F385" s="1"/>
      <c r="G385" s="1"/>
      <c r="H385" s="1"/>
    </row>
    <row r="386" spans="1:8" ht="18.75" x14ac:dyDescent="0.3">
      <c r="A386" s="1"/>
      <c r="B386" s="1"/>
      <c r="C386" s="1"/>
      <c r="D386" s="1"/>
      <c r="E386" s="1"/>
      <c r="F386" s="1"/>
      <c r="G386" s="1"/>
      <c r="H386" s="1"/>
    </row>
    <row r="387" spans="1:8" ht="18.75" x14ac:dyDescent="0.3">
      <c r="A387" s="1"/>
      <c r="B387" s="1"/>
      <c r="C387" s="1"/>
      <c r="D387" s="1"/>
      <c r="E387" s="1"/>
      <c r="F387" s="1"/>
      <c r="G387" s="1"/>
      <c r="H387" s="1"/>
    </row>
    <row r="388" spans="1:8" ht="18.75" x14ac:dyDescent="0.3">
      <c r="A388" s="1"/>
      <c r="B388" s="1"/>
      <c r="C388" s="1"/>
      <c r="D388" s="1"/>
      <c r="E388" s="1"/>
      <c r="F388" s="1"/>
      <c r="G388" s="1"/>
      <c r="H388" s="1"/>
    </row>
    <row r="389" spans="1:8" ht="18.75" x14ac:dyDescent="0.3">
      <c r="A389" s="1"/>
      <c r="B389" s="1"/>
      <c r="C389" s="1"/>
      <c r="D389" s="1"/>
      <c r="E389" s="1"/>
      <c r="F389" s="1"/>
      <c r="G389" s="1"/>
      <c r="H389" s="1"/>
    </row>
    <row r="390" spans="1:8" ht="18.75" x14ac:dyDescent="0.3">
      <c r="A390" s="1"/>
      <c r="B390" s="1"/>
      <c r="C390" s="1"/>
      <c r="D390" s="1"/>
      <c r="E390" s="1"/>
      <c r="F390" s="1"/>
      <c r="G390" s="1"/>
      <c r="H390" s="1"/>
    </row>
    <row r="391" spans="1:8" ht="18.75" x14ac:dyDescent="0.3">
      <c r="A391" s="1"/>
      <c r="B391" s="1"/>
      <c r="C391" s="1"/>
      <c r="D391" s="1"/>
      <c r="E391" s="1"/>
      <c r="F391" s="1"/>
      <c r="G391" s="1"/>
      <c r="H391" s="1"/>
    </row>
    <row r="392" spans="1:8" ht="18.75" x14ac:dyDescent="0.3">
      <c r="A392" s="1"/>
      <c r="B392" s="1"/>
      <c r="C392" s="1"/>
      <c r="D392" s="1"/>
      <c r="E392" s="1"/>
      <c r="F392" s="1"/>
      <c r="G392" s="1"/>
      <c r="H392" s="1"/>
    </row>
    <row r="393" spans="1:8" ht="18.75" x14ac:dyDescent="0.3">
      <c r="A393" s="1"/>
      <c r="B393" s="1"/>
      <c r="C393" s="1"/>
      <c r="D393" s="1"/>
      <c r="E393" s="1"/>
      <c r="F393" s="1"/>
      <c r="G393" s="1"/>
      <c r="H393" s="1"/>
    </row>
    <row r="394" spans="1:8" ht="18.75" x14ac:dyDescent="0.3">
      <c r="A394" s="1"/>
      <c r="B394" s="1"/>
      <c r="C394" s="1"/>
      <c r="D394" s="1"/>
      <c r="E394" s="1"/>
      <c r="F394" s="1"/>
      <c r="G394" s="1"/>
      <c r="H394" s="1"/>
    </row>
    <row r="395" spans="1:8" ht="18.75" x14ac:dyDescent="0.3">
      <c r="A395" s="1"/>
      <c r="B395" s="1"/>
      <c r="C395" s="1"/>
      <c r="D395" s="1"/>
      <c r="E395" s="1"/>
      <c r="F395" s="1"/>
      <c r="G395" s="1"/>
      <c r="H395" s="1"/>
    </row>
    <row r="396" spans="1:8" ht="18.75" x14ac:dyDescent="0.3">
      <c r="A396" s="1"/>
      <c r="B396" s="1"/>
      <c r="C396" s="1"/>
      <c r="D396" s="1"/>
      <c r="E396" s="1"/>
      <c r="F396" s="1"/>
      <c r="G396" s="1"/>
      <c r="H396" s="1"/>
    </row>
    <row r="397" spans="1:8" ht="18.75" x14ac:dyDescent="0.3">
      <c r="A397" s="1"/>
      <c r="B397" s="1"/>
      <c r="C397" s="1"/>
      <c r="D397" s="1"/>
      <c r="E397" s="1"/>
      <c r="F397" s="1"/>
      <c r="G397" s="1"/>
      <c r="H397" s="1"/>
    </row>
    <row r="398" spans="1:8" ht="18.75" x14ac:dyDescent="0.3">
      <c r="A398" s="1"/>
      <c r="B398" s="1"/>
      <c r="C398" s="1"/>
      <c r="D398" s="1"/>
      <c r="E398" s="1"/>
      <c r="F398" s="1"/>
      <c r="G398" s="1"/>
      <c r="H398" s="1"/>
    </row>
    <row r="399" spans="1:8" ht="18.75" x14ac:dyDescent="0.3">
      <c r="A399" s="1"/>
      <c r="B399" s="1"/>
      <c r="C399" s="1"/>
      <c r="D399" s="1"/>
      <c r="E399" s="1"/>
      <c r="F399" s="1"/>
      <c r="G399" s="1"/>
      <c r="H399" s="1"/>
    </row>
    <row r="400" spans="1:8" ht="18.75" x14ac:dyDescent="0.3">
      <c r="A400" s="1"/>
      <c r="B400" s="1"/>
      <c r="C400" s="1"/>
      <c r="D400" s="1"/>
      <c r="E400" s="1"/>
      <c r="F400" s="1"/>
      <c r="G400" s="1"/>
      <c r="H400" s="1"/>
    </row>
    <row r="401" spans="1:8" ht="18.75" x14ac:dyDescent="0.3">
      <c r="A401" s="1"/>
      <c r="B401" s="1"/>
      <c r="C401" s="1"/>
      <c r="D401" s="1"/>
      <c r="E401" s="1"/>
      <c r="F401" s="1"/>
      <c r="G401" s="1"/>
      <c r="H401" s="1"/>
    </row>
    <row r="402" spans="1:8" ht="18.75" x14ac:dyDescent="0.3">
      <c r="A402" s="1"/>
      <c r="B402" s="1"/>
      <c r="C402" s="1"/>
      <c r="D402" s="1"/>
      <c r="E402" s="1"/>
      <c r="F402" s="1"/>
      <c r="G402" s="1"/>
      <c r="H402" s="1"/>
    </row>
    <row r="403" spans="1:8" ht="18.75" x14ac:dyDescent="0.3">
      <c r="A403" s="1"/>
      <c r="B403" s="1"/>
      <c r="C403" s="1"/>
      <c r="D403" s="1"/>
      <c r="E403" s="1"/>
      <c r="F403" s="1"/>
      <c r="G403" s="1"/>
      <c r="H403" s="1"/>
    </row>
    <row r="404" spans="1:8" ht="18.75" x14ac:dyDescent="0.3">
      <c r="A404" s="1"/>
      <c r="B404" s="1"/>
      <c r="C404" s="1"/>
      <c r="D404" s="1"/>
      <c r="E404" s="1"/>
      <c r="F404" s="1"/>
      <c r="G404" s="1"/>
      <c r="H404" s="1"/>
    </row>
    <row r="405" spans="1:8" ht="18.75" x14ac:dyDescent="0.3">
      <c r="A405" s="1"/>
      <c r="B405" s="1"/>
      <c r="C405" s="1"/>
      <c r="D405" s="1"/>
      <c r="E405" s="1"/>
      <c r="F405" s="1"/>
      <c r="G405" s="1"/>
      <c r="H405" s="1"/>
    </row>
    <row r="406" spans="1:8" ht="18.75" x14ac:dyDescent="0.3">
      <c r="A406" s="1"/>
      <c r="B406" s="1"/>
      <c r="C406" s="1"/>
      <c r="D406" s="1"/>
      <c r="E406" s="1"/>
      <c r="F406" s="1"/>
      <c r="G406" s="1"/>
      <c r="H406" s="1"/>
    </row>
    <row r="407" spans="1:8" ht="18.75" x14ac:dyDescent="0.3">
      <c r="A407" s="1"/>
      <c r="B407" s="1"/>
      <c r="C407" s="1"/>
      <c r="D407" s="1"/>
      <c r="E407" s="1"/>
      <c r="F407" s="1"/>
      <c r="G407" s="1"/>
      <c r="H407" s="1"/>
    </row>
    <row r="408" spans="1:8" ht="18.75" x14ac:dyDescent="0.3">
      <c r="A408" s="1"/>
      <c r="B408" s="1"/>
      <c r="C408" s="1"/>
      <c r="D408" s="1"/>
      <c r="E408" s="1"/>
      <c r="F408" s="1"/>
      <c r="G408" s="1"/>
      <c r="H408" s="1"/>
    </row>
    <row r="409" spans="1:8" ht="18.75" x14ac:dyDescent="0.3">
      <c r="A409" s="1"/>
      <c r="B409" s="1"/>
      <c r="C409" s="1"/>
      <c r="D409" s="1"/>
      <c r="E409" s="1"/>
      <c r="F409" s="1"/>
      <c r="G409" s="1"/>
      <c r="H409" s="1"/>
    </row>
    <row r="410" spans="1:8" ht="18.75" x14ac:dyDescent="0.3">
      <c r="A410" s="1"/>
      <c r="B410" s="1"/>
      <c r="C410" s="1"/>
      <c r="D410" s="1"/>
      <c r="E410" s="1"/>
      <c r="F410" s="1"/>
      <c r="G410" s="1"/>
      <c r="H410" s="1"/>
    </row>
    <row r="411" spans="1:8" ht="18.75" x14ac:dyDescent="0.3">
      <c r="A411" s="1"/>
      <c r="B411" s="1"/>
      <c r="C411" s="1"/>
      <c r="D411" s="1"/>
      <c r="E411" s="1"/>
      <c r="F411" s="1"/>
      <c r="G411" s="1"/>
      <c r="H411" s="1"/>
    </row>
    <row r="412" spans="1:8" ht="18.75" x14ac:dyDescent="0.3">
      <c r="A412" s="1"/>
      <c r="B412" s="1"/>
      <c r="C412" s="1"/>
      <c r="D412" s="1"/>
      <c r="E412" s="1"/>
      <c r="F412" s="1"/>
      <c r="G412" s="1"/>
      <c r="H412" s="1"/>
    </row>
    <row r="413" spans="1:8" ht="18.75" x14ac:dyDescent="0.3">
      <c r="A413" s="1"/>
      <c r="B413" s="1"/>
      <c r="C413" s="1"/>
      <c r="D413" s="1"/>
      <c r="E413" s="1"/>
      <c r="F413" s="1"/>
      <c r="G413" s="1"/>
      <c r="H413" s="1"/>
    </row>
    <row r="414" spans="1:8" ht="18.75" x14ac:dyDescent="0.3">
      <c r="A414" s="1"/>
      <c r="B414" s="1"/>
      <c r="C414" s="1"/>
      <c r="D414" s="1"/>
      <c r="E414" s="1"/>
      <c r="F414" s="1"/>
      <c r="G414" s="1"/>
      <c r="H414" s="1"/>
    </row>
    <row r="415" spans="1:8" ht="18.75" x14ac:dyDescent="0.3">
      <c r="A415" s="1"/>
      <c r="B415" s="1"/>
      <c r="C415" s="1"/>
      <c r="D415" s="1"/>
      <c r="E415" s="1"/>
      <c r="F415" s="1"/>
      <c r="G415" s="1"/>
      <c r="H415" s="1"/>
    </row>
    <row r="416" spans="1:8" ht="18.75" x14ac:dyDescent="0.3">
      <c r="A416" s="1"/>
      <c r="B416" s="1"/>
      <c r="C416" s="1"/>
      <c r="D416" s="1"/>
      <c r="E416" s="1"/>
      <c r="F416" s="1"/>
      <c r="G416" s="1"/>
      <c r="H416" s="1"/>
    </row>
    <row r="417" spans="1:8" ht="18.75" x14ac:dyDescent="0.3">
      <c r="A417" s="1"/>
      <c r="B417" s="1"/>
      <c r="C417" s="1"/>
      <c r="D417" s="1"/>
      <c r="E417" s="1"/>
      <c r="F417" s="1"/>
      <c r="G417" s="1"/>
      <c r="H417" s="1"/>
    </row>
    <row r="418" spans="1:8" ht="18.75" x14ac:dyDescent="0.3">
      <c r="A418" s="1"/>
      <c r="B418" s="1"/>
      <c r="C418" s="1"/>
      <c r="D418" s="1"/>
      <c r="E418" s="1"/>
      <c r="F418" s="1"/>
      <c r="G418" s="1"/>
      <c r="H418" s="1"/>
    </row>
    <row r="419" spans="1:8" ht="18.75" x14ac:dyDescent="0.3">
      <c r="A419" s="1"/>
      <c r="B419" s="1"/>
      <c r="C419" s="1"/>
      <c r="D419" s="1"/>
      <c r="E419" s="1"/>
      <c r="F419" s="1"/>
      <c r="G419" s="1"/>
      <c r="H419" s="1"/>
    </row>
    <row r="420" spans="1:8" ht="18.75" x14ac:dyDescent="0.3">
      <c r="A420" s="1"/>
      <c r="B420" s="1"/>
      <c r="C420" s="1"/>
      <c r="D420" s="1"/>
      <c r="E420" s="1"/>
      <c r="F420" s="1"/>
      <c r="G420" s="1"/>
      <c r="H420" s="1"/>
    </row>
    <row r="421" spans="1:8" ht="18.75" x14ac:dyDescent="0.3">
      <c r="A421" s="1"/>
      <c r="B421" s="1"/>
      <c r="C421" s="1"/>
      <c r="D421" s="1"/>
      <c r="E421" s="1"/>
      <c r="F421" s="1"/>
      <c r="G421" s="1"/>
      <c r="H421" s="1"/>
    </row>
    <row r="422" spans="1:8" ht="18.75" x14ac:dyDescent="0.3">
      <c r="A422" s="1"/>
      <c r="B422" s="1"/>
      <c r="C422" s="1"/>
      <c r="D422" s="1"/>
      <c r="E422" s="1"/>
      <c r="F422" s="1"/>
      <c r="G422" s="1"/>
      <c r="H422" s="1"/>
    </row>
    <row r="423" spans="1:8" ht="18.75" x14ac:dyDescent="0.3">
      <c r="A423" s="1"/>
      <c r="B423" s="1"/>
      <c r="C423" s="1"/>
      <c r="D423" s="1"/>
      <c r="E423" s="1"/>
      <c r="F423" s="1"/>
      <c r="G423" s="1"/>
      <c r="H423" s="1"/>
    </row>
    <row r="424" spans="1:8" ht="18.75" x14ac:dyDescent="0.3">
      <c r="A424" s="1"/>
      <c r="B424" s="1"/>
      <c r="C424" s="1"/>
      <c r="D424" s="1"/>
      <c r="E424" s="1"/>
      <c r="F424" s="1"/>
      <c r="G424" s="1"/>
      <c r="H424" s="1"/>
    </row>
    <row r="425" spans="1:8" ht="18.75" x14ac:dyDescent="0.3">
      <c r="A425" s="1"/>
      <c r="B425" s="1"/>
      <c r="C425" s="1"/>
      <c r="D425" s="1"/>
      <c r="E425" s="1"/>
      <c r="F425" s="1"/>
      <c r="G425" s="1"/>
      <c r="H425" s="1"/>
    </row>
    <row r="426" spans="1:8" ht="18.75" x14ac:dyDescent="0.3">
      <c r="A426" s="1"/>
      <c r="B426" s="1"/>
      <c r="C426" s="1"/>
      <c r="D426" s="1"/>
      <c r="E426" s="1"/>
      <c r="F426" s="1"/>
      <c r="G426" s="1"/>
      <c r="H426" s="1"/>
    </row>
    <row r="427" spans="1:8" ht="18.75" x14ac:dyDescent="0.3">
      <c r="A427" s="1"/>
      <c r="B427" s="1"/>
      <c r="C427" s="1"/>
      <c r="D427" s="1"/>
      <c r="E427" s="1"/>
      <c r="F427" s="1"/>
      <c r="G427" s="1"/>
      <c r="H427" s="1"/>
    </row>
    <row r="428" spans="1:8" ht="18.75" x14ac:dyDescent="0.3">
      <c r="A428" s="1"/>
      <c r="B428" s="1"/>
      <c r="C428" s="1"/>
      <c r="D428" s="1"/>
      <c r="E428" s="1"/>
      <c r="F428" s="1"/>
      <c r="G428" s="1"/>
      <c r="H428" s="1"/>
    </row>
    <row r="429" spans="1:8" ht="18.75" x14ac:dyDescent="0.3">
      <c r="A429" s="1"/>
      <c r="B429" s="1"/>
      <c r="C429" s="1"/>
      <c r="D429" s="1"/>
      <c r="E429" s="1"/>
      <c r="F429" s="1"/>
      <c r="G429" s="1"/>
      <c r="H429" s="1"/>
    </row>
    <row r="430" spans="1:8" ht="18.75" x14ac:dyDescent="0.3">
      <c r="A430" s="1"/>
      <c r="B430" s="1"/>
      <c r="C430" s="1"/>
      <c r="D430" s="1"/>
      <c r="E430" s="1"/>
      <c r="F430" s="1"/>
      <c r="G430" s="1"/>
      <c r="H430" s="1"/>
    </row>
    <row r="431" spans="1:8" ht="18.75" x14ac:dyDescent="0.3">
      <c r="A431" s="1"/>
      <c r="B431" s="1"/>
      <c r="C431" s="1"/>
      <c r="D431" s="1"/>
      <c r="E431" s="1"/>
      <c r="F431" s="1"/>
      <c r="G431" s="1"/>
      <c r="H431" s="1"/>
    </row>
    <row r="432" spans="1:8" ht="18.75" x14ac:dyDescent="0.3">
      <c r="A432" s="1"/>
      <c r="B432" s="1"/>
      <c r="C432" s="1"/>
      <c r="D432" s="1"/>
      <c r="E432" s="1"/>
      <c r="F432" s="1"/>
      <c r="G432" s="1"/>
      <c r="H432" s="1"/>
    </row>
    <row r="433" spans="1:8" ht="18.75" x14ac:dyDescent="0.3">
      <c r="A433" s="1"/>
      <c r="B433" s="1"/>
      <c r="C433" s="1"/>
      <c r="D433" s="1"/>
      <c r="E433" s="1"/>
      <c r="F433" s="1"/>
      <c r="G433" s="1"/>
      <c r="H433" s="1"/>
    </row>
    <row r="434" spans="1:8" ht="18.75" x14ac:dyDescent="0.3">
      <c r="A434" s="1"/>
      <c r="B434" s="1"/>
      <c r="C434" s="1"/>
      <c r="D434" s="1"/>
      <c r="E434" s="1"/>
      <c r="F434" s="1"/>
      <c r="G434" s="1"/>
      <c r="H434" s="1"/>
    </row>
    <row r="435" spans="1:8" ht="18.75" x14ac:dyDescent="0.3">
      <c r="A435" s="1"/>
      <c r="B435" s="1"/>
      <c r="C435" s="1"/>
      <c r="D435" s="1"/>
      <c r="E435" s="1"/>
      <c r="F435" s="1"/>
      <c r="G435" s="1"/>
      <c r="H435" s="1"/>
    </row>
    <row r="436" spans="1:8" ht="18.75" x14ac:dyDescent="0.3">
      <c r="A436" s="1"/>
      <c r="B436" s="1"/>
      <c r="C436" s="1"/>
      <c r="D436" s="1"/>
      <c r="E436" s="1"/>
      <c r="F436" s="1"/>
      <c r="G436" s="1"/>
      <c r="H436" s="1"/>
    </row>
    <row r="437" spans="1:8" ht="18.75" x14ac:dyDescent="0.3">
      <c r="A437" s="1"/>
      <c r="B437" s="1"/>
      <c r="C437" s="1"/>
      <c r="D437" s="1"/>
      <c r="E437" s="1"/>
      <c r="F437" s="1"/>
      <c r="G437" s="1"/>
      <c r="H437" s="1"/>
    </row>
    <row r="438" spans="1:8" ht="18.75" x14ac:dyDescent="0.3">
      <c r="A438" s="1"/>
      <c r="B438" s="1"/>
      <c r="C438" s="1"/>
      <c r="D438" s="1"/>
      <c r="E438" s="1"/>
      <c r="F438" s="1"/>
      <c r="G438" s="1"/>
      <c r="H438" s="1"/>
    </row>
    <row r="439" spans="1:8" ht="18.75" x14ac:dyDescent="0.3">
      <c r="A439" s="1"/>
      <c r="B439" s="1"/>
      <c r="C439" s="1"/>
      <c r="D439" s="1"/>
      <c r="E439" s="1"/>
      <c r="F439" s="1"/>
      <c r="G439" s="1"/>
      <c r="H439" s="1"/>
    </row>
    <row r="440" spans="1:8" ht="18.75" x14ac:dyDescent="0.3">
      <c r="A440" s="1"/>
      <c r="B440" s="1"/>
      <c r="C440" s="1"/>
      <c r="D440" s="1"/>
      <c r="E440" s="1"/>
      <c r="F440" s="1"/>
      <c r="G440" s="1"/>
      <c r="H440" s="1"/>
    </row>
    <row r="441" spans="1:8" ht="18.75" x14ac:dyDescent="0.3">
      <c r="A441" s="1"/>
      <c r="B441" s="1"/>
      <c r="C441" s="1"/>
      <c r="D441" s="1"/>
      <c r="E441" s="1"/>
      <c r="F441" s="1"/>
      <c r="G441" s="1"/>
      <c r="H441" s="1"/>
    </row>
    <row r="442" spans="1:8" ht="18.75" x14ac:dyDescent="0.3">
      <c r="A442" s="1"/>
      <c r="B442" s="1"/>
      <c r="C442" s="1"/>
      <c r="D442" s="1"/>
      <c r="E442" s="1"/>
      <c r="F442" s="1"/>
      <c r="G442" s="1"/>
      <c r="H442" s="1"/>
    </row>
    <row r="443" spans="1:8" ht="18.75" x14ac:dyDescent="0.3">
      <c r="A443" s="1"/>
      <c r="B443" s="1"/>
      <c r="C443" s="1"/>
      <c r="D443" s="1"/>
      <c r="E443" s="1"/>
      <c r="F443" s="1"/>
      <c r="G443" s="1"/>
      <c r="H443" s="1"/>
    </row>
    <row r="444" spans="1:8" ht="18.75" x14ac:dyDescent="0.3">
      <c r="A444" s="1"/>
      <c r="B444" s="1"/>
      <c r="C444" s="1"/>
      <c r="D444" s="1"/>
      <c r="E444" s="1"/>
      <c r="F444" s="1"/>
      <c r="G444" s="1"/>
      <c r="H444" s="1"/>
    </row>
    <row r="445" spans="1:8" ht="18.75" x14ac:dyDescent="0.3">
      <c r="A445" s="1"/>
      <c r="B445" s="1"/>
      <c r="C445" s="1"/>
      <c r="D445" s="1"/>
      <c r="E445" s="1"/>
      <c r="F445" s="1"/>
      <c r="G445" s="1"/>
      <c r="H445" s="1"/>
    </row>
    <row r="446" spans="1:8" ht="18.75" x14ac:dyDescent="0.3">
      <c r="A446" s="1"/>
      <c r="B446" s="1"/>
      <c r="C446" s="1"/>
      <c r="D446" s="1"/>
      <c r="E446" s="1"/>
      <c r="F446" s="1"/>
      <c r="G446" s="1"/>
      <c r="H446" s="1"/>
    </row>
    <row r="447" spans="1:8" ht="18.75" x14ac:dyDescent="0.3">
      <c r="A447" s="1"/>
      <c r="B447" s="1"/>
      <c r="C447" s="1"/>
      <c r="D447" s="1"/>
      <c r="E447" s="1"/>
      <c r="F447" s="1"/>
      <c r="G447" s="1"/>
      <c r="H447" s="1"/>
    </row>
    <row r="448" spans="1:8" ht="18.75" x14ac:dyDescent="0.3">
      <c r="A448" s="1"/>
      <c r="B448" s="1"/>
      <c r="C448" s="1"/>
      <c r="D448" s="1"/>
      <c r="E448" s="1"/>
      <c r="F448" s="1"/>
      <c r="G448" s="1"/>
      <c r="H448" s="1"/>
    </row>
    <row r="449" spans="1:8" ht="18.75" x14ac:dyDescent="0.3">
      <c r="A449" s="1"/>
      <c r="B449" s="1"/>
      <c r="C449" s="1"/>
      <c r="D449" s="1"/>
      <c r="E449" s="1"/>
      <c r="F449" s="1"/>
      <c r="G449" s="1"/>
      <c r="H449" s="1"/>
    </row>
    <row r="450" spans="1:8" ht="18.75" x14ac:dyDescent="0.3">
      <c r="A450" s="1"/>
      <c r="B450" s="1"/>
      <c r="C450" s="1"/>
      <c r="D450" s="1"/>
      <c r="E450" s="1"/>
      <c r="F450" s="1"/>
      <c r="G450" s="1"/>
      <c r="H450" s="1"/>
    </row>
    <row r="451" spans="1:8" ht="18.75" x14ac:dyDescent="0.3">
      <c r="A451" s="1"/>
      <c r="B451" s="1"/>
      <c r="C451" s="1"/>
      <c r="D451" s="1"/>
      <c r="E451" s="1"/>
      <c r="F451" s="1"/>
      <c r="G451" s="1"/>
      <c r="H451" s="1"/>
    </row>
    <row r="452" spans="1:8" ht="18.75" x14ac:dyDescent="0.3">
      <c r="A452" s="1"/>
      <c r="B452" s="1"/>
      <c r="C452" s="1"/>
      <c r="D452" s="1"/>
      <c r="E452" s="1"/>
      <c r="F452" s="1"/>
      <c r="G452" s="1"/>
      <c r="H452" s="1"/>
    </row>
    <row r="453" spans="1:8" ht="18.75" x14ac:dyDescent="0.3">
      <c r="A453" s="1"/>
      <c r="B453" s="1"/>
      <c r="C453" s="1"/>
      <c r="D453" s="1"/>
      <c r="E453" s="1"/>
      <c r="F453" s="1"/>
      <c r="G453" s="1"/>
      <c r="H453" s="1"/>
    </row>
    <row r="454" spans="1:8" ht="18.75" x14ac:dyDescent="0.3">
      <c r="A454" s="1"/>
      <c r="B454" s="1"/>
      <c r="C454" s="1"/>
      <c r="D454" s="1"/>
      <c r="E454" s="1"/>
      <c r="F454" s="1"/>
      <c r="G454" s="1"/>
      <c r="H454" s="1"/>
    </row>
    <row r="455" spans="1:8" ht="18.75" x14ac:dyDescent="0.3">
      <c r="A455" s="1"/>
      <c r="B455" s="1"/>
      <c r="C455" s="1"/>
      <c r="D455" s="1"/>
      <c r="E455" s="1"/>
      <c r="F455" s="1"/>
      <c r="G455" s="1"/>
      <c r="H455" s="1"/>
    </row>
    <row r="456" spans="1:8" ht="18.75" x14ac:dyDescent="0.3">
      <c r="A456" s="1"/>
      <c r="B456" s="1"/>
      <c r="C456" s="1"/>
      <c r="D456" s="1"/>
      <c r="E456" s="1"/>
      <c r="F456" s="1"/>
      <c r="G456" s="1"/>
      <c r="H456" s="1"/>
    </row>
    <row r="457" spans="1:8" ht="18.75" x14ac:dyDescent="0.3">
      <c r="A457" s="1"/>
      <c r="B457" s="1"/>
      <c r="C457" s="1"/>
      <c r="D457" s="1"/>
      <c r="E457" s="1"/>
      <c r="F457" s="1"/>
      <c r="G457" s="1"/>
      <c r="H457" s="1"/>
    </row>
    <row r="458" spans="1:8" ht="18.75" x14ac:dyDescent="0.3">
      <c r="A458" s="1"/>
      <c r="B458" s="1"/>
      <c r="C458" s="1"/>
      <c r="D458" s="1"/>
      <c r="E458" s="1"/>
      <c r="F458" s="1"/>
      <c r="G458" s="1"/>
      <c r="H458" s="1"/>
    </row>
    <row r="459" spans="1:8" ht="18.75" x14ac:dyDescent="0.3">
      <c r="A459" s="1"/>
      <c r="B459" s="1"/>
      <c r="C459" s="1"/>
      <c r="D459" s="1"/>
      <c r="E459" s="1"/>
      <c r="F459" s="1"/>
      <c r="G459" s="1"/>
      <c r="H459" s="1"/>
    </row>
    <row r="460" spans="1:8" ht="18.75" x14ac:dyDescent="0.3">
      <c r="A460" s="1"/>
      <c r="B460" s="1"/>
      <c r="C460" s="1"/>
      <c r="D460" s="1"/>
      <c r="E460" s="1"/>
      <c r="F460" s="1"/>
      <c r="G460" s="1"/>
      <c r="H460" s="1"/>
    </row>
    <row r="461" spans="1:8" ht="18.75" x14ac:dyDescent="0.3">
      <c r="A461" s="1"/>
      <c r="B461" s="1"/>
      <c r="C461" s="1"/>
      <c r="D461" s="1"/>
      <c r="E461" s="1"/>
      <c r="F461" s="1"/>
      <c r="G461" s="1"/>
      <c r="H461" s="1"/>
    </row>
    <row r="462" spans="1:8" ht="18.75" x14ac:dyDescent="0.3">
      <c r="A462" s="1"/>
      <c r="B462" s="1"/>
      <c r="C462" s="1"/>
      <c r="D462" s="1"/>
      <c r="E462" s="1"/>
      <c r="F462" s="1"/>
      <c r="G462" s="1"/>
      <c r="H462" s="1"/>
    </row>
    <row r="463" spans="1:8" ht="18.75" x14ac:dyDescent="0.3">
      <c r="A463" s="1"/>
      <c r="B463" s="1"/>
      <c r="C463" s="1"/>
      <c r="D463" s="1"/>
      <c r="E463" s="1"/>
      <c r="F463" s="1"/>
      <c r="G463" s="1"/>
      <c r="H463" s="1"/>
    </row>
    <row r="464" spans="1:8" ht="18.75" x14ac:dyDescent="0.3">
      <c r="A464" s="1"/>
      <c r="B464" s="1"/>
      <c r="C464" s="1"/>
      <c r="D464" s="1"/>
      <c r="E464" s="1"/>
      <c r="F464" s="1"/>
      <c r="G464" s="1"/>
      <c r="H464" s="1"/>
    </row>
    <row r="465" spans="1:8" ht="18.75" x14ac:dyDescent="0.3">
      <c r="A465" s="1"/>
      <c r="B465" s="1"/>
      <c r="C465" s="1"/>
      <c r="D465" s="1"/>
      <c r="E465" s="1"/>
      <c r="F465" s="1"/>
      <c r="G465" s="1"/>
      <c r="H465" s="1"/>
    </row>
    <row r="466" spans="1:8" ht="18.75" x14ac:dyDescent="0.3">
      <c r="A466" s="1"/>
      <c r="B466" s="1"/>
      <c r="C466" s="1"/>
      <c r="D466" s="1"/>
      <c r="E466" s="1"/>
      <c r="F466" s="1"/>
      <c r="G466" s="1"/>
      <c r="H466" s="1"/>
    </row>
    <row r="467" spans="1:8" ht="18.75" x14ac:dyDescent="0.3">
      <c r="A467" s="1"/>
      <c r="B467" s="1"/>
      <c r="C467" s="1"/>
      <c r="D467" s="1"/>
      <c r="E467" s="1"/>
      <c r="F467" s="1"/>
      <c r="G467" s="1"/>
      <c r="H467" s="1"/>
    </row>
    <row r="468" spans="1:8" ht="18.75" x14ac:dyDescent="0.3">
      <c r="A468" s="1"/>
      <c r="B468" s="1"/>
      <c r="C468" s="1"/>
      <c r="D468" s="1"/>
      <c r="E468" s="1"/>
      <c r="F468" s="1"/>
      <c r="G468" s="1"/>
      <c r="H468" s="1"/>
    </row>
    <row r="469" spans="1:8" ht="18.75" x14ac:dyDescent="0.3">
      <c r="A469" s="1"/>
      <c r="B469" s="1"/>
      <c r="C469" s="1"/>
      <c r="D469" s="1"/>
      <c r="E469" s="1"/>
      <c r="F469" s="1"/>
      <c r="G469" s="1"/>
      <c r="H469" s="1"/>
    </row>
    <row r="470" spans="1:8" ht="18.75" x14ac:dyDescent="0.3">
      <c r="A470" s="1"/>
      <c r="B470" s="1"/>
      <c r="C470" s="1"/>
      <c r="D470" s="1"/>
      <c r="E470" s="1"/>
      <c r="F470" s="1"/>
      <c r="G470" s="1"/>
      <c r="H470" s="1"/>
    </row>
    <row r="471" spans="1:8" ht="18.75" x14ac:dyDescent="0.3">
      <c r="A471" s="1"/>
      <c r="B471" s="1"/>
      <c r="C471" s="1"/>
      <c r="D471" s="1"/>
      <c r="E471" s="1"/>
      <c r="F471" s="1"/>
      <c r="G471" s="1"/>
      <c r="H471" s="1"/>
    </row>
    <row r="472" spans="1:8" ht="18.75" x14ac:dyDescent="0.3">
      <c r="A472" s="1"/>
      <c r="B472" s="1"/>
      <c r="C472" s="1"/>
      <c r="D472" s="1"/>
      <c r="E472" s="1"/>
      <c r="F472" s="1"/>
      <c r="G472" s="1"/>
      <c r="H472" s="1"/>
    </row>
    <row r="473" spans="1:8" ht="18.75" x14ac:dyDescent="0.3">
      <c r="A473" s="1"/>
      <c r="B473" s="1"/>
      <c r="C473" s="1"/>
      <c r="D473" s="1"/>
      <c r="E473" s="1"/>
      <c r="F473" s="1"/>
      <c r="G473" s="1"/>
      <c r="H473" s="1"/>
    </row>
    <row r="474" spans="1:8" ht="18.75" x14ac:dyDescent="0.3">
      <c r="A474" s="1"/>
      <c r="B474" s="1"/>
      <c r="C474" s="1"/>
      <c r="D474" s="1"/>
      <c r="E474" s="1"/>
      <c r="F474" s="1"/>
      <c r="G474" s="1"/>
      <c r="H474" s="1"/>
    </row>
    <row r="475" spans="1:8" ht="18.75" x14ac:dyDescent="0.3">
      <c r="A475" s="1"/>
      <c r="B475" s="1"/>
      <c r="C475" s="1"/>
      <c r="D475" s="1"/>
      <c r="E475" s="1"/>
      <c r="F475" s="1"/>
      <c r="G475" s="1"/>
      <c r="H475" s="1"/>
    </row>
    <row r="476" spans="1:8" ht="18.75" x14ac:dyDescent="0.3">
      <c r="A476" s="1"/>
      <c r="B476" s="1"/>
      <c r="C476" s="1"/>
      <c r="D476" s="1"/>
      <c r="E476" s="1"/>
      <c r="F476" s="1"/>
      <c r="G476" s="1"/>
      <c r="H476" s="1"/>
    </row>
    <row r="477" spans="1:8" ht="18.75" x14ac:dyDescent="0.3">
      <c r="A477" s="1"/>
      <c r="B477" s="1"/>
      <c r="C477" s="1"/>
      <c r="D477" s="1"/>
      <c r="E477" s="1"/>
      <c r="F477" s="1"/>
      <c r="G477" s="1"/>
      <c r="H477" s="1"/>
    </row>
    <row r="478" spans="1:8" ht="18.75" x14ac:dyDescent="0.3">
      <c r="A478" s="1"/>
      <c r="B478" s="1"/>
      <c r="C478" s="1"/>
      <c r="D478" s="1"/>
      <c r="E478" s="1"/>
      <c r="F478" s="1"/>
      <c r="G478" s="1"/>
      <c r="H478" s="1"/>
    </row>
    <row r="479" spans="1:8" ht="18.75" x14ac:dyDescent="0.3">
      <c r="A479" s="1"/>
      <c r="B479" s="1"/>
      <c r="C479" s="1"/>
      <c r="D479" s="1"/>
      <c r="E479" s="1"/>
      <c r="F479" s="1"/>
      <c r="G479" s="1"/>
      <c r="H479" s="1"/>
    </row>
    <row r="480" spans="1:8" ht="18.75" x14ac:dyDescent="0.3">
      <c r="A480" s="1"/>
      <c r="B480" s="1"/>
      <c r="C480" s="1"/>
      <c r="D480" s="1"/>
      <c r="E480" s="1"/>
      <c r="F480" s="1"/>
      <c r="G480" s="1"/>
      <c r="H480" s="1"/>
    </row>
    <row r="481" spans="1:8" ht="18.75" x14ac:dyDescent="0.3">
      <c r="A481" s="1"/>
      <c r="B481" s="1"/>
      <c r="C481" s="1"/>
      <c r="D481" s="1"/>
      <c r="E481" s="1"/>
      <c r="F481" s="1"/>
      <c r="G481" s="1"/>
      <c r="H481" s="1"/>
    </row>
    <row r="482" spans="1:8" ht="18.75" x14ac:dyDescent="0.3">
      <c r="A482" s="1"/>
      <c r="B482" s="1"/>
      <c r="C482" s="1"/>
      <c r="D482" s="1"/>
      <c r="E482" s="1"/>
      <c r="F482" s="1"/>
      <c r="G482" s="1"/>
      <c r="H482" s="1"/>
    </row>
    <row r="483" spans="1:8" ht="18.75" x14ac:dyDescent="0.3">
      <c r="A483" s="1"/>
      <c r="B483" s="1"/>
      <c r="C483" s="1"/>
      <c r="D483" s="1"/>
      <c r="E483" s="1"/>
      <c r="F483" s="1"/>
      <c r="G483" s="1"/>
      <c r="H483" s="1"/>
    </row>
    <row r="484" spans="1:8" ht="18.75" x14ac:dyDescent="0.3">
      <c r="A484" s="1"/>
      <c r="B484" s="1"/>
      <c r="C484" s="1"/>
      <c r="D484" s="1"/>
      <c r="E484" s="1"/>
      <c r="F484" s="1"/>
      <c r="G484" s="1"/>
      <c r="H484" s="1"/>
    </row>
    <row r="485" spans="1:8" ht="18.75" x14ac:dyDescent="0.3">
      <c r="A485" s="1"/>
      <c r="B485" s="1"/>
      <c r="C485" s="1"/>
      <c r="D485" s="1"/>
      <c r="E485" s="1"/>
      <c r="F485" s="1"/>
      <c r="G485" s="1"/>
      <c r="H485" s="1"/>
    </row>
    <row r="486" spans="1:8" ht="18.75" x14ac:dyDescent="0.3">
      <c r="A486" s="1"/>
      <c r="B486" s="1"/>
      <c r="C486" s="1"/>
      <c r="D486" s="1"/>
      <c r="E486" s="1"/>
      <c r="F486" s="1"/>
      <c r="G486" s="1"/>
      <c r="H486" s="1"/>
    </row>
    <row r="487" spans="1:8" ht="18.75" x14ac:dyDescent="0.3">
      <c r="A487" s="1"/>
      <c r="B487" s="1"/>
      <c r="C487" s="1"/>
      <c r="D487" s="1"/>
      <c r="E487" s="1"/>
      <c r="F487" s="1"/>
      <c r="G487" s="1"/>
      <c r="H487" s="1"/>
    </row>
    <row r="488" spans="1:8" ht="18.75" x14ac:dyDescent="0.3">
      <c r="A488" s="1"/>
      <c r="B488" s="1"/>
      <c r="C488" s="1"/>
      <c r="D488" s="1"/>
      <c r="E488" s="1"/>
      <c r="F488" s="1"/>
      <c r="G488" s="1"/>
      <c r="H488" s="1"/>
    </row>
    <row r="489" spans="1:8" ht="18.75" x14ac:dyDescent="0.3">
      <c r="A489" s="1"/>
      <c r="B489" s="1"/>
      <c r="C489" s="1"/>
      <c r="D489" s="1"/>
      <c r="E489" s="1"/>
      <c r="F489" s="1"/>
      <c r="G489" s="1"/>
      <c r="H489" s="1"/>
    </row>
    <row r="490" spans="1:8" ht="18.75" x14ac:dyDescent="0.3">
      <c r="A490" s="1"/>
      <c r="B490" s="1"/>
      <c r="C490" s="1"/>
      <c r="D490" s="1"/>
      <c r="E490" s="1"/>
      <c r="F490" s="1"/>
      <c r="G490" s="1"/>
      <c r="H490" s="1"/>
    </row>
    <row r="491" spans="1:8" ht="18.75" x14ac:dyDescent="0.3">
      <c r="A491" s="1"/>
      <c r="B491" s="1"/>
      <c r="C491" s="1"/>
      <c r="D491" s="1"/>
      <c r="E491" s="1"/>
      <c r="F491" s="1"/>
      <c r="G491" s="1"/>
      <c r="H491" s="1"/>
    </row>
    <row r="492" spans="1:8" ht="18.75" x14ac:dyDescent="0.3">
      <c r="A492" s="1"/>
      <c r="B492" s="1"/>
      <c r="C492" s="1"/>
      <c r="D492" s="1"/>
      <c r="E492" s="1"/>
      <c r="F492" s="1"/>
      <c r="G492" s="1"/>
      <c r="H492" s="1"/>
    </row>
    <row r="493" spans="1:8" ht="18.75" x14ac:dyDescent="0.3">
      <c r="A493" s="1"/>
      <c r="B493" s="1"/>
      <c r="C493" s="1"/>
      <c r="D493" s="1"/>
      <c r="E493" s="1"/>
      <c r="F493" s="1"/>
      <c r="G493" s="1"/>
      <c r="H493" s="1"/>
    </row>
    <row r="494" spans="1:8" ht="18.75" x14ac:dyDescent="0.3">
      <c r="A494" s="1"/>
      <c r="B494" s="1"/>
      <c r="C494" s="1"/>
      <c r="D494" s="1"/>
      <c r="E494" s="1"/>
      <c r="F494" s="1"/>
      <c r="G494" s="1"/>
      <c r="H494" s="1"/>
    </row>
    <row r="495" spans="1:8" ht="18.75" x14ac:dyDescent="0.3">
      <c r="A495" s="1"/>
      <c r="B495" s="1"/>
      <c r="C495" s="1"/>
      <c r="D495" s="1"/>
      <c r="E495" s="1"/>
      <c r="F495" s="1"/>
      <c r="G495" s="1"/>
      <c r="H495" s="1"/>
    </row>
    <row r="496" spans="1:8" ht="18.75" x14ac:dyDescent="0.3">
      <c r="A496" s="1"/>
      <c r="B496" s="1"/>
      <c r="C496" s="1"/>
      <c r="D496" s="1"/>
      <c r="E496" s="1"/>
      <c r="F496" s="1"/>
      <c r="G496" s="1"/>
      <c r="H496" s="1"/>
    </row>
    <row r="497" spans="1:8" ht="18.75" x14ac:dyDescent="0.3">
      <c r="A497" s="1"/>
      <c r="B497" s="1"/>
      <c r="C497" s="1"/>
      <c r="D497" s="1"/>
      <c r="E497" s="1"/>
      <c r="F497" s="1"/>
      <c r="G497" s="1"/>
      <c r="H497" s="1"/>
    </row>
    <row r="498" spans="1:8" ht="18.75" x14ac:dyDescent="0.3">
      <c r="A498" s="1"/>
      <c r="B498" s="1"/>
      <c r="C498" s="1"/>
      <c r="D498" s="1"/>
      <c r="E498" s="1"/>
      <c r="F498" s="1"/>
      <c r="G498" s="1"/>
      <c r="H498" s="1"/>
    </row>
    <row r="499" spans="1:8" ht="18.75" x14ac:dyDescent="0.3">
      <c r="A499" s="1"/>
      <c r="B499" s="1"/>
      <c r="C499" s="1"/>
      <c r="D499" s="1"/>
      <c r="E499" s="1"/>
      <c r="F499" s="1"/>
      <c r="G499" s="1"/>
      <c r="H499" s="1"/>
    </row>
    <row r="500" spans="1:8" ht="18.75" x14ac:dyDescent="0.3">
      <c r="A500" s="1"/>
      <c r="B500" s="1"/>
      <c r="C500" s="1"/>
      <c r="D500" s="1"/>
      <c r="E500" s="1"/>
      <c r="F500" s="1"/>
      <c r="G500" s="1"/>
      <c r="H500" s="1"/>
    </row>
    <row r="501" spans="1:8" ht="18.75" x14ac:dyDescent="0.3">
      <c r="A501" s="1"/>
      <c r="B501" s="1"/>
      <c r="C501" s="1"/>
      <c r="D501" s="1"/>
      <c r="E501" s="1"/>
      <c r="F501" s="1"/>
      <c r="G501" s="1"/>
      <c r="H501" s="1"/>
    </row>
    <row r="502" spans="1:8" ht="18.75" x14ac:dyDescent="0.3">
      <c r="A502" s="1"/>
      <c r="B502" s="1"/>
      <c r="C502" s="1"/>
      <c r="D502" s="1"/>
      <c r="E502" s="1"/>
      <c r="F502" s="1"/>
      <c r="G502" s="1"/>
      <c r="H502" s="1"/>
    </row>
    <row r="503" spans="1:8" ht="18.75" x14ac:dyDescent="0.3">
      <c r="A503" s="1"/>
      <c r="B503" s="1"/>
      <c r="C503" s="1"/>
      <c r="D503" s="1"/>
      <c r="E503" s="1"/>
      <c r="F503" s="1"/>
      <c r="G503" s="1"/>
      <c r="H503" s="1"/>
    </row>
    <row r="504" spans="1:8" ht="18.75" x14ac:dyDescent="0.3">
      <c r="A504" s="1"/>
      <c r="B504" s="1"/>
      <c r="C504" s="1"/>
      <c r="D504" s="1"/>
      <c r="E504" s="1"/>
      <c r="F504" s="1"/>
      <c r="G504" s="1"/>
      <c r="H504" s="1"/>
    </row>
    <row r="505" spans="1:8" ht="18.75" x14ac:dyDescent="0.3">
      <c r="A505" s="1"/>
      <c r="B505" s="1"/>
      <c r="C505" s="1"/>
      <c r="D505" s="1"/>
      <c r="E505" s="1"/>
      <c r="F505" s="1"/>
      <c r="G505" s="1"/>
      <c r="H505" s="1"/>
    </row>
    <row r="506" spans="1:8" ht="18.75" x14ac:dyDescent="0.3">
      <c r="A506" s="1"/>
      <c r="B506" s="1"/>
      <c r="C506" s="1"/>
      <c r="D506" s="1"/>
      <c r="E506" s="1"/>
      <c r="F506" s="1"/>
      <c r="G506" s="1"/>
      <c r="H506" s="1"/>
    </row>
    <row r="507" spans="1:8" ht="18.75" x14ac:dyDescent="0.3">
      <c r="A507" s="1"/>
      <c r="B507" s="1"/>
      <c r="C507" s="1"/>
      <c r="D507" s="1"/>
      <c r="E507" s="1"/>
      <c r="F507" s="1"/>
      <c r="G507" s="1"/>
      <c r="H507" s="1"/>
    </row>
    <row r="508" spans="1:8" ht="18.75" x14ac:dyDescent="0.3">
      <c r="A508" s="1"/>
      <c r="B508" s="1"/>
      <c r="C508" s="1"/>
      <c r="D508" s="1"/>
      <c r="E508" s="1"/>
      <c r="F508" s="1"/>
      <c r="G508" s="1"/>
      <c r="H508" s="1"/>
    </row>
    <row r="509" spans="1:8" ht="18.75" x14ac:dyDescent="0.3">
      <c r="A509" s="1"/>
      <c r="B509" s="1"/>
      <c r="C509" s="1"/>
      <c r="D509" s="1"/>
      <c r="E509" s="1"/>
      <c r="F509" s="1"/>
      <c r="G509" s="1"/>
      <c r="H509" s="1"/>
    </row>
    <row r="510" spans="1:8" ht="18.75" x14ac:dyDescent="0.3">
      <c r="A510" s="1"/>
      <c r="B510" s="1"/>
      <c r="C510" s="1"/>
      <c r="D510" s="1"/>
      <c r="E510" s="1"/>
      <c r="F510" s="1"/>
      <c r="G510" s="1"/>
      <c r="H510" s="1"/>
    </row>
    <row r="511" spans="1:8" ht="18.75" x14ac:dyDescent="0.3">
      <c r="A511" s="1"/>
      <c r="B511" s="1"/>
      <c r="C511" s="1"/>
      <c r="D511" s="1"/>
      <c r="E511" s="1"/>
      <c r="F511" s="1"/>
      <c r="G511" s="1"/>
      <c r="H511" s="1"/>
    </row>
    <row r="512" spans="1:8" ht="18.75" x14ac:dyDescent="0.3">
      <c r="A512" s="1"/>
      <c r="B512" s="1"/>
      <c r="C512" s="1"/>
      <c r="D512" s="1"/>
      <c r="E512" s="1"/>
      <c r="F512" s="1"/>
      <c r="G512" s="1"/>
      <c r="H512" s="1"/>
    </row>
    <row r="513" spans="1:8" ht="18.75" x14ac:dyDescent="0.3">
      <c r="A513" s="1"/>
      <c r="B513" s="1"/>
      <c r="C513" s="1"/>
      <c r="D513" s="1"/>
      <c r="E513" s="1"/>
      <c r="F513" s="1"/>
      <c r="G513" s="1"/>
      <c r="H513" s="1"/>
    </row>
    <row r="514" spans="1:8" ht="18.75" x14ac:dyDescent="0.3">
      <c r="A514" s="1"/>
      <c r="B514" s="1"/>
      <c r="C514" s="1"/>
      <c r="D514" s="1"/>
      <c r="E514" s="1"/>
      <c r="F514" s="1"/>
      <c r="G514" s="1"/>
      <c r="H514" s="1"/>
    </row>
    <row r="515" spans="1:8" ht="18.75" x14ac:dyDescent="0.3">
      <c r="A515" s="1"/>
      <c r="B515" s="1"/>
      <c r="C515" s="1"/>
      <c r="D515" s="1"/>
      <c r="E515" s="1"/>
      <c r="F515" s="1"/>
      <c r="G515" s="1"/>
      <c r="H515" s="1"/>
    </row>
    <row r="516" spans="1:8" ht="18.75" x14ac:dyDescent="0.3">
      <c r="A516" s="1"/>
      <c r="B516" s="1"/>
      <c r="C516" s="1"/>
      <c r="D516" s="1"/>
      <c r="E516" s="1"/>
      <c r="F516" s="1"/>
      <c r="G516" s="1"/>
      <c r="H516" s="1"/>
    </row>
    <row r="517" spans="1:8" ht="18.75" x14ac:dyDescent="0.3">
      <c r="A517" s="1"/>
      <c r="B517" s="1"/>
      <c r="C517" s="1"/>
      <c r="D517" s="1"/>
      <c r="E517" s="1"/>
      <c r="F517" s="1"/>
      <c r="G517" s="1"/>
      <c r="H517" s="1"/>
    </row>
    <row r="518" spans="1:8" ht="18.75" x14ac:dyDescent="0.3">
      <c r="A518" s="1"/>
      <c r="B518" s="1"/>
      <c r="C518" s="1"/>
      <c r="D518" s="1"/>
      <c r="E518" s="1"/>
      <c r="F518" s="1"/>
      <c r="G518" s="1"/>
      <c r="H518" s="1"/>
    </row>
    <row r="519" spans="1:8" ht="18.75" x14ac:dyDescent="0.3">
      <c r="A519" s="1"/>
      <c r="B519" s="1"/>
      <c r="C519" s="1"/>
      <c r="D519" s="1"/>
      <c r="E519" s="1"/>
      <c r="F519" s="1"/>
      <c r="G519" s="1"/>
      <c r="H519" s="1"/>
    </row>
  </sheetData>
  <mergeCells count="8">
    <mergeCell ref="A118:F118"/>
    <mergeCell ref="A1:F1"/>
    <mergeCell ref="A2:F2"/>
    <mergeCell ref="A3:F3"/>
    <mergeCell ref="A64:F64"/>
    <mergeCell ref="A65:F65"/>
    <mergeCell ref="A66:F66"/>
    <mergeCell ref="A56:F56"/>
  </mergeCells>
  <phoneticPr fontId="0" type="noConversion"/>
  <printOptions horizontalCentered="1"/>
  <pageMargins left="0.59055118110236227" right="0.78740157480314965" top="1.1399999999999999" bottom="0.51" header="0" footer="0.56999999999999995"/>
  <pageSetup paperSize="9" scale="65" orientation="portrait" r:id="rId1"/>
  <headerFooter alignWithMargins="0">
    <oddFooter xml:space="preserve">&amp;C&amp;11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0"/>
  <sheetViews>
    <sheetView topLeftCell="A29" zoomScale="75" workbookViewId="0">
      <selection activeCell="B55" sqref="B55"/>
    </sheetView>
  </sheetViews>
  <sheetFormatPr baseColWidth="10" defaultRowHeight="18" x14ac:dyDescent="0.25"/>
  <cols>
    <col min="1" max="1" width="3.5703125" customWidth="1"/>
    <col min="2" max="2" width="57.42578125" customWidth="1"/>
    <col min="3" max="3" width="1.7109375" customWidth="1"/>
    <col min="4" max="4" width="24" style="100" customWidth="1"/>
    <col min="5" max="5" width="1" customWidth="1"/>
    <col min="6" max="6" width="24.7109375" bestFit="1" customWidth="1"/>
    <col min="7" max="7" width="20.28515625" style="30" hidden="1" customWidth="1"/>
    <col min="8" max="8" width="14.28515625" hidden="1" customWidth="1"/>
    <col min="9" max="9" width="1.7109375" customWidth="1"/>
    <col min="10" max="10" width="19" customWidth="1"/>
  </cols>
  <sheetData>
    <row r="1" spans="1:9" ht="22.5" x14ac:dyDescent="0.3">
      <c r="A1" s="245" t="s">
        <v>36</v>
      </c>
      <c r="B1" s="245"/>
      <c r="C1" s="245"/>
      <c r="D1" s="245"/>
      <c r="E1" s="245"/>
      <c r="F1" s="245"/>
    </row>
    <row r="2" spans="1:9" ht="20.25" x14ac:dyDescent="0.3">
      <c r="A2" s="246" t="s">
        <v>50</v>
      </c>
      <c r="B2" s="246"/>
      <c r="C2" s="246"/>
      <c r="D2" s="246"/>
      <c r="E2" s="246"/>
      <c r="F2" s="246"/>
    </row>
    <row r="3" spans="1:9" ht="20.25" x14ac:dyDescent="0.3">
      <c r="A3" s="246" t="s">
        <v>5764</v>
      </c>
      <c r="B3" s="246"/>
      <c r="C3" s="246"/>
      <c r="D3" s="246"/>
      <c r="E3" s="246"/>
      <c r="F3" s="246"/>
    </row>
    <row r="4" spans="1:9" ht="18.75" x14ac:dyDescent="0.3">
      <c r="A4" s="244" t="s">
        <v>34</v>
      </c>
      <c r="B4" s="244"/>
      <c r="C4" s="244"/>
      <c r="D4" s="244"/>
      <c r="E4" s="244"/>
      <c r="F4" s="244"/>
    </row>
    <row r="5" spans="1:9" ht="7.5" customHeight="1" x14ac:dyDescent="0.3">
      <c r="A5" s="5"/>
      <c r="B5" s="5"/>
      <c r="C5" s="94"/>
      <c r="D5" s="98"/>
      <c r="E5" s="5"/>
      <c r="F5" s="5"/>
    </row>
    <row r="6" spans="1:9" ht="24.75" customHeight="1" x14ac:dyDescent="0.3">
      <c r="A6" s="1"/>
      <c r="B6" s="1"/>
      <c r="C6" s="1"/>
      <c r="D6" s="99">
        <v>44012</v>
      </c>
      <c r="E6" s="5"/>
      <c r="F6" s="93">
        <v>43646</v>
      </c>
      <c r="G6" s="5" t="s">
        <v>74</v>
      </c>
      <c r="H6" s="5" t="s">
        <v>83</v>
      </c>
      <c r="I6" s="5"/>
    </row>
    <row r="7" spans="1:9" ht="18.75" x14ac:dyDescent="0.3">
      <c r="A7" s="3" t="s">
        <v>17</v>
      </c>
      <c r="B7" s="1"/>
      <c r="C7" s="1"/>
      <c r="E7" s="2"/>
      <c r="G7" s="2"/>
      <c r="I7" s="2"/>
    </row>
    <row r="8" spans="1:9" ht="18.75" x14ac:dyDescent="0.3">
      <c r="A8" s="3"/>
      <c r="B8" s="1" t="s">
        <v>51</v>
      </c>
      <c r="C8" s="1"/>
      <c r="D8" s="101">
        <v>7717825286</v>
      </c>
      <c r="E8" s="21"/>
      <c r="F8" s="18">
        <v>6658802310</v>
      </c>
      <c r="G8" s="21">
        <v>1059022976</v>
      </c>
      <c r="H8" s="56">
        <v>15.904105974276931</v>
      </c>
      <c r="I8" s="21"/>
    </row>
    <row r="9" spans="1:9" ht="18.75" x14ac:dyDescent="0.3">
      <c r="A9" s="1"/>
      <c r="B9" s="1" t="s">
        <v>52</v>
      </c>
      <c r="C9" s="1"/>
      <c r="D9" s="101">
        <v>106671501327.06</v>
      </c>
      <c r="E9" s="21"/>
      <c r="F9" s="18">
        <v>103734044330</v>
      </c>
      <c r="G9" s="21">
        <v>2937456997.0599976</v>
      </c>
      <c r="H9" s="56">
        <v>2.831719341545508</v>
      </c>
      <c r="I9" s="21"/>
    </row>
    <row r="10" spans="1:9" ht="18.75" x14ac:dyDescent="0.3">
      <c r="A10" s="1"/>
      <c r="B10" s="1" t="s">
        <v>62</v>
      </c>
      <c r="C10" s="1"/>
      <c r="D10" s="101">
        <v>2122027869.24</v>
      </c>
      <c r="E10" s="21"/>
      <c r="F10" s="18">
        <v>2790561727</v>
      </c>
      <c r="G10" s="21">
        <v>-668533857.75999999</v>
      </c>
      <c r="H10" s="56">
        <v>-23.956963621038014</v>
      </c>
      <c r="I10" s="21"/>
    </row>
    <row r="11" spans="1:9" ht="18.75" x14ac:dyDescent="0.3">
      <c r="A11" s="1"/>
      <c r="B11" s="1" t="s">
        <v>69</v>
      </c>
      <c r="C11" s="1"/>
      <c r="D11" s="101">
        <v>331319369216.65002</v>
      </c>
      <c r="E11" s="21"/>
      <c r="F11" s="18">
        <v>1751765547232</v>
      </c>
      <c r="G11" s="21">
        <v>-1420446178015.3501</v>
      </c>
      <c r="H11" s="56">
        <v>-81.086546099723535</v>
      </c>
      <c r="I11" s="21"/>
    </row>
    <row r="12" spans="1:9" ht="18.75" x14ac:dyDescent="0.3">
      <c r="A12" s="1"/>
      <c r="B12" s="1"/>
      <c r="C12" s="1"/>
      <c r="D12" s="102">
        <v>447830723698.95001</v>
      </c>
      <c r="E12" s="21"/>
      <c r="F12" s="26">
        <v>1864948955599</v>
      </c>
      <c r="G12" s="20">
        <v>-1417118231900.05</v>
      </c>
      <c r="H12" s="58">
        <v>-75.986971527855474</v>
      </c>
      <c r="I12" s="20"/>
    </row>
    <row r="13" spans="1:9" ht="18.75" x14ac:dyDescent="0.3">
      <c r="A13" s="3" t="s">
        <v>53</v>
      </c>
      <c r="B13" s="1"/>
      <c r="C13" s="1"/>
      <c r="D13" s="103"/>
      <c r="E13" s="21"/>
      <c r="F13" s="72"/>
      <c r="G13" s="21"/>
      <c r="H13" s="56"/>
      <c r="I13" s="28"/>
    </row>
    <row r="14" spans="1:9" ht="18.75" x14ac:dyDescent="0.3">
      <c r="A14" s="3"/>
      <c r="B14" s="1" t="s">
        <v>54</v>
      </c>
      <c r="C14" s="1"/>
      <c r="D14" s="101">
        <v>-7684857154.71</v>
      </c>
      <c r="E14" s="21"/>
      <c r="F14" s="18">
        <v>-6819991765</v>
      </c>
      <c r="G14" s="21">
        <v>-864865389.71000004</v>
      </c>
      <c r="H14" s="56">
        <v>12.681326011982364</v>
      </c>
      <c r="I14" s="21"/>
    </row>
    <row r="15" spans="1:9" ht="18.75" x14ac:dyDescent="0.3">
      <c r="A15" s="3"/>
      <c r="B15" s="1" t="s">
        <v>18</v>
      </c>
      <c r="C15" s="1"/>
      <c r="D15" s="101">
        <v>-44458716591.190002</v>
      </c>
      <c r="E15" s="21"/>
      <c r="F15" s="18">
        <v>-42152318882</v>
      </c>
      <c r="G15" s="21">
        <v>-2306397709.1900024</v>
      </c>
      <c r="H15" s="56">
        <v>5.4715796671743391</v>
      </c>
      <c r="I15" s="21"/>
    </row>
    <row r="16" spans="1:9" ht="18.75" x14ac:dyDescent="0.3">
      <c r="A16" s="3"/>
      <c r="B16" s="1" t="s">
        <v>70</v>
      </c>
      <c r="C16" s="1"/>
      <c r="D16" s="101">
        <v>-366096248592.04999</v>
      </c>
      <c r="E16" s="21"/>
      <c r="F16" s="18">
        <v>-1751163555548</v>
      </c>
      <c r="G16" s="21">
        <v>1385067306955.95</v>
      </c>
      <c r="H16" s="56">
        <v>-79.094114457088182</v>
      </c>
      <c r="I16" s="21"/>
    </row>
    <row r="17" spans="1:9" ht="18.75" x14ac:dyDescent="0.3">
      <c r="A17" s="3"/>
      <c r="B17" s="1"/>
      <c r="C17" s="1"/>
      <c r="D17" s="102">
        <v>-418239822337.95001</v>
      </c>
      <c r="E17" s="21"/>
      <c r="F17" s="26">
        <v>-1800135866195</v>
      </c>
      <c r="G17" s="20">
        <v>1381896043857.05</v>
      </c>
      <c r="H17" s="58">
        <v>-76.76620802950859</v>
      </c>
      <c r="I17" s="20"/>
    </row>
    <row r="18" spans="1:9" ht="30" customHeight="1" x14ac:dyDescent="0.3">
      <c r="A18" s="3" t="s">
        <v>55</v>
      </c>
      <c r="B18" s="1"/>
      <c r="C18" s="1"/>
      <c r="D18" s="102">
        <v>29590901361</v>
      </c>
      <c r="E18" s="21"/>
      <c r="F18" s="26">
        <v>64813089404</v>
      </c>
      <c r="G18" s="20">
        <v>-35222188043</v>
      </c>
      <c r="H18" s="58">
        <v>-54.344251087074753</v>
      </c>
      <c r="I18" s="20"/>
    </row>
    <row r="19" spans="1:9" ht="18.75" x14ac:dyDescent="0.3">
      <c r="A19" s="3"/>
      <c r="B19" s="1"/>
      <c r="C19" s="1"/>
      <c r="D19" s="104"/>
      <c r="E19" s="21"/>
      <c r="F19" s="20"/>
      <c r="G19" s="21"/>
      <c r="H19" s="56"/>
      <c r="I19" s="20"/>
    </row>
    <row r="20" spans="1:9" ht="18.75" x14ac:dyDescent="0.3">
      <c r="A20" s="3" t="s">
        <v>19</v>
      </c>
      <c r="B20" s="1"/>
      <c r="C20" s="1"/>
      <c r="D20" s="104"/>
      <c r="E20" s="21"/>
      <c r="F20" s="20"/>
      <c r="G20" s="21"/>
      <c r="H20" s="56"/>
      <c r="I20" s="20"/>
    </row>
    <row r="21" spans="1:9" ht="18.75" x14ac:dyDescent="0.3">
      <c r="A21" s="3"/>
      <c r="B21" s="1" t="s">
        <v>151</v>
      </c>
      <c r="C21" s="1"/>
      <c r="D21" s="101">
        <v>-47117496072.690002</v>
      </c>
      <c r="E21" s="21"/>
      <c r="F21" s="18">
        <v>-39908374712</v>
      </c>
      <c r="G21" s="21">
        <v>-7209121360.6900024</v>
      </c>
      <c r="H21" s="56">
        <v>18.064181798218655</v>
      </c>
      <c r="I21" s="21"/>
    </row>
    <row r="22" spans="1:9" ht="18.75" x14ac:dyDescent="0.3">
      <c r="A22" s="3"/>
      <c r="B22" s="1" t="s">
        <v>152</v>
      </c>
      <c r="C22" s="1"/>
      <c r="D22" s="101">
        <v>20807010363.900002</v>
      </c>
      <c r="E22" s="21"/>
      <c r="F22" s="18">
        <v>18889111974</v>
      </c>
      <c r="G22" s="21">
        <v>1917898389.9000015</v>
      </c>
      <c r="H22" s="56">
        <v>10.153459794933198</v>
      </c>
      <c r="I22" s="21"/>
    </row>
    <row r="23" spans="1:9" ht="18.75" x14ac:dyDescent="0.3">
      <c r="A23" s="3"/>
      <c r="B23" s="1"/>
      <c r="C23" s="1"/>
      <c r="D23" s="102">
        <v>-26310485708.790001</v>
      </c>
      <c r="E23" s="21"/>
      <c r="F23" s="26">
        <v>-21019262738</v>
      </c>
      <c r="G23" s="20">
        <v>-5291222970.7900009</v>
      </c>
      <c r="H23" s="73">
        <v>25.173209149834648</v>
      </c>
      <c r="I23" s="20"/>
    </row>
    <row r="24" spans="1:9" ht="29.25" customHeight="1" x14ac:dyDescent="0.3">
      <c r="A24" s="3" t="s">
        <v>56</v>
      </c>
      <c r="B24" s="1"/>
      <c r="C24" s="1"/>
      <c r="D24" s="102">
        <v>3280415652.2099991</v>
      </c>
      <c r="E24" s="21"/>
      <c r="F24" s="26">
        <v>43793826666</v>
      </c>
      <c r="G24" s="20">
        <v>-40513411013.790001</v>
      </c>
      <c r="H24" s="73">
        <v>-92.509410796118445</v>
      </c>
      <c r="I24" s="20"/>
    </row>
    <row r="25" spans="1:9" ht="12" customHeight="1" x14ac:dyDescent="0.3">
      <c r="A25" s="3"/>
      <c r="B25" s="1"/>
      <c r="C25" s="1"/>
      <c r="D25" s="104"/>
      <c r="E25" s="21"/>
      <c r="F25" s="20"/>
      <c r="G25" s="21"/>
      <c r="H25" s="56"/>
      <c r="I25" s="20"/>
    </row>
    <row r="26" spans="1:9" ht="18.75" x14ac:dyDescent="0.3">
      <c r="A26" s="3" t="s">
        <v>20</v>
      </c>
      <c r="B26" s="1"/>
      <c r="C26" s="1"/>
      <c r="D26" s="105"/>
      <c r="E26" s="21"/>
      <c r="F26" s="21"/>
      <c r="G26" s="21"/>
      <c r="H26" s="56"/>
      <c r="I26" s="21"/>
    </row>
    <row r="27" spans="1:9" ht="18.75" x14ac:dyDescent="0.3">
      <c r="A27" s="3"/>
      <c r="B27" s="1" t="s">
        <v>21</v>
      </c>
      <c r="C27" s="1"/>
      <c r="D27" s="101">
        <v>11978492827.98</v>
      </c>
      <c r="E27" s="21"/>
      <c r="F27" s="18">
        <v>11825237226</v>
      </c>
      <c r="G27" s="21">
        <v>153255601.97999954</v>
      </c>
      <c r="H27" s="56">
        <v>1.2960044610609458</v>
      </c>
      <c r="I27" s="21"/>
    </row>
    <row r="28" spans="1:9" ht="18.75" x14ac:dyDescent="0.3">
      <c r="A28" s="3"/>
      <c r="B28" s="1" t="s">
        <v>22</v>
      </c>
      <c r="C28" s="1"/>
      <c r="D28" s="101">
        <v>-4149574209.2399998</v>
      </c>
      <c r="E28" s="21"/>
      <c r="F28" s="66">
        <v>-2953154335</v>
      </c>
      <c r="G28" s="21">
        <v>-1196419874.2399998</v>
      </c>
      <c r="H28" s="56">
        <v>40.513286422600743</v>
      </c>
      <c r="I28" s="21"/>
    </row>
    <row r="29" spans="1:9" ht="18.75" x14ac:dyDescent="0.3">
      <c r="A29" s="3"/>
      <c r="B29" s="1"/>
      <c r="C29" s="1"/>
      <c r="D29" s="102">
        <v>7828918618.7399998</v>
      </c>
      <c r="E29" s="21"/>
      <c r="F29" s="26">
        <v>8872082891</v>
      </c>
      <c r="G29" s="20">
        <v>-1043164272.2600002</v>
      </c>
      <c r="H29" s="73">
        <v>-11.757828292138754</v>
      </c>
      <c r="I29" s="20"/>
    </row>
    <row r="30" spans="1:9" ht="29.25" customHeight="1" x14ac:dyDescent="0.3">
      <c r="A30" s="3" t="s">
        <v>23</v>
      </c>
      <c r="B30" s="1"/>
      <c r="C30" s="1"/>
      <c r="D30" s="102">
        <v>11109334270.949999</v>
      </c>
      <c r="E30" s="21"/>
      <c r="F30" s="26">
        <v>52665909557</v>
      </c>
      <c r="G30" s="20">
        <v>-41556575286.050003</v>
      </c>
      <c r="H30" s="73">
        <v>-78.906024097188649</v>
      </c>
      <c r="I30" s="20"/>
    </row>
    <row r="31" spans="1:9" ht="10.5" customHeight="1" x14ac:dyDescent="0.3">
      <c r="A31" s="3"/>
      <c r="B31" s="1"/>
      <c r="C31" s="1"/>
      <c r="D31" s="105"/>
      <c r="E31" s="21"/>
      <c r="F31" s="21"/>
      <c r="G31" s="21"/>
      <c r="H31" s="56"/>
      <c r="I31" s="21"/>
    </row>
    <row r="32" spans="1:9" ht="18.75" x14ac:dyDescent="0.3">
      <c r="A32" s="3" t="s">
        <v>24</v>
      </c>
      <c r="B32" s="1"/>
      <c r="C32" s="1"/>
      <c r="D32" s="105"/>
      <c r="E32" s="21"/>
      <c r="F32" s="21"/>
      <c r="G32" s="21"/>
      <c r="H32" s="56"/>
      <c r="I32" s="21"/>
    </row>
    <row r="33" spans="1:9" ht="18.75" x14ac:dyDescent="0.3">
      <c r="A33" s="3"/>
      <c r="B33" s="1" t="s">
        <v>25</v>
      </c>
      <c r="C33" s="1"/>
      <c r="D33" s="101">
        <v>32031604140.130001</v>
      </c>
      <c r="E33" s="21"/>
      <c r="F33" s="18">
        <v>14972951796</v>
      </c>
      <c r="G33" s="21">
        <v>17058652344.130001</v>
      </c>
      <c r="H33" s="56">
        <v>113.92978870530519</v>
      </c>
      <c r="I33" s="21"/>
    </row>
    <row r="34" spans="1:9" ht="18.75" x14ac:dyDescent="0.3">
      <c r="A34" s="3"/>
      <c r="B34" s="1" t="s">
        <v>92</v>
      </c>
      <c r="C34" s="1"/>
      <c r="D34" s="101">
        <v>0</v>
      </c>
      <c r="E34" s="21"/>
      <c r="F34" s="18">
        <v>0</v>
      </c>
      <c r="G34" s="21"/>
      <c r="H34" s="56"/>
      <c r="I34" s="21"/>
    </row>
    <row r="35" spans="1:9" ht="18.75" x14ac:dyDescent="0.3">
      <c r="A35" s="3"/>
      <c r="B35" s="1" t="s">
        <v>66</v>
      </c>
      <c r="C35" s="1"/>
      <c r="D35" s="101">
        <v>1797646188437.4502</v>
      </c>
      <c r="E35" s="21"/>
      <c r="F35" s="18">
        <v>11217535912</v>
      </c>
      <c r="G35" s="21">
        <v>1786428652525.4502</v>
      </c>
      <c r="H35" s="56">
        <v>15925.321447951967</v>
      </c>
      <c r="I35" s="21"/>
    </row>
    <row r="36" spans="1:9" ht="18.75" x14ac:dyDescent="0.3">
      <c r="A36" s="3"/>
      <c r="B36" s="1"/>
      <c r="C36" s="1"/>
      <c r="D36" s="102">
        <v>1829677792577.5801</v>
      </c>
      <c r="E36" s="21"/>
      <c r="F36" s="26">
        <v>26190487708</v>
      </c>
      <c r="G36" s="20">
        <v>1803487304869.5801</v>
      </c>
      <c r="H36" s="73">
        <v>6886.03940857007</v>
      </c>
      <c r="I36" s="20"/>
    </row>
    <row r="37" spans="1:9" ht="18.75" x14ac:dyDescent="0.3">
      <c r="A37" s="3" t="s">
        <v>57</v>
      </c>
      <c r="B37" s="1"/>
      <c r="C37" s="1"/>
      <c r="D37" s="105"/>
      <c r="E37" s="21"/>
      <c r="F37" s="21"/>
      <c r="G37" s="21"/>
      <c r="H37" s="56"/>
      <c r="I37" s="21"/>
    </row>
    <row r="38" spans="1:9" ht="18.75" x14ac:dyDescent="0.3">
      <c r="A38" s="3"/>
      <c r="B38" s="1" t="s">
        <v>26</v>
      </c>
      <c r="C38" s="1"/>
      <c r="D38" s="101">
        <v>-40136732660.459999</v>
      </c>
      <c r="E38" s="21"/>
      <c r="F38" s="18">
        <v>-34743905917</v>
      </c>
      <c r="G38" s="21">
        <v>-5392826743.4599991</v>
      </c>
      <c r="H38" s="56">
        <v>15.5216479009095</v>
      </c>
      <c r="I38" s="21"/>
    </row>
    <row r="39" spans="1:9" ht="18.75" x14ac:dyDescent="0.3">
      <c r="A39" s="3"/>
      <c r="B39" s="1" t="s">
        <v>58</v>
      </c>
      <c r="C39" s="1"/>
      <c r="D39" s="101">
        <v>-26198188964.18</v>
      </c>
      <c r="E39" s="21"/>
      <c r="F39" s="18">
        <v>-25081288024</v>
      </c>
      <c r="G39" s="21">
        <v>-1116900940.1800003</v>
      </c>
      <c r="H39" s="56">
        <v>4.4531243336117683</v>
      </c>
      <c r="I39" s="21"/>
    </row>
    <row r="40" spans="1:9" ht="18.75" x14ac:dyDescent="0.3">
      <c r="A40" s="3"/>
      <c r="B40" s="1" t="s">
        <v>27</v>
      </c>
      <c r="C40" s="1"/>
      <c r="D40" s="101">
        <v>-1558536881.3099999</v>
      </c>
      <c r="E40" s="21"/>
      <c r="F40" s="18">
        <v>-1667333929</v>
      </c>
      <c r="G40" s="21">
        <v>108797047.69000006</v>
      </c>
      <c r="H40" s="56">
        <v>-6.525210445111739</v>
      </c>
      <c r="I40" s="21"/>
    </row>
    <row r="41" spans="1:9" ht="18.75" x14ac:dyDescent="0.3">
      <c r="A41" s="3"/>
      <c r="B41" s="1" t="s">
        <v>28</v>
      </c>
      <c r="C41" s="1"/>
      <c r="D41" s="101">
        <v>-1562222219.1700001</v>
      </c>
      <c r="E41" s="21"/>
      <c r="F41" s="18">
        <v>-1747890281</v>
      </c>
      <c r="G41" s="21">
        <v>185668061.82999992</v>
      </c>
      <c r="H41" s="56">
        <v>-10.622409418271715</v>
      </c>
      <c r="I41" s="21"/>
    </row>
    <row r="42" spans="1:9" ht="18.75" x14ac:dyDescent="0.3">
      <c r="A42" s="3"/>
      <c r="B42" s="1" t="s">
        <v>153</v>
      </c>
      <c r="C42" s="1"/>
      <c r="D42" s="101">
        <v>-1780643303724.8901</v>
      </c>
      <c r="E42" s="21"/>
      <c r="F42" s="18">
        <v>-7456876545</v>
      </c>
      <c r="G42" s="21">
        <v>-1773186427179.8901</v>
      </c>
      <c r="H42" s="56">
        <v>23779.211261970679</v>
      </c>
      <c r="I42" s="21"/>
    </row>
    <row r="43" spans="1:9" ht="18.75" x14ac:dyDescent="0.3">
      <c r="A43" s="3"/>
      <c r="B43" s="1"/>
      <c r="C43" s="1"/>
      <c r="D43" s="102">
        <v>-1850098984450.0103</v>
      </c>
      <c r="E43" s="21"/>
      <c r="F43" s="26">
        <v>-70697294696</v>
      </c>
      <c r="G43" s="20">
        <v>-1779401689754.0103</v>
      </c>
      <c r="H43" s="73">
        <v>2516.9303824219564</v>
      </c>
      <c r="I43" s="20"/>
    </row>
    <row r="44" spans="1:9" ht="30" customHeight="1" x14ac:dyDescent="0.3">
      <c r="A44" s="3" t="s">
        <v>29</v>
      </c>
      <c r="B44" s="3"/>
      <c r="C44" s="3"/>
      <c r="D44" s="102">
        <v>-9311857601.4802246</v>
      </c>
      <c r="E44" s="20"/>
      <c r="F44" s="26">
        <v>8159102569</v>
      </c>
      <c r="G44" s="20">
        <v>-17470960170.480225</v>
      </c>
      <c r="H44" s="73">
        <v>-214.12845374514649</v>
      </c>
      <c r="I44" s="20"/>
    </row>
    <row r="45" spans="1:9" ht="10.5" customHeight="1" x14ac:dyDescent="0.3">
      <c r="A45" s="3"/>
      <c r="B45" s="3"/>
      <c r="C45" s="3"/>
      <c r="D45" s="104"/>
      <c r="E45" s="20"/>
      <c r="F45" s="20"/>
      <c r="G45" s="21"/>
      <c r="H45" s="56"/>
      <c r="I45" s="20"/>
    </row>
    <row r="46" spans="1:9" ht="18.75" x14ac:dyDescent="0.3">
      <c r="A46" s="3" t="s">
        <v>30</v>
      </c>
      <c r="B46" s="1"/>
      <c r="C46" s="1"/>
      <c r="D46" s="105"/>
      <c r="E46" s="21"/>
      <c r="F46" s="21"/>
      <c r="G46" s="21"/>
      <c r="H46" s="56"/>
      <c r="I46" s="21"/>
    </row>
    <row r="47" spans="1:9" ht="18.75" x14ac:dyDescent="0.3">
      <c r="A47" s="3"/>
      <c r="B47" s="1" t="s">
        <v>31</v>
      </c>
      <c r="C47" s="1"/>
      <c r="D47" s="101">
        <v>725415785.40999997</v>
      </c>
      <c r="E47" s="21"/>
      <c r="F47" s="74">
        <v>5141055</v>
      </c>
      <c r="G47" s="21">
        <v>720274730.40999997</v>
      </c>
      <c r="H47" s="56">
        <v>14010.251405791223</v>
      </c>
      <c r="I47" s="21"/>
    </row>
    <row r="48" spans="1:9" ht="18.75" x14ac:dyDescent="0.3">
      <c r="A48" s="3"/>
      <c r="B48" s="1" t="s">
        <v>67</v>
      </c>
      <c r="C48" s="1"/>
      <c r="D48" s="101">
        <v>-136454680</v>
      </c>
      <c r="E48" s="21"/>
      <c r="F48" s="75">
        <v>0</v>
      </c>
      <c r="G48" s="21">
        <v>-136454680</v>
      </c>
      <c r="H48" s="56" t="e">
        <v>#DIV/0!</v>
      </c>
      <c r="I48" s="21"/>
    </row>
    <row r="49" spans="1:11" ht="18.75" x14ac:dyDescent="0.3">
      <c r="A49" s="3"/>
      <c r="B49" s="1"/>
      <c r="C49" s="1"/>
      <c r="D49" s="102">
        <v>588961105.40999997</v>
      </c>
      <c r="E49" s="21"/>
      <c r="F49" s="26">
        <v>5141055</v>
      </c>
      <c r="G49" s="20">
        <v>583820050.40999997</v>
      </c>
      <c r="H49" s="73">
        <v>11356.035879989613</v>
      </c>
      <c r="I49" s="20"/>
    </row>
    <row r="50" spans="1:11" ht="18.75" x14ac:dyDescent="0.3">
      <c r="A50" s="3"/>
      <c r="B50" s="1"/>
      <c r="C50" s="1"/>
      <c r="D50" s="104"/>
      <c r="E50" s="21"/>
      <c r="F50" s="20"/>
      <c r="G50" s="21"/>
      <c r="H50" s="56"/>
      <c r="I50" s="29"/>
    </row>
    <row r="51" spans="1:11" ht="29.25" customHeight="1" x14ac:dyDescent="0.3">
      <c r="A51" s="3" t="s">
        <v>32</v>
      </c>
      <c r="B51" s="1"/>
      <c r="C51" s="1"/>
      <c r="D51" s="106">
        <v>-8722896496.0702248</v>
      </c>
      <c r="E51" s="21"/>
      <c r="F51" s="23">
        <v>8164243624</v>
      </c>
      <c r="G51" s="21">
        <v>-16887140120.070225</v>
      </c>
      <c r="H51" s="58">
        <v>-206.842677629413</v>
      </c>
      <c r="I51" s="20"/>
      <c r="J51" s="28"/>
    </row>
    <row r="52" spans="1:11" ht="18.75" x14ac:dyDescent="0.3">
      <c r="A52" s="3"/>
      <c r="B52" s="1"/>
      <c r="C52" s="1"/>
      <c r="D52" s="105"/>
      <c r="E52" s="21"/>
      <c r="F52" s="21"/>
      <c r="G52" s="21"/>
      <c r="H52" s="56"/>
      <c r="I52" s="21"/>
    </row>
    <row r="53" spans="1:11" ht="18.75" x14ac:dyDescent="0.3">
      <c r="A53" s="3"/>
      <c r="B53" s="1" t="s">
        <v>33</v>
      </c>
      <c r="C53" s="1"/>
      <c r="D53" s="107">
        <v>0</v>
      </c>
      <c r="E53" s="21"/>
      <c r="F53" s="77">
        <v>0</v>
      </c>
      <c r="G53" s="21">
        <v>0</v>
      </c>
      <c r="H53" s="76" t="e">
        <v>#DIV/0!</v>
      </c>
      <c r="I53" s="21"/>
    </row>
    <row r="54" spans="1:11" ht="15.75" customHeight="1" x14ac:dyDescent="0.3">
      <c r="A54" s="3"/>
      <c r="B54" s="1"/>
      <c r="C54" s="1"/>
      <c r="D54" s="105"/>
      <c r="E54" s="21"/>
      <c r="F54" s="21"/>
      <c r="G54" s="21"/>
      <c r="H54" s="56"/>
      <c r="I54" s="21"/>
    </row>
    <row r="55" spans="1:11" ht="19.5" thickBot="1" x14ac:dyDescent="0.35">
      <c r="A55" s="3" t="s">
        <v>59</v>
      </c>
      <c r="B55" s="1"/>
      <c r="C55" s="1"/>
      <c r="D55" s="108">
        <v>-8722896496.0702248</v>
      </c>
      <c r="E55" s="21"/>
      <c r="F55" s="22">
        <v>8164243624</v>
      </c>
      <c r="G55" s="20">
        <v>-16887140120.070225</v>
      </c>
      <c r="H55" s="73">
        <v>-206.842677629413</v>
      </c>
      <c r="I55" s="20"/>
      <c r="J55" s="28"/>
    </row>
    <row r="56" spans="1:11" ht="19.5" thickTop="1" x14ac:dyDescent="0.3">
      <c r="A56" s="3"/>
      <c r="B56" s="1"/>
      <c r="C56" s="1"/>
      <c r="D56" s="105"/>
      <c r="E56" s="21"/>
      <c r="F56" s="21"/>
    </row>
    <row r="57" spans="1:11" ht="18.75" x14ac:dyDescent="0.3">
      <c r="A57" s="244" t="s">
        <v>77</v>
      </c>
      <c r="B57" s="244"/>
      <c r="C57" s="244"/>
      <c r="D57" s="244"/>
      <c r="E57" s="244"/>
      <c r="F57" s="244"/>
    </row>
    <row r="58" spans="1:11" ht="18.75" x14ac:dyDescent="0.3">
      <c r="A58" s="5"/>
      <c r="B58" s="5"/>
      <c r="C58" s="94"/>
      <c r="D58" s="98"/>
      <c r="E58" s="5"/>
      <c r="F58" s="5"/>
    </row>
    <row r="59" spans="1:11" s="217" customFormat="1" ht="15.75" x14ac:dyDescent="0.25">
      <c r="A59" s="238"/>
      <c r="B59" s="237"/>
      <c r="C59" s="237"/>
      <c r="D59" s="237"/>
      <c r="E59" s="219"/>
      <c r="H59" s="239"/>
      <c r="I59" s="239"/>
      <c r="J59" s="239"/>
      <c r="K59" s="239"/>
    </row>
    <row r="60" spans="1:11" s="217" customFormat="1" ht="11.25" customHeight="1" x14ac:dyDescent="0.25">
      <c r="A60" s="240"/>
      <c r="E60" s="219"/>
      <c r="H60" s="239"/>
      <c r="I60" s="239"/>
      <c r="J60" s="239"/>
      <c r="K60" s="239"/>
    </row>
    <row r="61" spans="1:11" ht="11.25" customHeight="1" x14ac:dyDescent="0.3">
      <c r="A61" s="35"/>
      <c r="G61"/>
      <c r="H61" s="79"/>
      <c r="I61" s="1"/>
    </row>
    <row r="62" spans="1:11" ht="18.75" x14ac:dyDescent="0.3">
      <c r="A62" s="35"/>
      <c r="D62" s="109"/>
      <c r="E62" s="39"/>
      <c r="F62" s="39"/>
      <c r="G62" s="40"/>
      <c r="H62" s="41"/>
      <c r="I62" s="41"/>
    </row>
    <row r="63" spans="1:11" ht="18.75" x14ac:dyDescent="0.3">
      <c r="A63" s="33"/>
      <c r="B63" s="34"/>
      <c r="C63" s="34"/>
      <c r="D63" s="109"/>
      <c r="E63" s="39"/>
      <c r="F63" s="39"/>
      <c r="G63" s="40"/>
      <c r="H63" s="41"/>
      <c r="I63" s="41"/>
    </row>
    <row r="64" spans="1:11" ht="18.75" x14ac:dyDescent="0.3">
      <c r="A64" s="37"/>
      <c r="B64" s="38"/>
      <c r="C64" s="38"/>
      <c r="D64" s="109"/>
      <c r="E64" s="39"/>
      <c r="F64" s="39"/>
      <c r="G64" s="40"/>
      <c r="H64" s="41"/>
      <c r="I64" s="41"/>
    </row>
    <row r="65" spans="1:6" ht="18.75" x14ac:dyDescent="0.3">
      <c r="A65" s="3"/>
      <c r="B65" s="1"/>
      <c r="C65" s="1"/>
      <c r="D65" s="110"/>
      <c r="E65" s="2"/>
      <c r="F65" s="2"/>
    </row>
    <row r="66" spans="1:6" ht="18.75" x14ac:dyDescent="0.3">
      <c r="A66" s="3"/>
      <c r="B66" s="1"/>
      <c r="C66" s="1"/>
      <c r="D66" s="110"/>
      <c r="E66" s="2"/>
      <c r="F66" s="2"/>
    </row>
    <row r="67" spans="1:6" ht="18.75" x14ac:dyDescent="0.3">
      <c r="A67" s="3"/>
      <c r="B67" s="1"/>
      <c r="C67" s="1"/>
      <c r="D67" s="110"/>
      <c r="E67" s="2"/>
      <c r="F67" s="2"/>
    </row>
    <row r="68" spans="1:6" ht="18.75" x14ac:dyDescent="0.3">
      <c r="A68" s="3"/>
      <c r="B68" s="1"/>
      <c r="C68" s="1"/>
      <c r="D68" s="110"/>
      <c r="E68" s="2"/>
      <c r="F68" s="2"/>
    </row>
    <row r="69" spans="1:6" ht="18.75" x14ac:dyDescent="0.3">
      <c r="A69" s="3"/>
      <c r="B69" s="1"/>
      <c r="C69" s="1"/>
      <c r="D69" s="110"/>
      <c r="E69" s="2"/>
      <c r="F69" s="2"/>
    </row>
    <row r="70" spans="1:6" ht="18.75" x14ac:dyDescent="0.3">
      <c r="A70" s="3"/>
      <c r="B70" s="1"/>
      <c r="C70" s="1"/>
      <c r="D70" s="110"/>
      <c r="E70" s="2"/>
      <c r="F70" s="2"/>
    </row>
    <row r="71" spans="1:6" ht="18.75" x14ac:dyDescent="0.3">
      <c r="A71" s="3"/>
      <c r="B71" s="1"/>
      <c r="C71" s="1"/>
      <c r="D71" s="110"/>
      <c r="E71" s="2"/>
      <c r="F71" s="2"/>
    </row>
    <row r="72" spans="1:6" ht="18.75" x14ac:dyDescent="0.3">
      <c r="A72" s="3"/>
      <c r="B72" s="1"/>
      <c r="C72" s="1"/>
      <c r="D72" s="110"/>
      <c r="E72" s="2"/>
      <c r="F72" s="2"/>
    </row>
    <row r="73" spans="1:6" ht="18.75" x14ac:dyDescent="0.3">
      <c r="A73" s="3"/>
      <c r="B73" s="1"/>
      <c r="C73" s="1"/>
      <c r="D73" s="110"/>
      <c r="E73" s="2"/>
      <c r="F73" s="2"/>
    </row>
    <row r="74" spans="1:6" ht="18.75" x14ac:dyDescent="0.3">
      <c r="A74" s="1"/>
      <c r="B74" s="1"/>
      <c r="C74" s="1"/>
      <c r="D74" s="110"/>
      <c r="E74" s="2"/>
      <c r="F74" s="2"/>
    </row>
    <row r="75" spans="1:6" ht="18.75" x14ac:dyDescent="0.3">
      <c r="A75" s="1"/>
      <c r="B75" s="1"/>
      <c r="C75" s="1"/>
      <c r="D75" s="110"/>
      <c r="E75" s="2"/>
      <c r="F75" s="2"/>
    </row>
    <row r="76" spans="1:6" ht="18.75" x14ac:dyDescent="0.3">
      <c r="A76" s="1"/>
      <c r="B76" s="1"/>
      <c r="C76" s="1"/>
      <c r="D76" s="110"/>
      <c r="E76" s="2"/>
      <c r="F76" s="2"/>
    </row>
    <row r="77" spans="1:6" ht="18.75" x14ac:dyDescent="0.3">
      <c r="A77" s="1"/>
      <c r="B77" s="1"/>
      <c r="C77" s="1"/>
      <c r="D77" s="110"/>
      <c r="E77" s="2"/>
      <c r="F77" s="2"/>
    </row>
    <row r="78" spans="1:6" ht="18.75" x14ac:dyDescent="0.3">
      <c r="A78" s="1"/>
      <c r="B78" s="1"/>
      <c r="C78" s="1"/>
      <c r="D78" s="110"/>
      <c r="E78" s="2"/>
      <c r="F78" s="2"/>
    </row>
    <row r="79" spans="1:6" ht="18.75" x14ac:dyDescent="0.3">
      <c r="A79" s="1"/>
      <c r="B79" s="1"/>
      <c r="C79" s="1"/>
      <c r="D79" s="110"/>
      <c r="E79" s="2"/>
      <c r="F79" s="2"/>
    </row>
    <row r="80" spans="1:6" ht="18.75" x14ac:dyDescent="0.3">
      <c r="A80" s="1"/>
      <c r="B80" s="1"/>
      <c r="C80" s="1"/>
      <c r="D80" s="110"/>
      <c r="E80" s="2"/>
      <c r="F80" s="2"/>
    </row>
    <row r="81" spans="1:6" ht="18.75" x14ac:dyDescent="0.3">
      <c r="A81" s="1"/>
      <c r="B81" s="1"/>
      <c r="C81" s="1"/>
      <c r="D81" s="110"/>
      <c r="E81" s="2"/>
      <c r="F81" s="2"/>
    </row>
    <row r="82" spans="1:6" ht="18.75" x14ac:dyDescent="0.3">
      <c r="A82" s="1"/>
      <c r="B82" s="1"/>
      <c r="C82" s="1"/>
      <c r="D82" s="110"/>
      <c r="E82" s="2"/>
      <c r="F82" s="2"/>
    </row>
    <row r="83" spans="1:6" ht="18.75" x14ac:dyDescent="0.3">
      <c r="A83" s="1"/>
      <c r="B83" s="1"/>
      <c r="C83" s="1"/>
      <c r="D83" s="110"/>
      <c r="E83" s="2"/>
      <c r="F83" s="2"/>
    </row>
    <row r="84" spans="1:6" ht="18.75" x14ac:dyDescent="0.3">
      <c r="A84" s="1"/>
      <c r="B84" s="1"/>
      <c r="C84" s="1"/>
      <c r="D84" s="110"/>
      <c r="E84" s="2"/>
      <c r="F84" s="2"/>
    </row>
    <row r="85" spans="1:6" ht="18.75" x14ac:dyDescent="0.3">
      <c r="A85" s="1"/>
      <c r="B85" s="1"/>
      <c r="C85" s="1"/>
      <c r="D85" s="110"/>
      <c r="E85" s="2"/>
      <c r="F85" s="2"/>
    </row>
    <row r="86" spans="1:6" ht="18.75" x14ac:dyDescent="0.3">
      <c r="A86" s="1"/>
      <c r="B86" s="1"/>
      <c r="C86" s="1"/>
      <c r="D86" s="110"/>
      <c r="E86" s="2"/>
      <c r="F86" s="2"/>
    </row>
    <row r="87" spans="1:6" ht="18.75" x14ac:dyDescent="0.3">
      <c r="A87" s="1"/>
      <c r="B87" s="1"/>
      <c r="C87" s="1"/>
      <c r="D87" s="110"/>
      <c r="E87" s="2"/>
      <c r="F87" s="2"/>
    </row>
    <row r="88" spans="1:6" ht="18.75" x14ac:dyDescent="0.3">
      <c r="A88" s="1"/>
      <c r="B88" s="1"/>
      <c r="C88" s="1"/>
      <c r="D88" s="110"/>
      <c r="E88" s="2"/>
      <c r="F88" s="2"/>
    </row>
    <row r="89" spans="1:6" ht="18.75" x14ac:dyDescent="0.3">
      <c r="A89" s="1"/>
      <c r="B89" s="1"/>
      <c r="C89" s="1"/>
      <c r="D89" s="110"/>
      <c r="E89" s="2"/>
      <c r="F89" s="2"/>
    </row>
    <row r="90" spans="1:6" ht="18.75" x14ac:dyDescent="0.3">
      <c r="A90" s="1"/>
      <c r="B90" s="1"/>
      <c r="C90" s="1"/>
      <c r="D90" s="110"/>
      <c r="E90" s="2"/>
      <c r="F90" s="2"/>
    </row>
    <row r="91" spans="1:6" ht="18.75" x14ac:dyDescent="0.3">
      <c r="A91" s="1"/>
      <c r="B91" s="1"/>
      <c r="C91" s="1"/>
      <c r="D91" s="110"/>
      <c r="E91" s="2"/>
      <c r="F91" s="2"/>
    </row>
    <row r="92" spans="1:6" ht="18.75" x14ac:dyDescent="0.3">
      <c r="A92" s="1"/>
      <c r="B92" s="1"/>
      <c r="C92" s="1"/>
      <c r="D92" s="110"/>
      <c r="E92" s="2"/>
      <c r="F92" s="2"/>
    </row>
    <row r="93" spans="1:6" ht="18.75" x14ac:dyDescent="0.3">
      <c r="A93" s="1"/>
      <c r="B93" s="1"/>
      <c r="C93" s="1"/>
      <c r="D93" s="110"/>
      <c r="E93" s="2"/>
      <c r="F93" s="2"/>
    </row>
    <row r="94" spans="1:6" ht="18.75" x14ac:dyDescent="0.3">
      <c r="A94" s="1"/>
      <c r="B94" s="1"/>
      <c r="C94" s="1"/>
      <c r="D94" s="110"/>
      <c r="E94" s="2"/>
      <c r="F94" s="2"/>
    </row>
    <row r="95" spans="1:6" ht="18.75" x14ac:dyDescent="0.3">
      <c r="A95" s="1"/>
      <c r="B95" s="1"/>
      <c r="C95" s="1"/>
      <c r="D95" s="110"/>
      <c r="E95" s="2"/>
      <c r="F95" s="2"/>
    </row>
    <row r="96" spans="1:6" ht="18.75" x14ac:dyDescent="0.3">
      <c r="A96" s="1"/>
      <c r="B96" s="1"/>
      <c r="C96" s="1"/>
      <c r="D96" s="110"/>
      <c r="E96" s="2"/>
      <c r="F96" s="2"/>
    </row>
    <row r="97" spans="1:6" ht="18.75" x14ac:dyDescent="0.3">
      <c r="A97" s="1"/>
      <c r="B97" s="1"/>
      <c r="C97" s="1"/>
      <c r="D97" s="110"/>
      <c r="E97" s="2"/>
      <c r="F97" s="2"/>
    </row>
    <row r="98" spans="1:6" ht="18.75" x14ac:dyDescent="0.3">
      <c r="A98" s="1"/>
      <c r="B98" s="1"/>
      <c r="C98" s="1"/>
      <c r="D98" s="110"/>
      <c r="E98" s="2"/>
      <c r="F98" s="2"/>
    </row>
    <row r="99" spans="1:6" ht="18.75" x14ac:dyDescent="0.3">
      <c r="A99" s="1"/>
      <c r="B99" s="1"/>
      <c r="C99" s="1"/>
      <c r="D99" s="110"/>
      <c r="E99" s="2"/>
      <c r="F99" s="2"/>
    </row>
    <row r="100" spans="1:6" ht="18.75" x14ac:dyDescent="0.3">
      <c r="A100" s="1"/>
      <c r="B100" s="1"/>
      <c r="C100" s="1"/>
      <c r="D100" s="110"/>
      <c r="E100" s="2"/>
      <c r="F100" s="2"/>
    </row>
    <row r="101" spans="1:6" ht="18.75" x14ac:dyDescent="0.3">
      <c r="A101" s="1"/>
      <c r="B101" s="1"/>
      <c r="C101" s="1"/>
      <c r="D101" s="110"/>
      <c r="E101" s="2"/>
      <c r="F101" s="2"/>
    </row>
    <row r="102" spans="1:6" ht="18.75" x14ac:dyDescent="0.3">
      <c r="A102" s="1"/>
      <c r="B102" s="1"/>
      <c r="C102" s="1"/>
      <c r="D102" s="110"/>
      <c r="E102" s="2"/>
      <c r="F102" s="2"/>
    </row>
    <row r="103" spans="1:6" ht="18.75" x14ac:dyDescent="0.3">
      <c r="A103" s="1"/>
      <c r="B103" s="1"/>
      <c r="C103" s="1"/>
      <c r="D103" s="110"/>
      <c r="E103" s="2"/>
      <c r="F103" s="2"/>
    </row>
    <row r="104" spans="1:6" ht="18.75" x14ac:dyDescent="0.3">
      <c r="A104" s="1"/>
      <c r="B104" s="1"/>
      <c r="C104" s="1"/>
      <c r="D104" s="110"/>
      <c r="E104" s="2"/>
      <c r="F104" s="2"/>
    </row>
    <row r="105" spans="1:6" ht="18.75" x14ac:dyDescent="0.3">
      <c r="A105" s="1"/>
      <c r="B105" s="1"/>
      <c r="C105" s="1"/>
      <c r="D105" s="110"/>
      <c r="E105" s="2"/>
      <c r="F105" s="2"/>
    </row>
    <row r="106" spans="1:6" ht="18.75" x14ac:dyDescent="0.3">
      <c r="A106" s="1"/>
      <c r="B106" s="1"/>
      <c r="C106" s="1"/>
      <c r="D106" s="110"/>
      <c r="E106" s="2"/>
      <c r="F106" s="2"/>
    </row>
    <row r="107" spans="1:6" ht="18.75" x14ac:dyDescent="0.3">
      <c r="A107" s="1"/>
      <c r="B107" s="1"/>
      <c r="C107" s="1"/>
      <c r="D107" s="110"/>
      <c r="E107" s="2"/>
      <c r="F107" s="2"/>
    </row>
    <row r="108" spans="1:6" ht="18.75" x14ac:dyDescent="0.3">
      <c r="A108" s="1"/>
      <c r="B108" s="1"/>
      <c r="C108" s="1"/>
      <c r="D108" s="110"/>
      <c r="E108" s="2"/>
      <c r="F108" s="2"/>
    </row>
    <row r="109" spans="1:6" ht="18.75" x14ac:dyDescent="0.3">
      <c r="A109" s="1"/>
      <c r="B109" s="1"/>
      <c r="C109" s="1"/>
      <c r="D109" s="110"/>
      <c r="E109" s="2"/>
      <c r="F109" s="2"/>
    </row>
    <row r="110" spans="1:6" ht="18.75" x14ac:dyDescent="0.3">
      <c r="A110" s="1"/>
      <c r="B110" s="1"/>
      <c r="C110" s="1"/>
      <c r="D110" s="110"/>
      <c r="E110" s="2"/>
      <c r="F110" s="2"/>
    </row>
    <row r="111" spans="1:6" ht="18.75" x14ac:dyDescent="0.3">
      <c r="A111" s="1"/>
      <c r="B111" s="1"/>
      <c r="C111" s="1"/>
      <c r="D111" s="110"/>
      <c r="E111" s="2"/>
      <c r="F111" s="2"/>
    </row>
    <row r="112" spans="1:6" ht="18.75" x14ac:dyDescent="0.3">
      <c r="A112" s="1"/>
      <c r="B112" s="1"/>
      <c r="C112" s="1"/>
      <c r="D112" s="110"/>
      <c r="E112" s="2"/>
      <c r="F112" s="2"/>
    </row>
    <row r="113" spans="1:6" ht="18.75" x14ac:dyDescent="0.3">
      <c r="A113" s="1"/>
      <c r="B113" s="1"/>
      <c r="C113" s="1"/>
      <c r="D113" s="110"/>
      <c r="E113" s="2"/>
      <c r="F113" s="2"/>
    </row>
    <row r="114" spans="1:6" ht="18.75" x14ac:dyDescent="0.3">
      <c r="A114" s="1"/>
      <c r="B114" s="1"/>
      <c r="C114" s="1"/>
      <c r="D114" s="110"/>
      <c r="E114" s="2"/>
      <c r="F114" s="2"/>
    </row>
    <row r="115" spans="1:6" ht="18.75" x14ac:dyDescent="0.3">
      <c r="A115" s="1"/>
      <c r="B115" s="1"/>
      <c r="C115" s="1"/>
      <c r="D115" s="110"/>
      <c r="E115" s="2"/>
      <c r="F115" s="2"/>
    </row>
    <row r="116" spans="1:6" ht="18.75" x14ac:dyDescent="0.3">
      <c r="A116" s="1"/>
      <c r="B116" s="1"/>
      <c r="C116" s="1"/>
      <c r="D116" s="110"/>
      <c r="E116" s="2"/>
      <c r="F116" s="2"/>
    </row>
    <row r="117" spans="1:6" ht="18.75" x14ac:dyDescent="0.3">
      <c r="A117" s="1"/>
      <c r="B117" s="1"/>
      <c r="C117" s="1"/>
      <c r="D117" s="110"/>
      <c r="E117" s="2"/>
      <c r="F117" s="2"/>
    </row>
    <row r="118" spans="1:6" ht="18.75" x14ac:dyDescent="0.3">
      <c r="A118" s="1"/>
      <c r="B118" s="1"/>
      <c r="C118" s="1"/>
      <c r="D118" s="110"/>
      <c r="E118" s="2"/>
      <c r="F118" s="2"/>
    </row>
    <row r="119" spans="1:6" ht="18.75" x14ac:dyDescent="0.3">
      <c r="A119" s="1"/>
      <c r="B119" s="1"/>
      <c r="C119" s="1"/>
      <c r="D119" s="110"/>
      <c r="E119" s="2"/>
      <c r="F119" s="2"/>
    </row>
    <row r="120" spans="1:6" ht="18.75" x14ac:dyDescent="0.3">
      <c r="A120" s="1"/>
      <c r="B120" s="1"/>
      <c r="C120" s="1"/>
      <c r="D120" s="110"/>
      <c r="E120" s="2"/>
      <c r="F120" s="2"/>
    </row>
    <row r="121" spans="1:6" ht="18.75" x14ac:dyDescent="0.3">
      <c r="A121" s="1"/>
      <c r="B121" s="1"/>
      <c r="C121" s="1"/>
      <c r="D121" s="110"/>
      <c r="E121" s="2"/>
      <c r="F121" s="2"/>
    </row>
    <row r="122" spans="1:6" ht="18.75" x14ac:dyDescent="0.3">
      <c r="A122" s="1"/>
      <c r="B122" s="1"/>
      <c r="C122" s="1"/>
      <c r="D122" s="110"/>
      <c r="E122" s="2"/>
      <c r="F122" s="2"/>
    </row>
    <row r="123" spans="1:6" ht="18.75" x14ac:dyDescent="0.3">
      <c r="A123" s="1"/>
      <c r="B123" s="1"/>
      <c r="C123" s="1"/>
      <c r="D123" s="110"/>
      <c r="E123" s="2"/>
      <c r="F123" s="2"/>
    </row>
    <row r="124" spans="1:6" ht="18.75" x14ac:dyDescent="0.3">
      <c r="A124" s="1"/>
      <c r="B124" s="1"/>
      <c r="C124" s="1"/>
      <c r="D124" s="110"/>
      <c r="E124" s="2"/>
      <c r="F124" s="2"/>
    </row>
    <row r="125" spans="1:6" ht="18.75" x14ac:dyDescent="0.3">
      <c r="A125" s="1"/>
      <c r="B125" s="1"/>
      <c r="C125" s="1"/>
      <c r="D125" s="110"/>
      <c r="E125" s="2"/>
      <c r="F125" s="2"/>
    </row>
    <row r="126" spans="1:6" ht="18.75" x14ac:dyDescent="0.3">
      <c r="A126" s="1"/>
      <c r="B126" s="1"/>
      <c r="C126" s="1"/>
      <c r="D126" s="110"/>
      <c r="E126" s="2"/>
      <c r="F126" s="2"/>
    </row>
    <row r="127" spans="1:6" ht="18.75" x14ac:dyDescent="0.3">
      <c r="A127" s="1"/>
      <c r="B127" s="1"/>
      <c r="C127" s="1"/>
      <c r="D127" s="110"/>
      <c r="E127" s="2"/>
      <c r="F127" s="2"/>
    </row>
    <row r="128" spans="1:6" ht="18.75" x14ac:dyDescent="0.3">
      <c r="A128" s="1"/>
      <c r="B128" s="1"/>
      <c r="C128" s="1"/>
      <c r="D128" s="110"/>
      <c r="E128" s="2"/>
      <c r="F128" s="2"/>
    </row>
    <row r="129" spans="1:6" ht="18.75" x14ac:dyDescent="0.3">
      <c r="A129" s="1"/>
      <c r="B129" s="1"/>
      <c r="C129" s="1"/>
      <c r="D129" s="110"/>
      <c r="E129" s="2"/>
      <c r="F129" s="2"/>
    </row>
    <row r="130" spans="1:6" ht="18.75" x14ac:dyDescent="0.3">
      <c r="A130" s="1"/>
      <c r="B130" s="1"/>
      <c r="C130" s="1"/>
      <c r="D130" s="110"/>
      <c r="E130" s="2"/>
      <c r="F130" s="2"/>
    </row>
    <row r="131" spans="1:6" ht="18.75" x14ac:dyDescent="0.3">
      <c r="A131" s="1"/>
      <c r="B131" s="1"/>
      <c r="C131" s="1"/>
      <c r="D131" s="110"/>
      <c r="E131" s="2"/>
      <c r="F131" s="2"/>
    </row>
    <row r="132" spans="1:6" ht="18.75" x14ac:dyDescent="0.3">
      <c r="A132" s="1"/>
      <c r="B132" s="1"/>
      <c r="C132" s="1"/>
      <c r="D132" s="110"/>
      <c r="E132" s="2"/>
      <c r="F132" s="2"/>
    </row>
    <row r="133" spans="1:6" ht="18.75" x14ac:dyDescent="0.3">
      <c r="A133" s="1"/>
      <c r="B133" s="1"/>
      <c r="C133" s="1"/>
      <c r="D133" s="110"/>
      <c r="E133" s="2"/>
      <c r="F133" s="2"/>
    </row>
    <row r="134" spans="1:6" ht="18.75" x14ac:dyDescent="0.3">
      <c r="A134" s="1"/>
      <c r="B134" s="1"/>
      <c r="C134" s="1"/>
      <c r="D134" s="110"/>
      <c r="E134" s="2"/>
      <c r="F134" s="2"/>
    </row>
    <row r="135" spans="1:6" ht="18.75" x14ac:dyDescent="0.3">
      <c r="A135" s="1"/>
      <c r="B135" s="1"/>
      <c r="C135" s="1"/>
      <c r="D135" s="110"/>
      <c r="E135" s="2"/>
      <c r="F135" s="2"/>
    </row>
    <row r="136" spans="1:6" ht="18.75" x14ac:dyDescent="0.3">
      <c r="A136" s="1"/>
      <c r="B136" s="1"/>
      <c r="C136" s="1"/>
      <c r="D136" s="110"/>
      <c r="E136" s="2"/>
      <c r="F136" s="2"/>
    </row>
    <row r="137" spans="1:6" ht="18.75" x14ac:dyDescent="0.3">
      <c r="A137" s="1"/>
      <c r="B137" s="1"/>
      <c r="C137" s="1"/>
      <c r="D137" s="110"/>
      <c r="E137" s="2"/>
      <c r="F137" s="2"/>
    </row>
    <row r="138" spans="1:6" ht="18.75" x14ac:dyDescent="0.3">
      <c r="A138" s="1"/>
      <c r="B138" s="1"/>
      <c r="C138" s="1"/>
      <c r="D138" s="110"/>
      <c r="E138" s="2"/>
      <c r="F138" s="2"/>
    </row>
    <row r="139" spans="1:6" ht="18.75" x14ac:dyDescent="0.3">
      <c r="A139" s="1"/>
      <c r="B139" s="1"/>
      <c r="C139" s="1"/>
      <c r="D139" s="110"/>
      <c r="E139" s="2"/>
      <c r="F139" s="2"/>
    </row>
    <row r="140" spans="1:6" ht="18.75" x14ac:dyDescent="0.3">
      <c r="A140" s="1"/>
      <c r="B140" s="1"/>
      <c r="C140" s="1"/>
      <c r="D140" s="110"/>
      <c r="E140" s="2"/>
      <c r="F140" s="2"/>
    </row>
    <row r="141" spans="1:6" ht="18.75" x14ac:dyDescent="0.3">
      <c r="A141" s="1"/>
      <c r="B141" s="1"/>
      <c r="C141" s="1"/>
      <c r="D141" s="110"/>
      <c r="E141" s="2"/>
      <c r="F141" s="2"/>
    </row>
    <row r="142" spans="1:6" ht="18.75" x14ac:dyDescent="0.3">
      <c r="A142" s="1"/>
      <c r="B142" s="1"/>
      <c r="C142" s="1"/>
      <c r="D142" s="110"/>
      <c r="E142" s="2"/>
      <c r="F142" s="2"/>
    </row>
    <row r="143" spans="1:6" ht="18.75" x14ac:dyDescent="0.3">
      <c r="A143" s="1"/>
      <c r="B143" s="1"/>
      <c r="C143" s="1"/>
      <c r="D143" s="110"/>
      <c r="E143" s="2"/>
      <c r="F143" s="2"/>
    </row>
    <row r="144" spans="1:6" ht="18.75" x14ac:dyDescent="0.3">
      <c r="A144" s="1"/>
      <c r="B144" s="1"/>
      <c r="C144" s="1"/>
      <c r="D144" s="110"/>
      <c r="E144" s="2"/>
      <c r="F144" s="2"/>
    </row>
    <row r="145" spans="1:6" ht="18.75" x14ac:dyDescent="0.3">
      <c r="A145" s="1"/>
      <c r="B145" s="1"/>
      <c r="C145" s="1"/>
      <c r="D145" s="110"/>
      <c r="E145" s="2"/>
      <c r="F145" s="2"/>
    </row>
    <row r="146" spans="1:6" ht="18.75" x14ac:dyDescent="0.3">
      <c r="A146" s="1"/>
      <c r="B146" s="1"/>
      <c r="C146" s="1"/>
      <c r="D146" s="110"/>
      <c r="E146" s="2"/>
      <c r="F146" s="2"/>
    </row>
    <row r="147" spans="1:6" ht="18.75" x14ac:dyDescent="0.3">
      <c r="A147" s="1"/>
      <c r="B147" s="1"/>
      <c r="C147" s="1"/>
      <c r="D147" s="110"/>
      <c r="E147" s="2"/>
      <c r="F147" s="2"/>
    </row>
    <row r="148" spans="1:6" ht="18.75" x14ac:dyDescent="0.3">
      <c r="A148" s="1"/>
      <c r="B148" s="1"/>
      <c r="C148" s="1"/>
      <c r="D148" s="110"/>
      <c r="E148" s="2"/>
      <c r="F148" s="2"/>
    </row>
    <row r="149" spans="1:6" ht="18.75" x14ac:dyDescent="0.3">
      <c r="A149" s="1"/>
      <c r="B149" s="1"/>
      <c r="C149" s="1"/>
      <c r="D149" s="110"/>
      <c r="E149" s="2"/>
      <c r="F149" s="2"/>
    </row>
    <row r="150" spans="1:6" ht="18.75" x14ac:dyDescent="0.3">
      <c r="A150" s="1"/>
      <c r="B150" s="1"/>
      <c r="C150" s="1"/>
      <c r="D150" s="110"/>
      <c r="E150" s="2"/>
      <c r="F150" s="2"/>
    </row>
    <row r="151" spans="1:6" ht="18.75" x14ac:dyDescent="0.3">
      <c r="A151" s="1"/>
      <c r="B151" s="1"/>
      <c r="C151" s="1"/>
      <c r="D151" s="110"/>
      <c r="E151" s="2"/>
      <c r="F151" s="2"/>
    </row>
    <row r="152" spans="1:6" ht="18.75" x14ac:dyDescent="0.3">
      <c r="A152" s="1"/>
      <c r="B152" s="1"/>
      <c r="C152" s="1"/>
      <c r="D152" s="110"/>
      <c r="E152" s="2"/>
      <c r="F152" s="2"/>
    </row>
    <row r="153" spans="1:6" ht="18.75" x14ac:dyDescent="0.3">
      <c r="A153" s="1"/>
      <c r="B153" s="1"/>
      <c r="C153" s="1"/>
      <c r="D153" s="110"/>
      <c r="E153" s="2"/>
      <c r="F153" s="2"/>
    </row>
    <row r="154" spans="1:6" ht="18.75" x14ac:dyDescent="0.3">
      <c r="A154" s="1"/>
      <c r="B154" s="1"/>
      <c r="C154" s="1"/>
      <c r="D154" s="110"/>
      <c r="E154" s="2"/>
      <c r="F154" s="2"/>
    </row>
    <row r="155" spans="1:6" ht="18.75" x14ac:dyDescent="0.3">
      <c r="A155" s="1"/>
      <c r="B155" s="1"/>
      <c r="C155" s="1"/>
      <c r="D155" s="110"/>
      <c r="E155" s="2"/>
      <c r="F155" s="2"/>
    </row>
    <row r="156" spans="1:6" ht="18.75" x14ac:dyDescent="0.3">
      <c r="A156" s="1"/>
      <c r="B156" s="1"/>
      <c r="C156" s="1"/>
      <c r="D156" s="110"/>
      <c r="E156" s="2"/>
      <c r="F156" s="2"/>
    </row>
    <row r="157" spans="1:6" ht="18.75" x14ac:dyDescent="0.3">
      <c r="A157" s="1"/>
      <c r="B157" s="1"/>
      <c r="C157" s="1"/>
      <c r="D157" s="110"/>
      <c r="E157" s="2"/>
      <c r="F157" s="2"/>
    </row>
    <row r="158" spans="1:6" ht="18.75" x14ac:dyDescent="0.3">
      <c r="A158" s="1"/>
      <c r="B158" s="1"/>
      <c r="C158" s="1"/>
      <c r="D158" s="110"/>
      <c r="E158" s="2"/>
      <c r="F158" s="2"/>
    </row>
    <row r="159" spans="1:6" ht="18.75" x14ac:dyDescent="0.3">
      <c r="A159" s="1"/>
      <c r="B159" s="1"/>
      <c r="C159" s="1"/>
      <c r="D159" s="110"/>
      <c r="E159" s="2"/>
      <c r="F159" s="2"/>
    </row>
    <row r="160" spans="1:6" ht="18.75" x14ac:dyDescent="0.3">
      <c r="A160" s="1"/>
      <c r="B160" s="1"/>
      <c r="C160" s="1"/>
      <c r="D160" s="110"/>
      <c r="E160" s="2"/>
      <c r="F160" s="2"/>
    </row>
    <row r="161" spans="1:6" ht="18.75" x14ac:dyDescent="0.3">
      <c r="A161" s="1"/>
      <c r="B161" s="1"/>
      <c r="C161" s="1"/>
      <c r="D161" s="110"/>
      <c r="E161" s="2"/>
      <c r="F161" s="2"/>
    </row>
    <row r="162" spans="1:6" ht="18.75" x14ac:dyDescent="0.3">
      <c r="A162" s="1"/>
      <c r="B162" s="1"/>
      <c r="C162" s="1"/>
      <c r="D162" s="110"/>
      <c r="E162" s="2"/>
      <c r="F162" s="2"/>
    </row>
    <row r="163" spans="1:6" ht="18.75" x14ac:dyDescent="0.3">
      <c r="A163" s="1"/>
      <c r="B163" s="1"/>
      <c r="C163" s="1"/>
      <c r="D163" s="110"/>
      <c r="E163" s="2"/>
      <c r="F163" s="2"/>
    </row>
    <row r="164" spans="1:6" ht="18.75" x14ac:dyDescent="0.3">
      <c r="A164" s="1"/>
      <c r="B164" s="1"/>
      <c r="C164" s="1"/>
      <c r="D164" s="110"/>
      <c r="E164" s="2"/>
      <c r="F164" s="2"/>
    </row>
    <row r="165" spans="1:6" ht="18.75" x14ac:dyDescent="0.3">
      <c r="A165" s="1"/>
      <c r="B165" s="1"/>
      <c r="C165" s="1"/>
      <c r="D165" s="110"/>
      <c r="E165" s="2"/>
      <c r="F165" s="2"/>
    </row>
    <row r="166" spans="1:6" ht="18.75" x14ac:dyDescent="0.3">
      <c r="A166" s="1"/>
      <c r="B166" s="1"/>
      <c r="C166" s="1"/>
      <c r="D166" s="110"/>
      <c r="E166" s="2"/>
      <c r="F166" s="2"/>
    </row>
    <row r="167" spans="1:6" ht="18.75" x14ac:dyDescent="0.3">
      <c r="A167" s="1"/>
      <c r="B167" s="1"/>
      <c r="C167" s="1"/>
      <c r="D167" s="110"/>
      <c r="E167" s="2"/>
      <c r="F167" s="2"/>
    </row>
    <row r="168" spans="1:6" ht="18.75" x14ac:dyDescent="0.3">
      <c r="A168" s="1"/>
      <c r="B168" s="1"/>
      <c r="C168" s="1"/>
      <c r="D168" s="110"/>
      <c r="E168" s="2"/>
      <c r="F168" s="2"/>
    </row>
    <row r="169" spans="1:6" ht="18.75" x14ac:dyDescent="0.3">
      <c r="A169" s="1"/>
      <c r="B169" s="1"/>
      <c r="C169" s="1"/>
      <c r="D169" s="110"/>
      <c r="E169" s="2"/>
      <c r="F169" s="2"/>
    </row>
    <row r="170" spans="1:6" ht="18.75" x14ac:dyDescent="0.3">
      <c r="A170" s="1"/>
      <c r="B170" s="1"/>
      <c r="C170" s="1"/>
      <c r="D170" s="110"/>
      <c r="E170" s="2"/>
      <c r="F170" s="2"/>
    </row>
    <row r="171" spans="1:6" ht="18.75" x14ac:dyDescent="0.3">
      <c r="A171" s="1"/>
      <c r="B171" s="1"/>
      <c r="C171" s="1"/>
      <c r="D171" s="110"/>
      <c r="E171" s="2"/>
      <c r="F171" s="2"/>
    </row>
    <row r="172" spans="1:6" ht="18.75" x14ac:dyDescent="0.3">
      <c r="A172" s="1"/>
      <c r="B172" s="1"/>
      <c r="C172" s="1"/>
      <c r="D172" s="110"/>
      <c r="E172" s="2"/>
      <c r="F172" s="2"/>
    </row>
    <row r="173" spans="1:6" ht="18.75" x14ac:dyDescent="0.3">
      <c r="A173" s="1"/>
      <c r="B173" s="1"/>
      <c r="C173" s="1"/>
      <c r="D173" s="110"/>
      <c r="E173" s="2"/>
      <c r="F173" s="2"/>
    </row>
    <row r="174" spans="1:6" ht="18.75" x14ac:dyDescent="0.3">
      <c r="A174" s="1"/>
      <c r="B174" s="1"/>
      <c r="C174" s="1"/>
      <c r="D174" s="110"/>
      <c r="E174" s="2"/>
      <c r="F174" s="2"/>
    </row>
    <row r="175" spans="1:6" ht="18.75" x14ac:dyDescent="0.3">
      <c r="A175" s="1"/>
      <c r="B175" s="1"/>
      <c r="C175" s="1"/>
      <c r="D175" s="110"/>
      <c r="E175" s="2"/>
      <c r="F175" s="2"/>
    </row>
    <row r="176" spans="1:6" ht="18.75" x14ac:dyDescent="0.3">
      <c r="A176" s="1"/>
      <c r="B176" s="1"/>
      <c r="C176" s="1"/>
      <c r="D176" s="110"/>
      <c r="E176" s="2"/>
      <c r="F176" s="2"/>
    </row>
    <row r="177" spans="1:6" ht="18.75" x14ac:dyDescent="0.3">
      <c r="A177" s="1"/>
      <c r="B177" s="1"/>
      <c r="C177" s="1"/>
      <c r="D177" s="110"/>
      <c r="E177" s="2"/>
      <c r="F177" s="2"/>
    </row>
    <row r="178" spans="1:6" ht="18.75" x14ac:dyDescent="0.3">
      <c r="A178" s="1"/>
      <c r="B178" s="1"/>
      <c r="C178" s="1"/>
      <c r="D178" s="110"/>
      <c r="E178" s="2"/>
      <c r="F178" s="2"/>
    </row>
    <row r="179" spans="1:6" ht="18.75" x14ac:dyDescent="0.3">
      <c r="A179" s="1"/>
      <c r="B179" s="1"/>
      <c r="C179" s="1"/>
      <c r="D179" s="110"/>
      <c r="E179" s="2"/>
      <c r="F179" s="2"/>
    </row>
    <row r="180" spans="1:6" ht="18.75" x14ac:dyDescent="0.3">
      <c r="A180" s="1"/>
      <c r="B180" s="1"/>
      <c r="C180" s="1"/>
      <c r="D180" s="110"/>
      <c r="E180" s="2"/>
      <c r="F180" s="2"/>
    </row>
    <row r="181" spans="1:6" ht="18.75" x14ac:dyDescent="0.3">
      <c r="A181" s="1"/>
      <c r="B181" s="1"/>
      <c r="C181" s="1"/>
      <c r="D181" s="110"/>
      <c r="E181" s="2"/>
      <c r="F181" s="2"/>
    </row>
    <row r="182" spans="1:6" ht="18.75" x14ac:dyDescent="0.3">
      <c r="A182" s="1"/>
      <c r="B182" s="1"/>
      <c r="C182" s="1"/>
      <c r="D182" s="110"/>
      <c r="E182" s="2"/>
      <c r="F182" s="2"/>
    </row>
    <row r="183" spans="1:6" ht="18.75" x14ac:dyDescent="0.3">
      <c r="A183" s="1"/>
      <c r="B183" s="1"/>
      <c r="C183" s="1"/>
      <c r="D183" s="110"/>
      <c r="E183" s="2"/>
      <c r="F183" s="2"/>
    </row>
    <row r="184" spans="1:6" ht="18.75" x14ac:dyDescent="0.3">
      <c r="A184" s="1"/>
      <c r="B184" s="1"/>
      <c r="C184" s="1"/>
      <c r="D184" s="110"/>
      <c r="E184" s="2"/>
      <c r="F184" s="2"/>
    </row>
    <row r="185" spans="1:6" ht="18.75" x14ac:dyDescent="0.3">
      <c r="A185" s="1"/>
      <c r="B185" s="1"/>
      <c r="C185" s="1"/>
      <c r="D185" s="110"/>
      <c r="E185" s="2"/>
      <c r="F185" s="2"/>
    </row>
    <row r="186" spans="1:6" ht="18.75" x14ac:dyDescent="0.3">
      <c r="A186" s="1"/>
      <c r="B186" s="1"/>
      <c r="C186" s="1"/>
      <c r="D186" s="110"/>
      <c r="E186" s="2"/>
      <c r="F186" s="2"/>
    </row>
    <row r="187" spans="1:6" ht="18.75" x14ac:dyDescent="0.3">
      <c r="A187" s="1"/>
      <c r="B187" s="1"/>
      <c r="C187" s="1"/>
      <c r="D187" s="110"/>
      <c r="E187" s="2"/>
      <c r="F187" s="2"/>
    </row>
    <row r="188" spans="1:6" ht="18.75" x14ac:dyDescent="0.3">
      <c r="A188" s="1"/>
      <c r="B188" s="1"/>
      <c r="C188" s="1"/>
      <c r="D188" s="110"/>
      <c r="E188" s="2"/>
      <c r="F188" s="2"/>
    </row>
    <row r="189" spans="1:6" ht="18.75" x14ac:dyDescent="0.3">
      <c r="A189" s="1"/>
      <c r="B189" s="1"/>
      <c r="C189" s="1"/>
      <c r="D189" s="110"/>
      <c r="E189" s="2"/>
      <c r="F189" s="2"/>
    </row>
    <row r="190" spans="1:6" ht="18.75" x14ac:dyDescent="0.3">
      <c r="A190" s="1"/>
      <c r="B190" s="1"/>
      <c r="C190" s="1"/>
      <c r="D190" s="110"/>
      <c r="E190" s="2"/>
      <c r="F190" s="2"/>
    </row>
    <row r="191" spans="1:6" ht="18.75" x14ac:dyDescent="0.3">
      <c r="A191" s="1"/>
      <c r="B191" s="1"/>
      <c r="C191" s="1"/>
      <c r="D191" s="110"/>
      <c r="E191" s="2"/>
      <c r="F191" s="2"/>
    </row>
    <row r="192" spans="1:6" ht="18.75" x14ac:dyDescent="0.3">
      <c r="A192" s="1"/>
      <c r="B192" s="1"/>
      <c r="C192" s="1"/>
      <c r="D192" s="110"/>
      <c r="E192" s="2"/>
      <c r="F192" s="2"/>
    </row>
    <row r="193" spans="1:6" ht="18.75" x14ac:dyDescent="0.3">
      <c r="A193" s="1"/>
      <c r="B193" s="1"/>
      <c r="C193" s="1"/>
      <c r="D193" s="110"/>
      <c r="E193" s="2"/>
      <c r="F193" s="2"/>
    </row>
    <row r="194" spans="1:6" ht="18.75" x14ac:dyDescent="0.3">
      <c r="A194" s="1"/>
      <c r="B194" s="1"/>
      <c r="C194" s="1"/>
      <c r="D194" s="110"/>
      <c r="E194" s="2"/>
      <c r="F194" s="2"/>
    </row>
    <row r="195" spans="1:6" ht="18.75" x14ac:dyDescent="0.3">
      <c r="A195" s="1"/>
      <c r="B195" s="1"/>
      <c r="C195" s="1"/>
      <c r="D195" s="110"/>
      <c r="E195" s="2"/>
      <c r="F195" s="2"/>
    </row>
    <row r="196" spans="1:6" ht="18.75" x14ac:dyDescent="0.3">
      <c r="A196" s="1"/>
      <c r="B196" s="1"/>
      <c r="C196" s="1"/>
      <c r="D196" s="110"/>
      <c r="E196" s="2"/>
      <c r="F196" s="2"/>
    </row>
    <row r="197" spans="1:6" ht="18.75" x14ac:dyDescent="0.3">
      <c r="A197" s="1"/>
      <c r="B197" s="1"/>
      <c r="C197" s="1"/>
      <c r="D197" s="110"/>
      <c r="E197" s="2"/>
      <c r="F197" s="2"/>
    </row>
    <row r="198" spans="1:6" ht="18.75" x14ac:dyDescent="0.3">
      <c r="A198" s="1"/>
      <c r="B198" s="1"/>
      <c r="C198" s="1"/>
      <c r="D198" s="110"/>
      <c r="E198" s="2"/>
      <c r="F198" s="2"/>
    </row>
    <row r="199" spans="1:6" ht="18.75" x14ac:dyDescent="0.3">
      <c r="A199" s="1"/>
      <c r="B199" s="1"/>
      <c r="C199" s="1"/>
      <c r="D199" s="110"/>
      <c r="E199" s="2"/>
      <c r="F199" s="2"/>
    </row>
    <row r="200" spans="1:6" ht="18.75" x14ac:dyDescent="0.3">
      <c r="A200" s="1"/>
      <c r="B200" s="1"/>
      <c r="C200" s="1"/>
      <c r="D200" s="110"/>
      <c r="E200" s="2"/>
      <c r="F200" s="2"/>
    </row>
    <row r="201" spans="1:6" ht="18.75" x14ac:dyDescent="0.3">
      <c r="A201" s="1"/>
      <c r="B201" s="1"/>
      <c r="C201" s="1"/>
      <c r="D201" s="110"/>
      <c r="E201" s="2"/>
      <c r="F201" s="2"/>
    </row>
    <row r="202" spans="1:6" ht="18.75" x14ac:dyDescent="0.3">
      <c r="A202" s="1"/>
      <c r="B202" s="1"/>
      <c r="C202" s="1"/>
      <c r="D202" s="110"/>
      <c r="E202" s="2"/>
      <c r="F202" s="2"/>
    </row>
    <row r="203" spans="1:6" ht="18.75" x14ac:dyDescent="0.3">
      <c r="A203" s="1"/>
      <c r="B203" s="1"/>
      <c r="C203" s="1"/>
      <c r="D203" s="110"/>
      <c r="E203" s="2"/>
      <c r="F203" s="2"/>
    </row>
    <row r="204" spans="1:6" ht="18.75" x14ac:dyDescent="0.3">
      <c r="A204" s="1"/>
      <c r="B204" s="1"/>
      <c r="C204" s="1"/>
      <c r="D204" s="110"/>
      <c r="E204" s="2"/>
      <c r="F204" s="2"/>
    </row>
    <row r="205" spans="1:6" ht="18.75" x14ac:dyDescent="0.3">
      <c r="A205" s="1"/>
      <c r="B205" s="1"/>
      <c r="C205" s="1"/>
      <c r="D205" s="110"/>
      <c r="E205" s="2"/>
      <c r="F205" s="2"/>
    </row>
    <row r="206" spans="1:6" ht="18.75" x14ac:dyDescent="0.3">
      <c r="A206" s="1"/>
      <c r="B206" s="1"/>
      <c r="C206" s="1"/>
      <c r="D206" s="110"/>
      <c r="E206" s="2"/>
      <c r="F206" s="2"/>
    </row>
    <row r="207" spans="1:6" ht="18.75" x14ac:dyDescent="0.3">
      <c r="A207" s="1"/>
      <c r="B207" s="1"/>
      <c r="C207" s="1"/>
      <c r="D207" s="110"/>
      <c r="E207" s="2"/>
      <c r="F207" s="2"/>
    </row>
    <row r="208" spans="1:6" ht="18.75" x14ac:dyDescent="0.3">
      <c r="A208" s="1"/>
      <c r="B208" s="1"/>
      <c r="C208" s="1"/>
      <c r="D208" s="110"/>
      <c r="E208" s="2"/>
      <c r="F208" s="2"/>
    </row>
    <row r="209" spans="1:6" ht="18.75" x14ac:dyDescent="0.3">
      <c r="A209" s="1"/>
      <c r="B209" s="1"/>
      <c r="C209" s="1"/>
      <c r="D209" s="110"/>
      <c r="E209" s="2"/>
      <c r="F209" s="2"/>
    </row>
    <row r="210" spans="1:6" ht="18.75" x14ac:dyDescent="0.3">
      <c r="A210" s="1"/>
      <c r="B210" s="1"/>
      <c r="C210" s="1"/>
      <c r="D210" s="110"/>
      <c r="E210" s="2"/>
      <c r="F210" s="2"/>
    </row>
    <row r="211" spans="1:6" ht="18.75" x14ac:dyDescent="0.3">
      <c r="A211" s="1"/>
      <c r="B211" s="1"/>
      <c r="C211" s="1"/>
      <c r="D211" s="110"/>
      <c r="E211" s="2"/>
      <c r="F211" s="2"/>
    </row>
    <row r="212" spans="1:6" ht="18.75" x14ac:dyDescent="0.3">
      <c r="A212" s="1"/>
      <c r="B212" s="1"/>
      <c r="C212" s="1"/>
      <c r="D212" s="110"/>
      <c r="E212" s="2"/>
      <c r="F212" s="2"/>
    </row>
    <row r="213" spans="1:6" ht="18.75" x14ac:dyDescent="0.3">
      <c r="A213" s="1"/>
      <c r="B213" s="1"/>
      <c r="C213" s="1"/>
      <c r="D213" s="110"/>
      <c r="E213" s="2"/>
      <c r="F213" s="2"/>
    </row>
    <row r="214" spans="1:6" ht="18.75" x14ac:dyDescent="0.3">
      <c r="A214" s="1"/>
      <c r="B214" s="1"/>
      <c r="C214" s="1"/>
      <c r="D214" s="110"/>
      <c r="E214" s="2"/>
      <c r="F214" s="2"/>
    </row>
    <row r="215" spans="1:6" ht="18.75" x14ac:dyDescent="0.3">
      <c r="A215" s="1"/>
      <c r="B215" s="1"/>
      <c r="C215" s="1"/>
      <c r="D215" s="110"/>
      <c r="E215" s="2"/>
      <c r="F215" s="2"/>
    </row>
    <row r="216" spans="1:6" ht="18.75" x14ac:dyDescent="0.3">
      <c r="A216" s="1"/>
      <c r="B216" s="1"/>
      <c r="C216" s="1"/>
      <c r="D216" s="110"/>
      <c r="E216" s="2"/>
      <c r="F216" s="2"/>
    </row>
    <row r="217" spans="1:6" ht="18.75" x14ac:dyDescent="0.3">
      <c r="A217" s="1"/>
      <c r="B217" s="1"/>
      <c r="C217" s="1"/>
      <c r="D217" s="110"/>
      <c r="E217" s="2"/>
      <c r="F217" s="2"/>
    </row>
    <row r="218" spans="1:6" ht="18.75" x14ac:dyDescent="0.3">
      <c r="A218" s="1"/>
      <c r="B218" s="1"/>
      <c r="C218" s="1"/>
      <c r="D218" s="110"/>
      <c r="E218" s="2"/>
      <c r="F218" s="2"/>
    </row>
    <row r="219" spans="1:6" ht="18.75" x14ac:dyDescent="0.3">
      <c r="A219" s="1"/>
      <c r="B219" s="1"/>
      <c r="C219" s="1"/>
      <c r="D219" s="110"/>
      <c r="E219" s="2"/>
      <c r="F219" s="2"/>
    </row>
    <row r="220" spans="1:6" ht="18.75" x14ac:dyDescent="0.3">
      <c r="A220" s="1"/>
      <c r="B220" s="1"/>
      <c r="C220" s="1"/>
      <c r="D220" s="110"/>
      <c r="E220" s="2"/>
      <c r="F220" s="2"/>
    </row>
    <row r="221" spans="1:6" ht="18.75" x14ac:dyDescent="0.3">
      <c r="A221" s="1"/>
      <c r="B221" s="1"/>
      <c r="C221" s="1"/>
      <c r="D221" s="110"/>
      <c r="E221" s="2"/>
      <c r="F221" s="2"/>
    </row>
    <row r="222" spans="1:6" ht="18.75" x14ac:dyDescent="0.3">
      <c r="A222" s="1"/>
      <c r="B222" s="1"/>
      <c r="C222" s="1"/>
      <c r="D222" s="110"/>
      <c r="E222" s="2"/>
      <c r="F222" s="2"/>
    </row>
    <row r="223" spans="1:6" ht="18.75" x14ac:dyDescent="0.3">
      <c r="A223" s="1"/>
      <c r="B223" s="1"/>
      <c r="C223" s="1"/>
      <c r="D223" s="110"/>
      <c r="E223" s="2"/>
      <c r="F223" s="2"/>
    </row>
    <row r="224" spans="1:6" ht="18.75" x14ac:dyDescent="0.3">
      <c r="A224" s="1"/>
      <c r="B224" s="1"/>
      <c r="C224" s="1"/>
      <c r="D224" s="110"/>
      <c r="E224" s="2"/>
      <c r="F224" s="2"/>
    </row>
    <row r="225" spans="1:6" ht="18.75" x14ac:dyDescent="0.3">
      <c r="A225" s="1"/>
      <c r="B225" s="1"/>
      <c r="C225" s="1"/>
      <c r="D225" s="110"/>
      <c r="E225" s="2"/>
      <c r="F225" s="2"/>
    </row>
    <row r="226" spans="1:6" ht="18.75" x14ac:dyDescent="0.3">
      <c r="A226" s="1"/>
      <c r="B226" s="1"/>
      <c r="C226" s="1"/>
      <c r="D226" s="110"/>
      <c r="E226" s="2"/>
      <c r="F226" s="2"/>
    </row>
    <row r="227" spans="1:6" ht="18.75" x14ac:dyDescent="0.3">
      <c r="A227" s="1"/>
      <c r="B227" s="1"/>
      <c r="C227" s="1"/>
      <c r="D227" s="110"/>
      <c r="E227" s="2"/>
      <c r="F227" s="2"/>
    </row>
    <row r="228" spans="1:6" ht="18.75" x14ac:dyDescent="0.3">
      <c r="A228" s="1"/>
      <c r="B228" s="1"/>
      <c r="C228" s="1"/>
      <c r="D228" s="110"/>
      <c r="E228" s="2"/>
      <c r="F228" s="2"/>
    </row>
    <row r="229" spans="1:6" ht="18.75" x14ac:dyDescent="0.3">
      <c r="A229" s="1"/>
      <c r="B229" s="1"/>
      <c r="C229" s="1"/>
      <c r="D229" s="110"/>
      <c r="E229" s="2"/>
      <c r="F229" s="2"/>
    </row>
    <row r="230" spans="1:6" ht="18.75" x14ac:dyDescent="0.3">
      <c r="A230" s="1"/>
      <c r="B230" s="1"/>
      <c r="C230" s="1"/>
      <c r="D230" s="110"/>
      <c r="E230" s="2"/>
      <c r="F230" s="2"/>
    </row>
    <row r="231" spans="1:6" ht="18.75" x14ac:dyDescent="0.3">
      <c r="A231" s="1"/>
      <c r="B231" s="1"/>
      <c r="C231" s="1"/>
      <c r="D231" s="110"/>
      <c r="E231" s="2"/>
      <c r="F231" s="2"/>
    </row>
    <row r="232" spans="1:6" ht="18.75" x14ac:dyDescent="0.3">
      <c r="A232" s="1"/>
      <c r="B232" s="1"/>
      <c r="C232" s="1"/>
      <c r="D232" s="110"/>
      <c r="E232" s="2"/>
      <c r="F232" s="2"/>
    </row>
    <row r="233" spans="1:6" ht="18.75" x14ac:dyDescent="0.3">
      <c r="A233" s="1"/>
      <c r="B233" s="1"/>
      <c r="C233" s="1"/>
      <c r="D233" s="110"/>
      <c r="E233" s="2"/>
      <c r="F233" s="2"/>
    </row>
    <row r="234" spans="1:6" ht="18.75" x14ac:dyDescent="0.3">
      <c r="A234" s="1"/>
      <c r="B234" s="1"/>
      <c r="C234" s="1"/>
      <c r="D234" s="110"/>
      <c r="E234" s="2"/>
      <c r="F234" s="2"/>
    </row>
    <row r="235" spans="1:6" ht="18.75" x14ac:dyDescent="0.3">
      <c r="A235" s="1"/>
      <c r="B235" s="1"/>
      <c r="C235" s="1"/>
      <c r="D235" s="110"/>
      <c r="E235" s="2"/>
      <c r="F235" s="2"/>
    </row>
    <row r="236" spans="1:6" ht="18.75" x14ac:dyDescent="0.3">
      <c r="A236" s="1"/>
      <c r="B236" s="1"/>
      <c r="C236" s="1"/>
      <c r="D236" s="110"/>
      <c r="E236" s="2"/>
      <c r="F236" s="2"/>
    </row>
    <row r="237" spans="1:6" ht="18.75" x14ac:dyDescent="0.3">
      <c r="A237" s="1"/>
      <c r="B237" s="1"/>
      <c r="C237" s="1"/>
      <c r="D237" s="110"/>
      <c r="E237" s="2"/>
      <c r="F237" s="2"/>
    </row>
    <row r="238" spans="1:6" ht="18.75" x14ac:dyDescent="0.3">
      <c r="A238" s="1"/>
      <c r="B238" s="1"/>
      <c r="C238" s="1"/>
      <c r="D238" s="110"/>
      <c r="E238" s="2"/>
      <c r="F238" s="2"/>
    </row>
    <row r="239" spans="1:6" ht="18.75" x14ac:dyDescent="0.3">
      <c r="A239" s="1"/>
      <c r="B239" s="1"/>
      <c r="C239" s="1"/>
      <c r="D239" s="110"/>
      <c r="E239" s="2"/>
      <c r="F239" s="2"/>
    </row>
    <row r="240" spans="1:6" ht="18.75" x14ac:dyDescent="0.3">
      <c r="A240" s="1"/>
      <c r="B240" s="1"/>
      <c r="C240" s="1"/>
      <c r="D240" s="110"/>
      <c r="E240" s="2"/>
      <c r="F240" s="2"/>
    </row>
    <row r="241" spans="1:6" ht="18.75" x14ac:dyDescent="0.3">
      <c r="A241" s="1"/>
      <c r="B241" s="1"/>
      <c r="C241" s="1"/>
      <c r="D241" s="110"/>
      <c r="E241" s="2"/>
      <c r="F241" s="2"/>
    </row>
    <row r="242" spans="1:6" ht="18.75" x14ac:dyDescent="0.3">
      <c r="A242" s="1"/>
      <c r="B242" s="1"/>
      <c r="C242" s="1"/>
      <c r="D242" s="110"/>
      <c r="E242" s="2"/>
      <c r="F242" s="2"/>
    </row>
    <row r="243" spans="1:6" ht="18.75" x14ac:dyDescent="0.3">
      <c r="A243" s="1"/>
      <c r="B243" s="1"/>
      <c r="C243" s="1"/>
      <c r="D243" s="110"/>
      <c r="E243" s="2"/>
      <c r="F243" s="2"/>
    </row>
    <row r="244" spans="1:6" ht="18.75" x14ac:dyDescent="0.3">
      <c r="A244" s="1"/>
      <c r="B244" s="1"/>
      <c r="C244" s="1"/>
      <c r="D244" s="110"/>
      <c r="E244" s="2"/>
      <c r="F244" s="2"/>
    </row>
    <row r="245" spans="1:6" ht="18.75" x14ac:dyDescent="0.3">
      <c r="A245" s="1"/>
      <c r="B245" s="1"/>
      <c r="C245" s="1"/>
      <c r="D245" s="110"/>
      <c r="E245" s="2"/>
      <c r="F245" s="2"/>
    </row>
    <row r="246" spans="1:6" ht="18.75" x14ac:dyDescent="0.3">
      <c r="A246" s="1"/>
      <c r="B246" s="1"/>
      <c r="C246" s="1"/>
      <c r="D246" s="110"/>
      <c r="E246" s="2"/>
      <c r="F246" s="2"/>
    </row>
    <row r="247" spans="1:6" ht="18.75" x14ac:dyDescent="0.3">
      <c r="A247" s="1"/>
      <c r="B247" s="1"/>
      <c r="C247" s="1"/>
      <c r="D247" s="110"/>
      <c r="E247" s="2"/>
      <c r="F247" s="2"/>
    </row>
    <row r="248" spans="1:6" ht="18.75" x14ac:dyDescent="0.3">
      <c r="A248" s="1"/>
      <c r="B248" s="1"/>
      <c r="C248" s="1"/>
      <c r="D248" s="110"/>
      <c r="E248" s="2"/>
      <c r="F248" s="2"/>
    </row>
    <row r="249" spans="1:6" ht="18.75" x14ac:dyDescent="0.3">
      <c r="A249" s="1"/>
      <c r="B249" s="1"/>
      <c r="C249" s="1"/>
      <c r="D249" s="110"/>
      <c r="E249" s="2"/>
      <c r="F249" s="2"/>
    </row>
    <row r="250" spans="1:6" ht="18.75" x14ac:dyDescent="0.3">
      <c r="A250" s="1"/>
      <c r="B250" s="1"/>
      <c r="C250" s="1"/>
      <c r="D250" s="110"/>
      <c r="E250" s="2"/>
      <c r="F250" s="2"/>
    </row>
    <row r="251" spans="1:6" ht="18.75" x14ac:dyDescent="0.3">
      <c r="A251" s="1"/>
      <c r="B251" s="1"/>
      <c r="C251" s="1"/>
      <c r="D251" s="110"/>
      <c r="E251" s="2"/>
      <c r="F251" s="2"/>
    </row>
    <row r="252" spans="1:6" ht="18.75" x14ac:dyDescent="0.3">
      <c r="A252" s="1"/>
      <c r="B252" s="1"/>
      <c r="C252" s="1"/>
      <c r="D252" s="110"/>
      <c r="E252" s="2"/>
      <c r="F252" s="2"/>
    </row>
    <row r="253" spans="1:6" ht="18.75" x14ac:dyDescent="0.3">
      <c r="A253" s="1"/>
      <c r="B253" s="1"/>
      <c r="C253" s="1"/>
      <c r="D253" s="110"/>
      <c r="E253" s="2"/>
      <c r="F253" s="2"/>
    </row>
    <row r="254" spans="1:6" ht="18.75" x14ac:dyDescent="0.3">
      <c r="A254" s="1"/>
      <c r="B254" s="1"/>
      <c r="C254" s="1"/>
      <c r="D254" s="110"/>
      <c r="E254" s="2"/>
      <c r="F254" s="2"/>
    </row>
    <row r="255" spans="1:6" ht="18.75" x14ac:dyDescent="0.3">
      <c r="A255" s="1"/>
      <c r="B255" s="1"/>
      <c r="C255" s="1"/>
      <c r="D255" s="110"/>
      <c r="E255" s="2"/>
      <c r="F255" s="2"/>
    </row>
    <row r="256" spans="1:6" ht="18.75" x14ac:dyDescent="0.3">
      <c r="A256" s="1"/>
      <c r="B256" s="1"/>
      <c r="C256" s="1"/>
      <c r="D256" s="110"/>
      <c r="E256" s="2"/>
      <c r="F256" s="2"/>
    </row>
    <row r="257" spans="1:6" ht="18.75" x14ac:dyDescent="0.3">
      <c r="A257" s="1"/>
      <c r="B257" s="1"/>
      <c r="C257" s="1"/>
      <c r="D257" s="110"/>
      <c r="E257" s="2"/>
      <c r="F257" s="2"/>
    </row>
    <row r="258" spans="1:6" ht="18.75" x14ac:dyDescent="0.3">
      <c r="A258" s="1"/>
      <c r="B258" s="1"/>
      <c r="C258" s="1"/>
      <c r="D258" s="110"/>
      <c r="E258" s="2"/>
      <c r="F258" s="2"/>
    </row>
    <row r="259" spans="1:6" ht="18.75" x14ac:dyDescent="0.3">
      <c r="A259" s="1"/>
      <c r="B259" s="1"/>
      <c r="C259" s="1"/>
      <c r="D259" s="110"/>
      <c r="E259" s="2"/>
      <c r="F259" s="2"/>
    </row>
    <row r="260" spans="1:6" ht="18.75" x14ac:dyDescent="0.3">
      <c r="A260" s="1"/>
      <c r="B260" s="1"/>
      <c r="C260" s="1"/>
      <c r="D260" s="110"/>
      <c r="E260" s="2"/>
      <c r="F260" s="2"/>
    </row>
    <row r="261" spans="1:6" ht="18.75" x14ac:dyDescent="0.3">
      <c r="A261" s="1"/>
      <c r="B261" s="1"/>
      <c r="C261" s="1"/>
      <c r="D261" s="110"/>
      <c r="E261" s="2"/>
      <c r="F261" s="2"/>
    </row>
    <row r="262" spans="1:6" ht="18.75" x14ac:dyDescent="0.3">
      <c r="A262" s="1"/>
      <c r="B262" s="1"/>
      <c r="C262" s="1"/>
      <c r="D262" s="110"/>
      <c r="E262" s="2"/>
      <c r="F262" s="2"/>
    </row>
    <row r="263" spans="1:6" ht="18.75" x14ac:dyDescent="0.3">
      <c r="A263" s="1"/>
      <c r="B263" s="1"/>
      <c r="C263" s="1"/>
      <c r="D263" s="110"/>
      <c r="E263" s="2"/>
      <c r="F263" s="2"/>
    </row>
    <row r="264" spans="1:6" ht="18.75" x14ac:dyDescent="0.3">
      <c r="A264" s="1"/>
      <c r="B264" s="1"/>
      <c r="C264" s="1"/>
      <c r="D264" s="110"/>
      <c r="E264" s="2"/>
      <c r="F264" s="2"/>
    </row>
    <row r="265" spans="1:6" ht="18.75" x14ac:dyDescent="0.3">
      <c r="A265" s="1"/>
      <c r="B265" s="1"/>
      <c r="C265" s="1"/>
      <c r="D265" s="110"/>
      <c r="E265" s="2"/>
      <c r="F265" s="2"/>
    </row>
    <row r="266" spans="1:6" ht="18.75" x14ac:dyDescent="0.3">
      <c r="A266" s="1"/>
      <c r="B266" s="1"/>
      <c r="C266" s="1"/>
      <c r="D266" s="110"/>
      <c r="E266" s="2"/>
      <c r="F266" s="2"/>
    </row>
    <row r="267" spans="1:6" ht="18.75" x14ac:dyDescent="0.3">
      <c r="A267" s="1"/>
      <c r="B267" s="1"/>
      <c r="C267" s="1"/>
      <c r="D267" s="110"/>
      <c r="E267" s="2"/>
      <c r="F267" s="2"/>
    </row>
    <row r="268" spans="1:6" ht="18.75" x14ac:dyDescent="0.3">
      <c r="A268" s="1"/>
      <c r="B268" s="1"/>
      <c r="C268" s="1"/>
      <c r="D268" s="110"/>
      <c r="E268" s="2"/>
      <c r="F268" s="2"/>
    </row>
    <row r="269" spans="1:6" ht="18.75" x14ac:dyDescent="0.3">
      <c r="A269" s="1"/>
      <c r="B269" s="1"/>
      <c r="C269" s="1"/>
      <c r="D269" s="110"/>
      <c r="E269" s="2"/>
      <c r="F269" s="2"/>
    </row>
    <row r="270" spans="1:6" ht="18.75" x14ac:dyDescent="0.3">
      <c r="A270" s="1"/>
      <c r="B270" s="1"/>
      <c r="C270" s="1"/>
      <c r="D270" s="110"/>
      <c r="E270" s="2"/>
      <c r="F270" s="2"/>
    </row>
    <row r="271" spans="1:6" ht="18.75" x14ac:dyDescent="0.3">
      <c r="A271" s="1"/>
      <c r="B271" s="1"/>
      <c r="C271" s="1"/>
      <c r="D271" s="110"/>
      <c r="E271" s="2"/>
      <c r="F271" s="2"/>
    </row>
    <row r="272" spans="1:6" ht="18.75" x14ac:dyDescent="0.3">
      <c r="A272" s="1"/>
      <c r="B272" s="1"/>
      <c r="C272" s="1"/>
      <c r="D272" s="110"/>
      <c r="E272" s="2"/>
      <c r="F272" s="2"/>
    </row>
    <row r="273" spans="1:6" ht="18.75" x14ac:dyDescent="0.3">
      <c r="A273" s="1"/>
      <c r="B273" s="1"/>
      <c r="C273" s="1"/>
      <c r="D273" s="110"/>
      <c r="E273" s="2"/>
      <c r="F273" s="2"/>
    </row>
    <row r="274" spans="1:6" ht="18.75" x14ac:dyDescent="0.3">
      <c r="A274" s="1"/>
      <c r="B274" s="1"/>
      <c r="C274" s="1"/>
      <c r="D274" s="110"/>
      <c r="E274" s="2"/>
      <c r="F274" s="2"/>
    </row>
    <row r="275" spans="1:6" ht="18.75" x14ac:dyDescent="0.3">
      <c r="A275" s="1"/>
      <c r="B275" s="1"/>
      <c r="C275" s="1"/>
      <c r="D275" s="111"/>
      <c r="E275" s="1"/>
      <c r="F275" s="1"/>
    </row>
    <row r="276" spans="1:6" ht="18.75" x14ac:dyDescent="0.3">
      <c r="A276" s="1"/>
      <c r="B276" s="1"/>
      <c r="C276" s="1"/>
      <c r="D276" s="111"/>
      <c r="E276" s="1"/>
      <c r="F276" s="1"/>
    </row>
    <row r="277" spans="1:6" ht="18.75" x14ac:dyDescent="0.3">
      <c r="A277" s="1"/>
      <c r="B277" s="1"/>
      <c r="C277" s="1"/>
      <c r="D277" s="111"/>
      <c r="E277" s="1"/>
      <c r="F277" s="1"/>
    </row>
    <row r="278" spans="1:6" ht="18.75" x14ac:dyDescent="0.3">
      <c r="A278" s="1"/>
      <c r="B278" s="1"/>
      <c r="C278" s="1"/>
      <c r="D278" s="111"/>
      <c r="E278" s="1"/>
      <c r="F278" s="1"/>
    </row>
    <row r="279" spans="1:6" ht="18.75" x14ac:dyDescent="0.3">
      <c r="A279" s="1"/>
      <c r="B279" s="1"/>
      <c r="C279" s="1"/>
      <c r="D279" s="111"/>
      <c r="E279" s="1"/>
      <c r="F279" s="1"/>
    </row>
    <row r="280" spans="1:6" ht="18.75" x14ac:dyDescent="0.3">
      <c r="A280" s="1"/>
      <c r="B280" s="1"/>
      <c r="C280" s="1"/>
      <c r="D280" s="111"/>
      <c r="E280" s="1"/>
      <c r="F280" s="1"/>
    </row>
    <row r="281" spans="1:6" ht="18.75" x14ac:dyDescent="0.3">
      <c r="A281" s="1"/>
      <c r="B281" s="1"/>
      <c r="C281" s="1"/>
      <c r="D281" s="111"/>
      <c r="E281" s="1"/>
      <c r="F281" s="1"/>
    </row>
    <row r="282" spans="1:6" ht="18.75" x14ac:dyDescent="0.3">
      <c r="A282" s="1"/>
      <c r="B282" s="1"/>
      <c r="C282" s="1"/>
      <c r="D282" s="111"/>
      <c r="E282" s="1"/>
      <c r="F282" s="1"/>
    </row>
    <row r="283" spans="1:6" ht="18.75" x14ac:dyDescent="0.3">
      <c r="A283" s="1"/>
      <c r="B283" s="1"/>
      <c r="C283" s="1"/>
      <c r="D283" s="111"/>
      <c r="E283" s="1"/>
      <c r="F283" s="1"/>
    </row>
    <row r="284" spans="1:6" ht="18.75" x14ac:dyDescent="0.3">
      <c r="A284" s="1"/>
      <c r="B284" s="1"/>
      <c r="C284" s="1"/>
      <c r="D284" s="111"/>
      <c r="E284" s="1"/>
      <c r="F284" s="1"/>
    </row>
    <row r="285" spans="1:6" ht="18.75" x14ac:dyDescent="0.3">
      <c r="A285" s="1"/>
      <c r="B285" s="1"/>
      <c r="C285" s="1"/>
      <c r="D285" s="111"/>
      <c r="E285" s="1"/>
      <c r="F285" s="1"/>
    </row>
    <row r="286" spans="1:6" ht="18.75" x14ac:dyDescent="0.3">
      <c r="A286" s="1"/>
      <c r="B286" s="1"/>
      <c r="C286" s="1"/>
      <c r="D286" s="111"/>
      <c r="E286" s="1"/>
      <c r="F286" s="1"/>
    </row>
    <row r="287" spans="1:6" ht="18.75" x14ac:dyDescent="0.3">
      <c r="A287" s="1"/>
      <c r="B287" s="1"/>
      <c r="C287" s="1"/>
      <c r="D287" s="111"/>
      <c r="E287" s="1"/>
      <c r="F287" s="1"/>
    </row>
    <row r="288" spans="1:6" ht="18.75" x14ac:dyDescent="0.3">
      <c r="A288" s="1"/>
      <c r="B288" s="1"/>
      <c r="C288" s="1"/>
      <c r="D288" s="111"/>
      <c r="E288" s="1"/>
      <c r="F288" s="1"/>
    </row>
    <row r="289" spans="1:6" ht="18.75" x14ac:dyDescent="0.3">
      <c r="A289" s="1"/>
      <c r="B289" s="1"/>
      <c r="C289" s="1"/>
      <c r="D289" s="111"/>
      <c r="E289" s="1"/>
      <c r="F289" s="1"/>
    </row>
    <row r="290" spans="1:6" ht="18.75" x14ac:dyDescent="0.3">
      <c r="A290" s="1"/>
      <c r="B290" s="1"/>
      <c r="C290" s="1"/>
      <c r="D290" s="111"/>
      <c r="E290" s="1"/>
      <c r="F290" s="1"/>
    </row>
    <row r="291" spans="1:6" ht="18.75" x14ac:dyDescent="0.3">
      <c r="A291" s="1"/>
      <c r="B291" s="1"/>
      <c r="C291" s="1"/>
      <c r="D291" s="111"/>
      <c r="E291" s="1"/>
      <c r="F291" s="1"/>
    </row>
    <row r="292" spans="1:6" ht="18.75" x14ac:dyDescent="0.3">
      <c r="A292" s="1"/>
      <c r="B292" s="1"/>
      <c r="C292" s="1"/>
      <c r="D292" s="111"/>
      <c r="E292" s="1"/>
      <c r="F292" s="1"/>
    </row>
    <row r="293" spans="1:6" ht="18.75" x14ac:dyDescent="0.3">
      <c r="A293" s="1"/>
      <c r="B293" s="1"/>
      <c r="C293" s="1"/>
      <c r="D293" s="111"/>
      <c r="E293" s="1"/>
      <c r="F293" s="1"/>
    </row>
    <row r="294" spans="1:6" ht="18.75" x14ac:dyDescent="0.3">
      <c r="A294" s="1"/>
      <c r="B294" s="1"/>
      <c r="C294" s="1"/>
      <c r="D294" s="111"/>
      <c r="E294" s="1"/>
      <c r="F294" s="1"/>
    </row>
    <row r="295" spans="1:6" ht="18.75" x14ac:dyDescent="0.3">
      <c r="A295" s="1"/>
      <c r="B295" s="1"/>
      <c r="C295" s="1"/>
      <c r="D295" s="111"/>
      <c r="E295" s="1"/>
      <c r="F295" s="1"/>
    </row>
    <row r="296" spans="1:6" ht="18.75" x14ac:dyDescent="0.3">
      <c r="A296" s="1"/>
      <c r="B296" s="1"/>
      <c r="C296" s="1"/>
      <c r="D296" s="111"/>
      <c r="E296" s="1"/>
      <c r="F296" s="1"/>
    </row>
    <row r="297" spans="1:6" ht="18.75" x14ac:dyDescent="0.3">
      <c r="A297" s="1"/>
      <c r="B297" s="1"/>
      <c r="C297" s="1"/>
      <c r="D297" s="111"/>
      <c r="E297" s="1"/>
      <c r="F297" s="1"/>
    </row>
    <row r="298" spans="1:6" ht="18.75" x14ac:dyDescent="0.3">
      <c r="A298" s="1"/>
      <c r="B298" s="1"/>
      <c r="C298" s="1"/>
      <c r="D298" s="111"/>
      <c r="E298" s="1"/>
      <c r="F298" s="1"/>
    </row>
    <row r="299" spans="1:6" ht="18.75" x14ac:dyDescent="0.3">
      <c r="A299" s="1"/>
      <c r="B299" s="1"/>
      <c r="C299" s="1"/>
      <c r="D299" s="111"/>
      <c r="E299" s="1"/>
      <c r="F299" s="1"/>
    </row>
    <row r="300" spans="1:6" ht="18.75" x14ac:dyDescent="0.3">
      <c r="A300" s="1"/>
      <c r="B300" s="1"/>
      <c r="C300" s="1"/>
      <c r="D300" s="111"/>
      <c r="E300" s="1"/>
      <c r="F300" s="1"/>
    </row>
    <row r="301" spans="1:6" ht="18.75" x14ac:dyDescent="0.3">
      <c r="A301" s="1"/>
      <c r="B301" s="1"/>
      <c r="C301" s="1"/>
      <c r="D301" s="111"/>
      <c r="E301" s="1"/>
      <c r="F301" s="1"/>
    </row>
    <row r="302" spans="1:6" ht="18.75" x14ac:dyDescent="0.3">
      <c r="A302" s="1"/>
      <c r="B302" s="1"/>
      <c r="C302" s="1"/>
      <c r="D302" s="111"/>
      <c r="E302" s="1"/>
      <c r="F302" s="1"/>
    </row>
    <row r="303" spans="1:6" ht="18.75" x14ac:dyDescent="0.3">
      <c r="A303" s="1"/>
      <c r="B303" s="1"/>
      <c r="C303" s="1"/>
      <c r="D303" s="111"/>
      <c r="E303" s="1"/>
      <c r="F303" s="1"/>
    </row>
    <row r="304" spans="1:6" ht="18.75" x14ac:dyDescent="0.3">
      <c r="A304" s="1"/>
      <c r="B304" s="1"/>
      <c r="C304" s="1"/>
      <c r="D304" s="111"/>
      <c r="E304" s="1"/>
      <c r="F304" s="1"/>
    </row>
    <row r="305" spans="1:6" ht="18.75" x14ac:dyDescent="0.3">
      <c r="A305" s="1"/>
      <c r="B305" s="1"/>
      <c r="C305" s="1"/>
      <c r="D305" s="111"/>
      <c r="E305" s="1"/>
      <c r="F305" s="1"/>
    </row>
    <row r="306" spans="1:6" ht="18.75" x14ac:dyDescent="0.3">
      <c r="A306" s="1"/>
      <c r="B306" s="1"/>
      <c r="C306" s="1"/>
      <c r="D306" s="111"/>
      <c r="E306" s="1"/>
      <c r="F306" s="1"/>
    </row>
    <row r="307" spans="1:6" ht="18.75" x14ac:dyDescent="0.3">
      <c r="A307" s="1"/>
      <c r="B307" s="1"/>
      <c r="C307" s="1"/>
      <c r="D307" s="111"/>
      <c r="E307" s="1"/>
      <c r="F307" s="1"/>
    </row>
    <row r="308" spans="1:6" ht="18.75" x14ac:dyDescent="0.3">
      <c r="A308" s="1"/>
      <c r="B308" s="1"/>
      <c r="C308" s="1"/>
      <c r="D308" s="111"/>
      <c r="E308" s="1"/>
      <c r="F308" s="1"/>
    </row>
    <row r="309" spans="1:6" ht="18.75" x14ac:dyDescent="0.3">
      <c r="A309" s="1"/>
      <c r="B309" s="1"/>
      <c r="C309" s="1"/>
      <c r="D309" s="111"/>
      <c r="E309" s="1"/>
      <c r="F309" s="1"/>
    </row>
    <row r="310" spans="1:6" ht="18.75" x14ac:dyDescent="0.3">
      <c r="A310" s="1"/>
      <c r="B310" s="1"/>
      <c r="C310" s="1"/>
      <c r="D310" s="111"/>
      <c r="E310" s="1"/>
      <c r="F310" s="1"/>
    </row>
    <row r="311" spans="1:6" ht="18.75" x14ac:dyDescent="0.3">
      <c r="A311" s="1"/>
      <c r="B311" s="1"/>
      <c r="C311" s="1"/>
      <c r="D311" s="111"/>
      <c r="E311" s="1"/>
      <c r="F311" s="1"/>
    </row>
    <row r="312" spans="1:6" ht="18.75" x14ac:dyDescent="0.3">
      <c r="A312" s="1"/>
      <c r="B312" s="1"/>
      <c r="C312" s="1"/>
      <c r="D312" s="111"/>
      <c r="E312" s="1"/>
      <c r="F312" s="1"/>
    </row>
    <row r="313" spans="1:6" ht="18.75" x14ac:dyDescent="0.3">
      <c r="A313" s="1"/>
      <c r="B313" s="1"/>
      <c r="C313" s="1"/>
      <c r="D313" s="111"/>
      <c r="E313" s="1"/>
      <c r="F313" s="1"/>
    </row>
    <row r="314" spans="1:6" ht="18.75" x14ac:dyDescent="0.3">
      <c r="A314" s="1"/>
      <c r="B314" s="1"/>
      <c r="C314" s="1"/>
      <c r="D314" s="111"/>
      <c r="E314" s="1"/>
      <c r="F314" s="1"/>
    </row>
    <row r="315" spans="1:6" ht="18.75" x14ac:dyDescent="0.3">
      <c r="A315" s="1"/>
      <c r="B315" s="1"/>
      <c r="C315" s="1"/>
      <c r="D315" s="111"/>
      <c r="E315" s="1"/>
      <c r="F315" s="1"/>
    </row>
    <row r="316" spans="1:6" ht="18.75" x14ac:dyDescent="0.3">
      <c r="A316" s="1"/>
      <c r="B316" s="1"/>
      <c r="C316" s="1"/>
      <c r="D316" s="111"/>
      <c r="E316" s="1"/>
      <c r="F316" s="1"/>
    </row>
    <row r="317" spans="1:6" ht="18.75" x14ac:dyDescent="0.3">
      <c r="A317" s="1"/>
      <c r="B317" s="1"/>
      <c r="C317" s="1"/>
      <c r="D317" s="111"/>
      <c r="E317" s="1"/>
      <c r="F317" s="1"/>
    </row>
    <row r="318" spans="1:6" ht="18.75" x14ac:dyDescent="0.3">
      <c r="A318" s="1"/>
      <c r="B318" s="1"/>
      <c r="C318" s="1"/>
      <c r="D318" s="111"/>
      <c r="E318" s="1"/>
      <c r="F318" s="1"/>
    </row>
    <row r="319" spans="1:6" ht="18.75" x14ac:dyDescent="0.3">
      <c r="A319" s="1"/>
      <c r="B319" s="1"/>
      <c r="C319" s="1"/>
      <c r="D319" s="111"/>
      <c r="E319" s="1"/>
      <c r="F319" s="1"/>
    </row>
    <row r="320" spans="1:6" ht="18.75" x14ac:dyDescent="0.3">
      <c r="A320" s="1"/>
      <c r="B320" s="1"/>
      <c r="C320" s="1"/>
      <c r="D320" s="111"/>
      <c r="E320" s="1"/>
      <c r="F320" s="1"/>
    </row>
    <row r="321" spans="1:6" ht="18.75" x14ac:dyDescent="0.3">
      <c r="A321" s="1"/>
      <c r="B321" s="1"/>
      <c r="C321" s="1"/>
      <c r="D321" s="111"/>
      <c r="E321" s="1"/>
      <c r="F321" s="1"/>
    </row>
    <row r="322" spans="1:6" ht="18.75" x14ac:dyDescent="0.3">
      <c r="A322" s="1"/>
      <c r="B322" s="1"/>
      <c r="C322" s="1"/>
      <c r="D322" s="111"/>
      <c r="E322" s="1"/>
      <c r="F322" s="1"/>
    </row>
    <row r="323" spans="1:6" ht="18.75" x14ac:dyDescent="0.3">
      <c r="A323" s="1"/>
      <c r="B323" s="1"/>
      <c r="C323" s="1"/>
      <c r="D323" s="111"/>
      <c r="E323" s="1"/>
      <c r="F323" s="1"/>
    </row>
    <row r="324" spans="1:6" ht="18.75" x14ac:dyDescent="0.3">
      <c r="A324" s="1"/>
      <c r="B324" s="1"/>
      <c r="C324" s="1"/>
      <c r="D324" s="111"/>
      <c r="E324" s="1"/>
      <c r="F324" s="1"/>
    </row>
    <row r="325" spans="1:6" ht="18.75" x14ac:dyDescent="0.3">
      <c r="A325" s="1"/>
      <c r="B325" s="1"/>
      <c r="C325" s="1"/>
      <c r="D325" s="111"/>
      <c r="E325" s="1"/>
      <c r="F325" s="1"/>
    </row>
    <row r="326" spans="1:6" ht="18.75" x14ac:dyDescent="0.3">
      <c r="A326" s="1"/>
      <c r="B326" s="1"/>
      <c r="C326" s="1"/>
      <c r="D326" s="111"/>
      <c r="E326" s="1"/>
      <c r="F326" s="1"/>
    </row>
    <row r="327" spans="1:6" ht="18.75" x14ac:dyDescent="0.3">
      <c r="A327" s="1"/>
      <c r="B327" s="1"/>
      <c r="C327" s="1"/>
      <c r="D327" s="111"/>
      <c r="E327" s="1"/>
      <c r="F327" s="1"/>
    </row>
    <row r="328" spans="1:6" ht="18.75" x14ac:dyDescent="0.3">
      <c r="A328" s="1"/>
      <c r="B328" s="1"/>
      <c r="C328" s="1"/>
      <c r="D328" s="111"/>
      <c r="E328" s="1"/>
      <c r="F328" s="1"/>
    </row>
    <row r="329" spans="1:6" ht="18.75" x14ac:dyDescent="0.3">
      <c r="A329" s="1"/>
      <c r="B329" s="1"/>
      <c r="C329" s="1"/>
      <c r="D329" s="111"/>
      <c r="E329" s="1"/>
      <c r="F329" s="1"/>
    </row>
    <row r="330" spans="1:6" ht="18.75" x14ac:dyDescent="0.3">
      <c r="A330" s="1"/>
      <c r="B330" s="1"/>
      <c r="C330" s="1"/>
      <c r="D330" s="111"/>
      <c r="E330" s="1"/>
      <c r="F330" s="1"/>
    </row>
    <row r="331" spans="1:6" ht="18.75" x14ac:dyDescent="0.3">
      <c r="A331" s="1"/>
      <c r="B331" s="1"/>
      <c r="C331" s="1"/>
      <c r="D331" s="111"/>
      <c r="E331" s="1"/>
      <c r="F331" s="1"/>
    </row>
    <row r="332" spans="1:6" ht="18.75" x14ac:dyDescent="0.3">
      <c r="A332" s="1"/>
      <c r="B332" s="1"/>
      <c r="C332" s="1"/>
      <c r="D332" s="111"/>
      <c r="E332" s="1"/>
      <c r="F332" s="1"/>
    </row>
    <row r="333" spans="1:6" ht="18.75" x14ac:dyDescent="0.3">
      <c r="A333" s="1"/>
      <c r="B333" s="1"/>
      <c r="C333" s="1"/>
      <c r="D333" s="111"/>
      <c r="E333" s="1"/>
      <c r="F333" s="1"/>
    </row>
    <row r="334" spans="1:6" ht="18.75" x14ac:dyDescent="0.3">
      <c r="A334" s="1"/>
      <c r="B334" s="1"/>
      <c r="C334" s="1"/>
      <c r="D334" s="111"/>
      <c r="E334" s="1"/>
      <c r="F334" s="1"/>
    </row>
    <row r="335" spans="1:6" ht="18.75" x14ac:dyDescent="0.3">
      <c r="A335" s="1"/>
      <c r="B335" s="1"/>
      <c r="C335" s="1"/>
      <c r="D335" s="111"/>
      <c r="E335" s="1"/>
      <c r="F335" s="1"/>
    </row>
    <row r="336" spans="1:6" ht="18.75" x14ac:dyDescent="0.3">
      <c r="A336" s="1"/>
      <c r="B336" s="1"/>
      <c r="C336" s="1"/>
      <c r="D336" s="111"/>
      <c r="E336" s="1"/>
      <c r="F336" s="1"/>
    </row>
    <row r="337" spans="1:6" ht="18.75" x14ac:dyDescent="0.3">
      <c r="A337" s="1"/>
      <c r="B337" s="1"/>
      <c r="C337" s="1"/>
      <c r="D337" s="111"/>
      <c r="E337" s="1"/>
      <c r="F337" s="1"/>
    </row>
    <row r="338" spans="1:6" ht="18.75" x14ac:dyDescent="0.3">
      <c r="A338" s="1"/>
      <c r="B338" s="1"/>
      <c r="C338" s="1"/>
      <c r="D338" s="111"/>
      <c r="E338" s="1"/>
      <c r="F338" s="1"/>
    </row>
    <row r="339" spans="1:6" ht="18.75" x14ac:dyDescent="0.3">
      <c r="A339" s="1"/>
      <c r="B339" s="1"/>
      <c r="C339" s="1"/>
      <c r="D339" s="111"/>
      <c r="E339" s="1"/>
      <c r="F339" s="1"/>
    </row>
    <row r="340" spans="1:6" ht="18.75" x14ac:dyDescent="0.3">
      <c r="A340" s="1"/>
      <c r="B340" s="1"/>
      <c r="C340" s="1"/>
      <c r="D340" s="111"/>
      <c r="E340" s="1"/>
      <c r="F340" s="1"/>
    </row>
    <row r="341" spans="1:6" ht="18.75" x14ac:dyDescent="0.3">
      <c r="A341" s="1"/>
      <c r="B341" s="1"/>
      <c r="C341" s="1"/>
      <c r="D341" s="111"/>
      <c r="E341" s="1"/>
      <c r="F341" s="1"/>
    </row>
    <row r="342" spans="1:6" ht="18.75" x14ac:dyDescent="0.3">
      <c r="A342" s="1"/>
      <c r="B342" s="1"/>
      <c r="C342" s="1"/>
      <c r="D342" s="111"/>
      <c r="E342" s="1"/>
      <c r="F342" s="1"/>
    </row>
    <row r="343" spans="1:6" ht="18.75" x14ac:dyDescent="0.3">
      <c r="A343" s="1"/>
      <c r="B343" s="1"/>
      <c r="C343" s="1"/>
      <c r="D343" s="111"/>
      <c r="E343" s="1"/>
      <c r="F343" s="1"/>
    </row>
    <row r="344" spans="1:6" ht="18.75" x14ac:dyDescent="0.3">
      <c r="A344" s="1"/>
      <c r="B344" s="1"/>
      <c r="C344" s="1"/>
      <c r="D344" s="111"/>
      <c r="E344" s="1"/>
      <c r="F344" s="1"/>
    </row>
    <row r="345" spans="1:6" ht="18.75" x14ac:dyDescent="0.3">
      <c r="A345" s="1"/>
      <c r="B345" s="1"/>
      <c r="C345" s="1"/>
      <c r="D345" s="111"/>
      <c r="E345" s="1"/>
      <c r="F345" s="1"/>
    </row>
    <row r="346" spans="1:6" ht="18.75" x14ac:dyDescent="0.3">
      <c r="A346" s="1"/>
      <c r="B346" s="1"/>
      <c r="C346" s="1"/>
      <c r="D346" s="111"/>
      <c r="E346" s="1"/>
      <c r="F346" s="1"/>
    </row>
    <row r="347" spans="1:6" ht="18.75" x14ac:dyDescent="0.3">
      <c r="A347" s="1"/>
      <c r="B347" s="1"/>
      <c r="C347" s="1"/>
      <c r="D347" s="111"/>
      <c r="E347" s="1"/>
      <c r="F347" s="1"/>
    </row>
    <row r="348" spans="1:6" ht="18.75" x14ac:dyDescent="0.3">
      <c r="A348" s="1"/>
      <c r="B348" s="1"/>
      <c r="C348" s="1"/>
      <c r="D348" s="111"/>
      <c r="E348" s="1"/>
      <c r="F348" s="1"/>
    </row>
    <row r="349" spans="1:6" ht="18.75" x14ac:dyDescent="0.3">
      <c r="A349" s="1"/>
      <c r="B349" s="1"/>
      <c r="C349" s="1"/>
      <c r="D349" s="111"/>
      <c r="E349" s="1"/>
      <c r="F349" s="1"/>
    </row>
    <row r="350" spans="1:6" ht="18.75" x14ac:dyDescent="0.3">
      <c r="A350" s="1"/>
      <c r="B350" s="1"/>
      <c r="C350" s="1"/>
      <c r="D350" s="111"/>
      <c r="E350" s="1"/>
      <c r="F350" s="1"/>
    </row>
    <row r="351" spans="1:6" ht="18.75" x14ac:dyDescent="0.3">
      <c r="A351" s="1"/>
      <c r="B351" s="1"/>
      <c r="C351" s="1"/>
      <c r="D351" s="111"/>
      <c r="E351" s="1"/>
      <c r="F351" s="1"/>
    </row>
    <row r="352" spans="1:6" ht="18.75" x14ac:dyDescent="0.3">
      <c r="A352" s="1"/>
      <c r="B352" s="1"/>
      <c r="C352" s="1"/>
      <c r="D352" s="111"/>
      <c r="E352" s="1"/>
      <c r="F352" s="1"/>
    </row>
    <row r="353" spans="1:6" ht="18.75" x14ac:dyDescent="0.3">
      <c r="A353" s="1"/>
      <c r="B353" s="1"/>
      <c r="C353" s="1"/>
      <c r="D353" s="111"/>
      <c r="E353" s="1"/>
      <c r="F353" s="1"/>
    </row>
    <row r="354" spans="1:6" ht="18.75" x14ac:dyDescent="0.3">
      <c r="A354" s="1"/>
      <c r="B354" s="1"/>
      <c r="C354" s="1"/>
      <c r="D354" s="111"/>
      <c r="E354" s="1"/>
      <c r="F354" s="1"/>
    </row>
    <row r="355" spans="1:6" ht="18.75" x14ac:dyDescent="0.3">
      <c r="A355" s="1"/>
      <c r="B355" s="1"/>
      <c r="C355" s="1"/>
      <c r="D355" s="111"/>
      <c r="E355" s="1"/>
      <c r="F355" s="1"/>
    </row>
    <row r="356" spans="1:6" ht="18.75" x14ac:dyDescent="0.3">
      <c r="A356" s="1"/>
      <c r="B356" s="1"/>
      <c r="C356" s="1"/>
      <c r="D356" s="111"/>
      <c r="E356" s="1"/>
      <c r="F356" s="1"/>
    </row>
    <row r="357" spans="1:6" ht="18.75" x14ac:dyDescent="0.3">
      <c r="A357" s="1"/>
      <c r="B357" s="1"/>
      <c r="C357" s="1"/>
      <c r="D357" s="111"/>
      <c r="E357" s="1"/>
      <c r="F357" s="1"/>
    </row>
    <row r="358" spans="1:6" ht="18.75" x14ac:dyDescent="0.3">
      <c r="A358" s="1"/>
      <c r="B358" s="1"/>
      <c r="C358" s="1"/>
      <c r="D358" s="111"/>
      <c r="E358" s="1"/>
      <c r="F358" s="1"/>
    </row>
    <row r="359" spans="1:6" ht="18.75" x14ac:dyDescent="0.3">
      <c r="A359" s="1"/>
      <c r="B359" s="1"/>
      <c r="C359" s="1"/>
      <c r="D359" s="111"/>
      <c r="E359" s="1"/>
      <c r="F359" s="1"/>
    </row>
    <row r="360" spans="1:6" ht="18.75" x14ac:dyDescent="0.3">
      <c r="A360" s="1"/>
      <c r="B360" s="1"/>
      <c r="C360" s="1"/>
      <c r="D360" s="111"/>
      <c r="E360" s="1"/>
      <c r="F360" s="1"/>
    </row>
    <row r="361" spans="1:6" ht="18.75" x14ac:dyDescent="0.3">
      <c r="A361" s="1"/>
      <c r="B361" s="1"/>
      <c r="C361" s="1"/>
      <c r="D361" s="111"/>
      <c r="E361" s="1"/>
      <c r="F361" s="1"/>
    </row>
    <row r="362" spans="1:6" ht="18.75" x14ac:dyDescent="0.3">
      <c r="A362" s="1"/>
      <c r="B362" s="1"/>
      <c r="C362" s="1"/>
      <c r="D362" s="111"/>
      <c r="E362" s="1"/>
      <c r="F362" s="1"/>
    </row>
    <row r="363" spans="1:6" ht="18.75" x14ac:dyDescent="0.3">
      <c r="A363" s="1"/>
      <c r="B363" s="1"/>
      <c r="C363" s="1"/>
      <c r="D363" s="111"/>
      <c r="E363" s="1"/>
      <c r="F363" s="1"/>
    </row>
    <row r="364" spans="1:6" ht="18.75" x14ac:dyDescent="0.3">
      <c r="A364" s="1"/>
      <c r="B364" s="1"/>
      <c r="C364" s="1"/>
      <c r="D364" s="111"/>
      <c r="E364" s="1"/>
      <c r="F364" s="1"/>
    </row>
    <row r="365" spans="1:6" ht="18.75" x14ac:dyDescent="0.3">
      <c r="A365" s="1"/>
      <c r="B365" s="1"/>
      <c r="C365" s="1"/>
      <c r="D365" s="111"/>
      <c r="E365" s="1"/>
      <c r="F365" s="1"/>
    </row>
    <row r="366" spans="1:6" ht="18.75" x14ac:dyDescent="0.3">
      <c r="A366" s="1"/>
      <c r="B366" s="1"/>
      <c r="C366" s="1"/>
      <c r="D366" s="111"/>
      <c r="E366" s="1"/>
      <c r="F366" s="1"/>
    </row>
    <row r="367" spans="1:6" ht="18.75" x14ac:dyDescent="0.3">
      <c r="A367" s="1"/>
      <c r="B367" s="1"/>
      <c r="C367" s="1"/>
      <c r="D367" s="111"/>
      <c r="E367" s="1"/>
      <c r="F367" s="1"/>
    </row>
    <row r="368" spans="1:6" ht="18.75" x14ac:dyDescent="0.3">
      <c r="A368" s="1"/>
      <c r="B368" s="1"/>
      <c r="C368" s="1"/>
      <c r="D368" s="111"/>
      <c r="E368" s="1"/>
      <c r="F368" s="1"/>
    </row>
    <row r="369" spans="1:6" ht="18.75" x14ac:dyDescent="0.3">
      <c r="A369" s="1"/>
      <c r="B369" s="1"/>
      <c r="C369" s="1"/>
      <c r="D369" s="111"/>
      <c r="E369" s="1"/>
      <c r="F369" s="1"/>
    </row>
    <row r="370" spans="1:6" ht="18.75" x14ac:dyDescent="0.3">
      <c r="A370" s="1"/>
      <c r="B370" s="1"/>
      <c r="C370" s="1"/>
      <c r="D370" s="111"/>
      <c r="E370" s="1"/>
      <c r="F370" s="1"/>
    </row>
    <row r="371" spans="1:6" ht="18.75" x14ac:dyDescent="0.3">
      <c r="A371" s="1"/>
      <c r="B371" s="1"/>
      <c r="C371" s="1"/>
      <c r="D371" s="111"/>
      <c r="E371" s="1"/>
      <c r="F371" s="1"/>
    </row>
    <row r="372" spans="1:6" ht="18.75" x14ac:dyDescent="0.3">
      <c r="A372" s="1"/>
      <c r="B372" s="1"/>
      <c r="C372" s="1"/>
      <c r="D372" s="111"/>
      <c r="E372" s="1"/>
      <c r="F372" s="1"/>
    </row>
    <row r="373" spans="1:6" ht="18.75" x14ac:dyDescent="0.3">
      <c r="A373" s="1"/>
      <c r="B373" s="1"/>
      <c r="C373" s="1"/>
      <c r="D373" s="111"/>
      <c r="E373" s="1"/>
      <c r="F373" s="1"/>
    </row>
    <row r="374" spans="1:6" ht="18.75" x14ac:dyDescent="0.3">
      <c r="A374" s="1"/>
      <c r="B374" s="1"/>
      <c r="C374" s="1"/>
      <c r="D374" s="111"/>
      <c r="E374" s="1"/>
      <c r="F374" s="1"/>
    </row>
    <row r="375" spans="1:6" ht="18.75" x14ac:dyDescent="0.3">
      <c r="A375" s="1"/>
      <c r="B375" s="1"/>
      <c r="C375" s="1"/>
      <c r="D375" s="111"/>
      <c r="E375" s="1"/>
      <c r="F375" s="1"/>
    </row>
    <row r="376" spans="1:6" ht="18.75" x14ac:dyDescent="0.3">
      <c r="A376" s="1"/>
      <c r="B376" s="1"/>
      <c r="C376" s="1"/>
      <c r="D376" s="111"/>
      <c r="E376" s="1"/>
      <c r="F376" s="1"/>
    </row>
    <row r="377" spans="1:6" ht="18.75" x14ac:dyDescent="0.3">
      <c r="A377" s="1"/>
      <c r="B377" s="1"/>
      <c r="C377" s="1"/>
      <c r="D377" s="111"/>
      <c r="E377" s="1"/>
      <c r="F377" s="1"/>
    </row>
    <row r="378" spans="1:6" ht="18.75" x14ac:dyDescent="0.3">
      <c r="A378" s="1"/>
      <c r="B378" s="1"/>
      <c r="C378" s="1"/>
      <c r="D378" s="111"/>
      <c r="E378" s="1"/>
      <c r="F378" s="1"/>
    </row>
    <row r="379" spans="1:6" ht="18.75" x14ac:dyDescent="0.3">
      <c r="A379" s="1"/>
      <c r="B379" s="1"/>
      <c r="C379" s="1"/>
      <c r="D379" s="111"/>
      <c r="E379" s="1"/>
      <c r="F379" s="1"/>
    </row>
    <row r="380" spans="1:6" ht="18.75" x14ac:dyDescent="0.3">
      <c r="A380" s="1"/>
      <c r="B380" s="1"/>
      <c r="C380" s="1"/>
      <c r="D380" s="111"/>
      <c r="E380" s="1"/>
      <c r="F380" s="1"/>
    </row>
    <row r="381" spans="1:6" ht="18.75" x14ac:dyDescent="0.3">
      <c r="A381" s="1"/>
      <c r="B381" s="1"/>
      <c r="C381" s="1"/>
      <c r="D381" s="111"/>
      <c r="E381" s="1"/>
      <c r="F381" s="1"/>
    </row>
    <row r="382" spans="1:6" ht="18.75" x14ac:dyDescent="0.3">
      <c r="A382" s="1"/>
      <c r="B382" s="1"/>
      <c r="C382" s="1"/>
      <c r="D382" s="111"/>
      <c r="E382" s="1"/>
      <c r="F382" s="1"/>
    </row>
    <row r="383" spans="1:6" ht="18.75" x14ac:dyDescent="0.3">
      <c r="A383" s="1"/>
      <c r="B383" s="1"/>
      <c r="C383" s="1"/>
      <c r="D383" s="111"/>
      <c r="E383" s="1"/>
      <c r="F383" s="1"/>
    </row>
    <row r="384" spans="1:6" ht="18.75" x14ac:dyDescent="0.3">
      <c r="A384" s="1"/>
      <c r="B384" s="1"/>
      <c r="C384" s="1"/>
      <c r="D384" s="111"/>
      <c r="E384" s="1"/>
      <c r="F384" s="1"/>
    </row>
    <row r="385" spans="1:6" ht="18.75" x14ac:dyDescent="0.3">
      <c r="A385" s="1"/>
      <c r="B385" s="1"/>
      <c r="C385" s="1"/>
      <c r="D385" s="111"/>
      <c r="E385" s="1"/>
      <c r="F385" s="1"/>
    </row>
    <row r="386" spans="1:6" ht="18.75" x14ac:dyDescent="0.3">
      <c r="A386" s="1"/>
      <c r="B386" s="1"/>
      <c r="C386" s="1"/>
      <c r="D386" s="111"/>
      <c r="E386" s="1"/>
      <c r="F386" s="1"/>
    </row>
    <row r="387" spans="1:6" ht="18.75" x14ac:dyDescent="0.3">
      <c r="A387" s="1"/>
      <c r="B387" s="1"/>
      <c r="C387" s="1"/>
      <c r="D387" s="111"/>
      <c r="E387" s="1"/>
      <c r="F387" s="1"/>
    </row>
    <row r="388" spans="1:6" ht="18.75" x14ac:dyDescent="0.3">
      <c r="A388" s="1"/>
      <c r="B388" s="1"/>
      <c r="C388" s="1"/>
      <c r="D388" s="111"/>
      <c r="E388" s="1"/>
      <c r="F388" s="1"/>
    </row>
    <row r="389" spans="1:6" ht="18.75" x14ac:dyDescent="0.3">
      <c r="A389" s="1"/>
      <c r="B389" s="1"/>
      <c r="C389" s="1"/>
      <c r="D389" s="111"/>
      <c r="E389" s="1"/>
      <c r="F389" s="1"/>
    </row>
    <row r="390" spans="1:6" ht="18.75" x14ac:dyDescent="0.3">
      <c r="A390" s="1"/>
      <c r="B390" s="1"/>
      <c r="C390" s="1"/>
      <c r="D390" s="111"/>
      <c r="E390" s="1"/>
      <c r="F390" s="1"/>
    </row>
    <row r="391" spans="1:6" ht="18.75" x14ac:dyDescent="0.3">
      <c r="A391" s="1"/>
      <c r="B391" s="1"/>
      <c r="C391" s="1"/>
      <c r="D391" s="111"/>
      <c r="E391" s="1"/>
      <c r="F391" s="1"/>
    </row>
    <row r="392" spans="1:6" ht="18.75" x14ac:dyDescent="0.3">
      <c r="A392" s="1"/>
      <c r="B392" s="1"/>
      <c r="C392" s="1"/>
      <c r="D392" s="111"/>
      <c r="E392" s="1"/>
      <c r="F392" s="1"/>
    </row>
    <row r="393" spans="1:6" ht="18.75" x14ac:dyDescent="0.3">
      <c r="A393" s="1"/>
      <c r="B393" s="1"/>
      <c r="C393" s="1"/>
      <c r="D393" s="111"/>
      <c r="E393" s="1"/>
      <c r="F393" s="1"/>
    </row>
    <row r="394" spans="1:6" ht="18.75" x14ac:dyDescent="0.3">
      <c r="A394" s="1"/>
      <c r="B394" s="1"/>
      <c r="C394" s="1"/>
      <c r="D394" s="111"/>
      <c r="E394" s="1"/>
      <c r="F394" s="1"/>
    </row>
    <row r="395" spans="1:6" ht="18.75" x14ac:dyDescent="0.3">
      <c r="A395" s="1"/>
      <c r="B395" s="1"/>
      <c r="C395" s="1"/>
      <c r="D395" s="111"/>
      <c r="E395" s="1"/>
      <c r="F395" s="1"/>
    </row>
    <row r="396" spans="1:6" ht="18.75" x14ac:dyDescent="0.3">
      <c r="A396" s="1"/>
      <c r="B396" s="1"/>
      <c r="C396" s="1"/>
      <c r="D396" s="111"/>
      <c r="E396" s="1"/>
      <c r="F396" s="1"/>
    </row>
    <row r="397" spans="1:6" ht="18.75" x14ac:dyDescent="0.3">
      <c r="A397" s="1"/>
      <c r="B397" s="1"/>
      <c r="C397" s="1"/>
      <c r="D397" s="111"/>
      <c r="E397" s="1"/>
      <c r="F397" s="1"/>
    </row>
    <row r="398" spans="1:6" ht="18.75" x14ac:dyDescent="0.3">
      <c r="A398" s="1"/>
      <c r="B398" s="1"/>
      <c r="C398" s="1"/>
      <c r="D398" s="111"/>
      <c r="E398" s="1"/>
      <c r="F398" s="1"/>
    </row>
    <row r="399" spans="1:6" ht="18.75" x14ac:dyDescent="0.3">
      <c r="A399" s="1"/>
      <c r="B399" s="1"/>
      <c r="C399" s="1"/>
      <c r="D399" s="111"/>
      <c r="E399" s="1"/>
      <c r="F399" s="1"/>
    </row>
    <row r="400" spans="1:6" ht="18.75" x14ac:dyDescent="0.3">
      <c r="A400" s="1"/>
      <c r="B400" s="1"/>
      <c r="C400" s="1"/>
      <c r="D400" s="111"/>
      <c r="E400" s="1"/>
      <c r="F400" s="1"/>
    </row>
    <row r="401" spans="1:6" ht="18.75" x14ac:dyDescent="0.3">
      <c r="A401" s="1"/>
      <c r="B401" s="1"/>
      <c r="C401" s="1"/>
      <c r="D401" s="111"/>
      <c r="E401" s="1"/>
      <c r="F401" s="1"/>
    </row>
    <row r="402" spans="1:6" ht="18.75" x14ac:dyDescent="0.3">
      <c r="A402" s="1"/>
      <c r="B402" s="1"/>
      <c r="C402" s="1"/>
      <c r="D402" s="111"/>
      <c r="E402" s="1"/>
      <c r="F402" s="1"/>
    </row>
    <row r="403" spans="1:6" ht="18.75" x14ac:dyDescent="0.3">
      <c r="A403" s="1"/>
      <c r="B403" s="1"/>
      <c r="C403" s="1"/>
      <c r="D403" s="111"/>
      <c r="E403" s="1"/>
      <c r="F403" s="1"/>
    </row>
    <row r="404" spans="1:6" ht="18.75" x14ac:dyDescent="0.3">
      <c r="A404" s="1"/>
      <c r="B404" s="1"/>
      <c r="C404" s="1"/>
      <c r="D404" s="111"/>
      <c r="E404" s="1"/>
      <c r="F404" s="1"/>
    </row>
    <row r="405" spans="1:6" ht="18.75" x14ac:dyDescent="0.3">
      <c r="A405" s="1"/>
      <c r="B405" s="1"/>
      <c r="C405" s="1"/>
      <c r="D405" s="111"/>
      <c r="E405" s="1"/>
      <c r="F405" s="1"/>
    </row>
    <row r="406" spans="1:6" ht="18.75" x14ac:dyDescent="0.3">
      <c r="A406" s="1"/>
      <c r="B406" s="1"/>
      <c r="C406" s="1"/>
      <c r="D406" s="111"/>
      <c r="E406" s="1"/>
      <c r="F406" s="1"/>
    </row>
    <row r="407" spans="1:6" ht="18.75" x14ac:dyDescent="0.3">
      <c r="A407" s="1"/>
      <c r="B407" s="1"/>
      <c r="C407" s="1"/>
      <c r="D407" s="111"/>
      <c r="E407" s="1"/>
      <c r="F407" s="1"/>
    </row>
    <row r="408" spans="1:6" ht="18.75" x14ac:dyDescent="0.3">
      <c r="A408" s="1"/>
      <c r="B408" s="1"/>
      <c r="C408" s="1"/>
      <c r="D408" s="111"/>
      <c r="E408" s="1"/>
      <c r="F408" s="1"/>
    </row>
    <row r="409" spans="1:6" ht="18.75" x14ac:dyDescent="0.3">
      <c r="A409" s="1"/>
      <c r="B409" s="1"/>
      <c r="C409" s="1"/>
      <c r="D409" s="111"/>
      <c r="E409" s="1"/>
      <c r="F409" s="1"/>
    </row>
    <row r="410" spans="1:6" ht="18.75" x14ac:dyDescent="0.3">
      <c r="A410" s="1"/>
      <c r="B410" s="1"/>
      <c r="C410" s="1"/>
      <c r="D410" s="111"/>
      <c r="E410" s="1"/>
      <c r="F410" s="1"/>
    </row>
    <row r="411" spans="1:6" ht="18.75" x14ac:dyDescent="0.3">
      <c r="A411" s="1"/>
      <c r="B411" s="1"/>
      <c r="C411" s="1"/>
      <c r="D411" s="111"/>
      <c r="E411" s="1"/>
      <c r="F411" s="1"/>
    </row>
    <row r="412" spans="1:6" ht="18.75" x14ac:dyDescent="0.3">
      <c r="A412" s="1"/>
      <c r="B412" s="1"/>
      <c r="C412" s="1"/>
      <c r="D412" s="111"/>
      <c r="E412" s="1"/>
      <c r="F412" s="1"/>
    </row>
    <row r="413" spans="1:6" ht="18.75" x14ac:dyDescent="0.3">
      <c r="A413" s="1"/>
      <c r="B413" s="1"/>
      <c r="C413" s="1"/>
      <c r="D413" s="111"/>
      <c r="E413" s="1"/>
      <c r="F413" s="1"/>
    </row>
    <row r="414" spans="1:6" ht="18.75" x14ac:dyDescent="0.3">
      <c r="A414" s="1"/>
      <c r="B414" s="1"/>
      <c r="C414" s="1"/>
      <c r="D414" s="111"/>
      <c r="E414" s="1"/>
      <c r="F414" s="1"/>
    </row>
    <row r="415" spans="1:6" ht="18.75" x14ac:dyDescent="0.3">
      <c r="A415" s="1"/>
      <c r="B415" s="1"/>
      <c r="C415" s="1"/>
      <c r="D415" s="111"/>
      <c r="E415" s="1"/>
      <c r="F415" s="1"/>
    </row>
    <row r="416" spans="1:6" ht="18.75" x14ac:dyDescent="0.3">
      <c r="A416" s="1"/>
      <c r="B416" s="1"/>
      <c r="C416" s="1"/>
      <c r="D416" s="111"/>
      <c r="E416" s="1"/>
      <c r="F416" s="1"/>
    </row>
    <row r="417" spans="1:6" ht="18.75" x14ac:dyDescent="0.3">
      <c r="A417" s="1"/>
      <c r="B417" s="1"/>
      <c r="C417" s="1"/>
      <c r="D417" s="111"/>
      <c r="E417" s="1"/>
      <c r="F417" s="1"/>
    </row>
    <row r="418" spans="1:6" ht="18.75" x14ac:dyDescent="0.3">
      <c r="A418" s="1"/>
      <c r="B418" s="1"/>
      <c r="C418" s="1"/>
      <c r="D418" s="111"/>
      <c r="E418" s="1"/>
      <c r="F418" s="1"/>
    </row>
    <row r="419" spans="1:6" ht="18.75" x14ac:dyDescent="0.3">
      <c r="A419" s="1"/>
      <c r="B419" s="1"/>
      <c r="C419" s="1"/>
      <c r="D419" s="111"/>
      <c r="E419" s="1"/>
      <c r="F419" s="1"/>
    </row>
    <row r="420" spans="1:6" ht="18.75" x14ac:dyDescent="0.3">
      <c r="A420" s="1"/>
      <c r="B420" s="1"/>
      <c r="C420" s="1"/>
      <c r="D420" s="111"/>
      <c r="E420" s="1"/>
      <c r="F420" s="1"/>
    </row>
    <row r="421" spans="1:6" ht="18.75" x14ac:dyDescent="0.3">
      <c r="A421" s="1"/>
      <c r="B421" s="1"/>
      <c r="C421" s="1"/>
      <c r="D421" s="111"/>
      <c r="E421" s="1"/>
      <c r="F421" s="1"/>
    </row>
    <row r="422" spans="1:6" ht="18.75" x14ac:dyDescent="0.3">
      <c r="A422" s="1"/>
      <c r="B422" s="1"/>
      <c r="C422" s="1"/>
      <c r="D422" s="111"/>
      <c r="E422" s="1"/>
      <c r="F422" s="1"/>
    </row>
    <row r="423" spans="1:6" ht="18.75" x14ac:dyDescent="0.3">
      <c r="A423" s="1"/>
      <c r="B423" s="1"/>
      <c r="C423" s="1"/>
      <c r="D423" s="111"/>
      <c r="E423" s="1"/>
      <c r="F423" s="1"/>
    </row>
    <row r="424" spans="1:6" ht="18.75" x14ac:dyDescent="0.3">
      <c r="A424" s="1"/>
      <c r="B424" s="1"/>
      <c r="C424" s="1"/>
      <c r="D424" s="111"/>
      <c r="E424" s="1"/>
      <c r="F424" s="1"/>
    </row>
    <row r="425" spans="1:6" ht="18.75" x14ac:dyDescent="0.3">
      <c r="A425" s="1"/>
      <c r="B425" s="1"/>
      <c r="C425" s="1"/>
      <c r="D425" s="111"/>
      <c r="E425" s="1"/>
      <c r="F425" s="1"/>
    </row>
    <row r="426" spans="1:6" ht="18.75" x14ac:dyDescent="0.3">
      <c r="A426" s="1"/>
      <c r="B426" s="1"/>
      <c r="C426" s="1"/>
      <c r="D426" s="111"/>
      <c r="E426" s="1"/>
      <c r="F426" s="1"/>
    </row>
    <row r="427" spans="1:6" ht="18.75" x14ac:dyDescent="0.3">
      <c r="A427" s="1"/>
      <c r="B427" s="1"/>
      <c r="C427" s="1"/>
      <c r="D427" s="111"/>
      <c r="E427" s="1"/>
      <c r="F427" s="1"/>
    </row>
    <row r="428" spans="1:6" ht="18.75" x14ac:dyDescent="0.3">
      <c r="A428" s="1"/>
      <c r="B428" s="1"/>
      <c r="C428" s="1"/>
      <c r="D428" s="111"/>
      <c r="E428" s="1"/>
      <c r="F428" s="1"/>
    </row>
    <row r="429" spans="1:6" ht="18.75" x14ac:dyDescent="0.3">
      <c r="A429" s="1"/>
      <c r="B429" s="1"/>
      <c r="C429" s="1"/>
      <c r="D429" s="111"/>
      <c r="E429" s="1"/>
      <c r="F429" s="1"/>
    </row>
    <row r="430" spans="1:6" ht="18.75" x14ac:dyDescent="0.3">
      <c r="A430" s="1"/>
      <c r="B430" s="1"/>
      <c r="C430" s="1"/>
      <c r="D430" s="111"/>
      <c r="E430" s="1"/>
      <c r="F430" s="1"/>
    </row>
    <row r="431" spans="1:6" ht="18.75" x14ac:dyDescent="0.3">
      <c r="A431" s="1"/>
      <c r="B431" s="1"/>
      <c r="C431" s="1"/>
      <c r="D431" s="111"/>
      <c r="E431" s="1"/>
      <c r="F431" s="1"/>
    </row>
    <row r="432" spans="1:6" ht="18.75" x14ac:dyDescent="0.3">
      <c r="A432" s="1"/>
      <c r="B432" s="1"/>
      <c r="C432" s="1"/>
      <c r="D432" s="111"/>
      <c r="E432" s="1"/>
      <c r="F432" s="1"/>
    </row>
    <row r="433" spans="1:6" ht="18.75" x14ac:dyDescent="0.3">
      <c r="A433" s="1"/>
      <c r="B433" s="1"/>
      <c r="C433" s="1"/>
      <c r="D433" s="111"/>
      <c r="E433" s="1"/>
      <c r="F433" s="1"/>
    </row>
    <row r="434" spans="1:6" ht="18.75" x14ac:dyDescent="0.3">
      <c r="A434" s="1"/>
      <c r="B434" s="1"/>
      <c r="C434" s="1"/>
      <c r="D434" s="111"/>
      <c r="E434" s="1"/>
      <c r="F434" s="1"/>
    </row>
    <row r="435" spans="1:6" ht="18.75" x14ac:dyDescent="0.3">
      <c r="A435" s="1"/>
      <c r="B435" s="1"/>
      <c r="C435" s="1"/>
      <c r="D435" s="111"/>
      <c r="E435" s="1"/>
      <c r="F435" s="1"/>
    </row>
    <row r="436" spans="1:6" ht="18.75" x14ac:dyDescent="0.3">
      <c r="A436" s="1"/>
      <c r="B436" s="1"/>
      <c r="C436" s="1"/>
      <c r="D436" s="111"/>
      <c r="E436" s="1"/>
      <c r="F436" s="1"/>
    </row>
    <row r="437" spans="1:6" ht="18.75" x14ac:dyDescent="0.3">
      <c r="A437" s="1"/>
      <c r="B437" s="1"/>
      <c r="C437" s="1"/>
      <c r="D437" s="111"/>
      <c r="E437" s="1"/>
      <c r="F437" s="1"/>
    </row>
    <row r="438" spans="1:6" ht="18.75" x14ac:dyDescent="0.3">
      <c r="A438" s="1"/>
      <c r="B438" s="1"/>
      <c r="C438" s="1"/>
      <c r="D438" s="111"/>
      <c r="E438" s="1"/>
      <c r="F438" s="1"/>
    </row>
    <row r="439" spans="1:6" ht="18.75" x14ac:dyDescent="0.3">
      <c r="A439" s="1"/>
      <c r="B439" s="1"/>
      <c r="C439" s="1"/>
      <c r="D439" s="111"/>
      <c r="E439" s="1"/>
      <c r="F439" s="1"/>
    </row>
    <row r="440" spans="1:6" ht="18.75" x14ac:dyDescent="0.3">
      <c r="A440" s="1"/>
      <c r="B440" s="1"/>
      <c r="C440" s="1"/>
      <c r="D440" s="111"/>
      <c r="E440" s="1"/>
      <c r="F440" s="1"/>
    </row>
    <row r="441" spans="1:6" ht="18.75" x14ac:dyDescent="0.3">
      <c r="A441" s="1"/>
      <c r="B441" s="1"/>
      <c r="C441" s="1"/>
      <c r="D441" s="111"/>
      <c r="E441" s="1"/>
      <c r="F441" s="1"/>
    </row>
    <row r="442" spans="1:6" ht="18.75" x14ac:dyDescent="0.3">
      <c r="A442" s="1"/>
      <c r="B442" s="1"/>
      <c r="C442" s="1"/>
      <c r="D442" s="111"/>
      <c r="E442" s="1"/>
      <c r="F442" s="1"/>
    </row>
    <row r="443" spans="1:6" ht="18.75" x14ac:dyDescent="0.3">
      <c r="A443" s="1"/>
      <c r="B443" s="1"/>
      <c r="C443" s="1"/>
      <c r="D443" s="111"/>
      <c r="E443" s="1"/>
      <c r="F443" s="1"/>
    </row>
    <row r="444" spans="1:6" ht="18.75" x14ac:dyDescent="0.3">
      <c r="A444" s="1"/>
      <c r="B444" s="1"/>
      <c r="C444" s="1"/>
      <c r="D444" s="111"/>
      <c r="E444" s="1"/>
      <c r="F444" s="1"/>
    </row>
    <row r="445" spans="1:6" ht="18.75" x14ac:dyDescent="0.3">
      <c r="A445" s="1"/>
      <c r="B445" s="1"/>
      <c r="C445" s="1"/>
      <c r="D445" s="111"/>
      <c r="E445" s="1"/>
      <c r="F445" s="1"/>
    </row>
    <row r="446" spans="1:6" ht="18.75" x14ac:dyDescent="0.3">
      <c r="A446" s="1"/>
      <c r="B446" s="1"/>
      <c r="C446" s="1"/>
      <c r="D446" s="111"/>
      <c r="E446" s="1"/>
      <c r="F446" s="1"/>
    </row>
    <row r="447" spans="1:6" ht="18.75" x14ac:dyDescent="0.3">
      <c r="A447" s="1"/>
      <c r="B447" s="1"/>
      <c r="C447" s="1"/>
      <c r="D447" s="111"/>
      <c r="E447" s="1"/>
      <c r="F447" s="1"/>
    </row>
    <row r="448" spans="1:6" ht="18.75" x14ac:dyDescent="0.3">
      <c r="A448" s="1"/>
      <c r="B448" s="1"/>
      <c r="C448" s="1"/>
      <c r="D448" s="111"/>
      <c r="E448" s="1"/>
      <c r="F448" s="1"/>
    </row>
    <row r="449" spans="1:6" ht="18.75" x14ac:dyDescent="0.3">
      <c r="A449" s="1"/>
      <c r="B449" s="1"/>
      <c r="C449" s="1"/>
      <c r="D449" s="111"/>
      <c r="E449" s="1"/>
      <c r="F449" s="1"/>
    </row>
    <row r="450" spans="1:6" ht="18.75" x14ac:dyDescent="0.3">
      <c r="A450" s="1"/>
      <c r="B450" s="1"/>
      <c r="C450" s="1"/>
      <c r="D450" s="111"/>
      <c r="E450" s="1"/>
      <c r="F450" s="1"/>
    </row>
  </sheetData>
  <mergeCells count="5">
    <mergeCell ref="A1:F1"/>
    <mergeCell ref="A2:F2"/>
    <mergeCell ref="A3:F3"/>
    <mergeCell ref="A57:F57"/>
    <mergeCell ref="A4:F4"/>
  </mergeCells>
  <phoneticPr fontId="0" type="noConversion"/>
  <printOptions horizontalCentered="1"/>
  <pageMargins left="0.26" right="0.26" top="1.1811023622047245" bottom="0.56000000000000005" header="0.18" footer="0.76"/>
  <pageSetup paperSize="9" scale="63" orientation="portrait" r:id="rId1"/>
  <headerFooter alignWithMargins="0">
    <oddFooter xml:space="preserve">&amp;C&amp;11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27"/>
  <sheetViews>
    <sheetView workbookViewId="0">
      <selection activeCell="A23" sqref="A23"/>
    </sheetView>
  </sheetViews>
  <sheetFormatPr baseColWidth="10" defaultRowHeight="12.75" x14ac:dyDescent="0.2"/>
  <cols>
    <col min="1" max="1" width="3.85546875" customWidth="1"/>
    <col min="2" max="2" width="25" customWidth="1"/>
    <col min="3" max="3" width="19.28515625" customWidth="1"/>
    <col min="4" max="4" width="18.5703125" customWidth="1"/>
    <col min="5" max="5" width="18.140625" bestFit="1" customWidth="1"/>
    <col min="6" max="6" width="19.5703125" bestFit="1" customWidth="1"/>
    <col min="7" max="7" width="15.85546875" style="96" bestFit="1" customWidth="1"/>
    <col min="8" max="8" width="15.42578125" bestFit="1" customWidth="1"/>
  </cols>
  <sheetData>
    <row r="2" spans="1:9" ht="18" x14ac:dyDescent="0.25">
      <c r="A2" s="247" t="s">
        <v>135</v>
      </c>
      <c r="B2" s="247"/>
      <c r="C2" s="247"/>
      <c r="D2" s="247"/>
      <c r="E2" s="247"/>
      <c r="F2" s="247"/>
    </row>
    <row r="3" spans="1:9" ht="22.5" x14ac:dyDescent="0.3">
      <c r="A3" t="s">
        <v>133</v>
      </c>
      <c r="B3" s="244" t="s">
        <v>337</v>
      </c>
      <c r="C3" s="244"/>
      <c r="D3" s="244"/>
      <c r="E3" s="244"/>
      <c r="F3" s="244"/>
      <c r="G3" s="212"/>
      <c r="H3" s="85"/>
      <c r="I3" s="85"/>
    </row>
    <row r="5" spans="1:9" x14ac:dyDescent="0.2">
      <c r="B5" t="s">
        <v>133</v>
      </c>
    </row>
    <row r="6" spans="1:9" ht="15.75" x14ac:dyDescent="0.25">
      <c r="B6" s="86" t="s">
        <v>136</v>
      </c>
      <c r="C6" s="86" t="s">
        <v>137</v>
      </c>
      <c r="D6" s="86" t="s">
        <v>138</v>
      </c>
      <c r="E6" s="86" t="s">
        <v>139</v>
      </c>
      <c r="F6" s="86" t="s">
        <v>140</v>
      </c>
    </row>
    <row r="7" spans="1:9" ht="15.75" x14ac:dyDescent="0.25">
      <c r="B7" s="87"/>
      <c r="C7" s="87" t="s">
        <v>141</v>
      </c>
      <c r="D7" s="87"/>
      <c r="E7" s="87"/>
      <c r="F7" s="87" t="s">
        <v>141</v>
      </c>
    </row>
    <row r="8" spans="1:9" x14ac:dyDescent="0.2">
      <c r="B8" s="80"/>
      <c r="C8" s="80"/>
      <c r="D8" s="80"/>
      <c r="E8" s="80"/>
      <c r="F8" s="80"/>
    </row>
    <row r="9" spans="1:9" x14ac:dyDescent="0.2">
      <c r="B9" s="81" t="s">
        <v>65</v>
      </c>
      <c r="C9" s="213">
        <v>150000000000</v>
      </c>
      <c r="D9" s="213">
        <v>79038600000</v>
      </c>
      <c r="E9" s="213">
        <v>0</v>
      </c>
      <c r="F9" s="213">
        <v>229038600000</v>
      </c>
      <c r="H9" s="97"/>
    </row>
    <row r="10" spans="1:9" x14ac:dyDescent="0.2">
      <c r="B10" s="81"/>
      <c r="C10" s="213"/>
      <c r="D10" s="213"/>
      <c r="E10" s="213"/>
      <c r="F10" s="213"/>
    </row>
    <row r="11" spans="1:9" x14ac:dyDescent="0.2">
      <c r="B11" s="81" t="s">
        <v>73</v>
      </c>
      <c r="C11" s="213">
        <v>38161200000</v>
      </c>
      <c r="D11" s="214">
        <v>0</v>
      </c>
      <c r="E11" s="214">
        <v>37050000000</v>
      </c>
      <c r="F11" s="213">
        <v>1111200000</v>
      </c>
      <c r="H11" s="97"/>
    </row>
    <row r="12" spans="1:9" x14ac:dyDescent="0.2">
      <c r="B12" s="81"/>
      <c r="C12" s="213"/>
      <c r="D12" s="213"/>
      <c r="E12" s="213"/>
      <c r="F12" s="213"/>
    </row>
    <row r="13" spans="1:9" x14ac:dyDescent="0.2">
      <c r="B13" s="81" t="s">
        <v>14</v>
      </c>
      <c r="C13" s="213">
        <v>12318955518</v>
      </c>
      <c r="D13" s="213">
        <v>0</v>
      </c>
      <c r="E13" s="213">
        <v>0</v>
      </c>
      <c r="F13" s="213">
        <v>12318955518</v>
      </c>
      <c r="H13" s="97"/>
    </row>
    <row r="14" spans="1:9" x14ac:dyDescent="0.2">
      <c r="B14" s="81"/>
      <c r="C14" s="213"/>
      <c r="D14" s="213"/>
      <c r="E14" s="213"/>
      <c r="F14" s="213"/>
    </row>
    <row r="15" spans="1:9" x14ac:dyDescent="0.2">
      <c r="B15" s="81" t="s">
        <v>142</v>
      </c>
      <c r="C15" s="213">
        <v>0</v>
      </c>
      <c r="D15" s="213">
        <v>0</v>
      </c>
      <c r="E15" s="213">
        <v>0</v>
      </c>
      <c r="F15" s="213">
        <v>0</v>
      </c>
    </row>
    <row r="16" spans="1:9" x14ac:dyDescent="0.2">
      <c r="B16" s="81"/>
      <c r="C16" s="213"/>
      <c r="D16" s="213"/>
      <c r="E16" s="213"/>
      <c r="F16" s="213"/>
    </row>
    <row r="17" spans="1:11" x14ac:dyDescent="0.2">
      <c r="B17" s="81" t="s">
        <v>91</v>
      </c>
      <c r="C17" s="213">
        <v>4819796844</v>
      </c>
      <c r="D17" s="213">
        <v>-19356322547.580002</v>
      </c>
      <c r="E17" s="213">
        <v>0</v>
      </c>
      <c r="F17" s="213">
        <v>-14536525703.580002</v>
      </c>
      <c r="H17" s="97"/>
    </row>
    <row r="18" spans="1:11" x14ac:dyDescent="0.2">
      <c r="B18" s="81"/>
      <c r="C18" s="213"/>
      <c r="D18" s="213"/>
      <c r="E18" s="213"/>
      <c r="F18" s="213"/>
    </row>
    <row r="19" spans="1:11" x14ac:dyDescent="0.2">
      <c r="B19" s="81" t="s">
        <v>15</v>
      </c>
      <c r="C19" s="213">
        <v>-19356322548</v>
      </c>
      <c r="D19" s="213">
        <v>-8722896496</v>
      </c>
      <c r="E19" s="213">
        <v>-19356322548</v>
      </c>
      <c r="F19" s="213">
        <v>-8722896496</v>
      </c>
      <c r="H19" s="97"/>
    </row>
    <row r="20" spans="1:11" x14ac:dyDescent="0.2">
      <c r="B20" s="82"/>
      <c r="C20" s="215"/>
      <c r="D20" s="215"/>
      <c r="E20" s="215"/>
      <c r="F20" s="215"/>
    </row>
    <row r="21" spans="1:11" x14ac:dyDescent="0.2">
      <c r="B21" s="83" t="s">
        <v>143</v>
      </c>
      <c r="C21" s="216">
        <v>185943629814</v>
      </c>
      <c r="D21" s="216">
        <v>50959380956.419998</v>
      </c>
      <c r="E21" s="216">
        <v>17693677452</v>
      </c>
      <c r="F21" s="216">
        <v>219209333318.91998</v>
      </c>
      <c r="H21" s="97"/>
    </row>
    <row r="22" spans="1:11" x14ac:dyDescent="0.2">
      <c r="C22" s="84"/>
      <c r="D22" s="84"/>
      <c r="E22" s="84"/>
      <c r="F22" s="84"/>
    </row>
    <row r="23" spans="1:11" s="217" customFormat="1" ht="15.75" x14ac:dyDescent="0.25">
      <c r="A23" s="238"/>
      <c r="B23" s="237"/>
      <c r="C23" s="237"/>
      <c r="D23" s="237"/>
      <c r="E23" s="219"/>
      <c r="H23" s="239"/>
      <c r="I23" s="239"/>
      <c r="J23" s="239"/>
      <c r="K23" s="239"/>
    </row>
    <row r="24" spans="1:11" s="217" customFormat="1" ht="11.25" customHeight="1" x14ac:dyDescent="0.25">
      <c r="A24" s="240"/>
      <c r="E24" s="219"/>
      <c r="H24" s="239"/>
      <c r="I24" s="239"/>
      <c r="J24" s="239"/>
      <c r="K24" s="239"/>
    </row>
    <row r="25" spans="1:11" x14ac:dyDescent="0.2">
      <c r="F25" s="89"/>
    </row>
    <row r="26" spans="1:11" x14ac:dyDescent="0.2">
      <c r="A26" s="33"/>
    </row>
    <row r="27" spans="1:11" x14ac:dyDescent="0.2">
      <c r="A27" s="35"/>
    </row>
  </sheetData>
  <mergeCells count="2">
    <mergeCell ref="A2:F2"/>
    <mergeCell ref="B3:F3"/>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9"/>
  <sheetViews>
    <sheetView workbookViewId="0">
      <selection activeCell="A55" sqref="A55"/>
    </sheetView>
  </sheetViews>
  <sheetFormatPr baseColWidth="10" defaultRowHeight="15" x14ac:dyDescent="0.2"/>
  <cols>
    <col min="1" max="1" width="3.7109375" style="217" customWidth="1"/>
    <col min="2" max="2" width="48.42578125" style="217" customWidth="1"/>
    <col min="3" max="3" width="10.85546875" style="217" customWidth="1"/>
    <col min="4" max="4" width="24.5703125" style="217" bestFit="1" customWidth="1"/>
    <col min="5" max="6" width="1.7109375" style="217" customWidth="1"/>
    <col min="7" max="7" width="15.85546875" style="217" bestFit="1" customWidth="1"/>
    <col min="8" max="16384" width="11.42578125" style="217"/>
  </cols>
  <sheetData>
    <row r="1" spans="1:5" ht="15.75" x14ac:dyDescent="0.25">
      <c r="A1" s="248" t="s">
        <v>93</v>
      </c>
      <c r="B1" s="248"/>
      <c r="C1" s="248"/>
      <c r="D1" s="248"/>
      <c r="E1" s="248"/>
    </row>
    <row r="2" spans="1:5" ht="15.75" x14ac:dyDescent="0.25">
      <c r="A2" s="248" t="s">
        <v>5765</v>
      </c>
      <c r="B2" s="248"/>
      <c r="C2" s="248"/>
      <c r="D2" s="248"/>
      <c r="E2" s="248"/>
    </row>
    <row r="3" spans="1:5" ht="15.75" x14ac:dyDescent="0.25">
      <c r="A3" s="248" t="s">
        <v>34</v>
      </c>
      <c r="B3" s="248"/>
      <c r="C3" s="248"/>
      <c r="D3" s="248"/>
      <c r="E3" s="248"/>
    </row>
    <row r="4" spans="1:5" ht="15.75" x14ac:dyDescent="0.25">
      <c r="A4" s="218"/>
      <c r="B4" s="218"/>
      <c r="C4" s="218"/>
      <c r="D4" s="218"/>
      <c r="E4" s="219"/>
    </row>
    <row r="5" spans="1:5" ht="15.75" x14ac:dyDescent="0.25">
      <c r="A5" s="218"/>
      <c r="B5" s="218"/>
      <c r="C5" s="218"/>
      <c r="D5" s="221">
        <v>2020</v>
      </c>
      <c r="E5" s="222"/>
    </row>
    <row r="6" spans="1:5" ht="15.75" x14ac:dyDescent="0.25">
      <c r="A6" s="218"/>
      <c r="B6" s="218"/>
      <c r="C6" s="218"/>
      <c r="D6" s="218"/>
      <c r="E6" s="222"/>
    </row>
    <row r="7" spans="1:5" ht="15.75" x14ac:dyDescent="0.25">
      <c r="A7" s="223" t="s">
        <v>94</v>
      </c>
      <c r="B7" s="220"/>
      <c r="C7" s="220"/>
      <c r="D7" s="224">
        <v>-8722896496.0702705</v>
      </c>
      <c r="E7" s="219"/>
    </row>
    <row r="8" spans="1:5" ht="15.75" x14ac:dyDescent="0.25">
      <c r="A8" s="223" t="s">
        <v>95</v>
      </c>
      <c r="B8" s="220"/>
      <c r="C8" s="220"/>
      <c r="D8" s="225"/>
      <c r="E8" s="219"/>
    </row>
    <row r="9" spans="1:5" ht="15.75" x14ac:dyDescent="0.25">
      <c r="A9" s="223"/>
      <c r="B9" s="220" t="s">
        <v>96</v>
      </c>
      <c r="C9" s="220"/>
      <c r="D9" s="225">
        <v>1558536881.3099999</v>
      </c>
      <c r="E9" s="225"/>
    </row>
    <row r="10" spans="1:5" ht="15.75" x14ac:dyDescent="0.25">
      <c r="A10" s="223"/>
      <c r="B10" s="220" t="s">
        <v>97</v>
      </c>
      <c r="C10" s="220"/>
      <c r="D10" s="225">
        <v>47117496072.690002</v>
      </c>
      <c r="E10" s="225"/>
    </row>
    <row r="11" spans="1:5" ht="15.75" x14ac:dyDescent="0.25">
      <c r="A11" s="223"/>
      <c r="B11" s="220" t="s">
        <v>98</v>
      </c>
      <c r="C11" s="220"/>
      <c r="D11" s="225">
        <v>-20807010363.900002</v>
      </c>
      <c r="E11" s="225"/>
    </row>
    <row r="12" spans="1:5" ht="15.75" x14ac:dyDescent="0.25">
      <c r="A12" s="223"/>
      <c r="B12" s="220" t="s">
        <v>144</v>
      </c>
      <c r="C12" s="220"/>
      <c r="D12" s="225">
        <v>0</v>
      </c>
      <c r="E12" s="225"/>
    </row>
    <row r="13" spans="1:5" ht="15.75" x14ac:dyDescent="0.25">
      <c r="A13" s="223"/>
      <c r="B13" s="220" t="s">
        <v>99</v>
      </c>
      <c r="C13" s="220"/>
      <c r="D13" s="225">
        <v>-5588875148.26404</v>
      </c>
      <c r="E13" s="225"/>
    </row>
    <row r="14" spans="1:5" ht="15.75" x14ac:dyDescent="0.25">
      <c r="A14" s="223"/>
      <c r="B14" s="226" t="s">
        <v>100</v>
      </c>
      <c r="C14" s="226"/>
      <c r="D14" s="227">
        <v>1562222219.1700001</v>
      </c>
      <c r="E14" s="219"/>
    </row>
    <row r="15" spans="1:5" ht="15.75" x14ac:dyDescent="0.25">
      <c r="A15" s="223"/>
      <c r="B15" s="220"/>
      <c r="C15" s="220"/>
      <c r="D15" s="225"/>
      <c r="E15" s="219"/>
    </row>
    <row r="16" spans="1:5" ht="15.75" x14ac:dyDescent="0.25">
      <c r="A16" s="223"/>
      <c r="B16" s="223"/>
      <c r="C16" s="223"/>
      <c r="D16" s="229">
        <v>15119473164.935692</v>
      </c>
      <c r="E16" s="219"/>
    </row>
    <row r="17" spans="1:5" ht="15.75" x14ac:dyDescent="0.25">
      <c r="A17" s="223" t="s">
        <v>101</v>
      </c>
      <c r="B17" s="220"/>
      <c r="C17" s="220"/>
      <c r="D17" s="225"/>
      <c r="E17" s="219"/>
    </row>
    <row r="18" spans="1:5" ht="15.75" x14ac:dyDescent="0.25">
      <c r="A18" s="223" t="s">
        <v>102</v>
      </c>
      <c r="B18" s="220"/>
      <c r="C18" s="220"/>
      <c r="D18" s="225"/>
      <c r="E18" s="219"/>
    </row>
    <row r="19" spans="1:5" ht="15.75" x14ac:dyDescent="0.25">
      <c r="A19" s="223"/>
      <c r="B19" s="220" t="s">
        <v>103</v>
      </c>
      <c r="C19" s="220"/>
      <c r="D19" s="225">
        <v>27800398368.51001</v>
      </c>
      <c r="E19" s="230"/>
    </row>
    <row r="20" spans="1:5" ht="15.75" x14ac:dyDescent="0.25">
      <c r="A20" s="223"/>
      <c r="B20" s="220" t="s">
        <v>104</v>
      </c>
      <c r="C20" s="220"/>
      <c r="D20" s="225">
        <v>-69672229129.380157</v>
      </c>
      <c r="E20" s="230"/>
    </row>
    <row r="21" spans="1:5" ht="15.75" x14ac:dyDescent="0.25">
      <c r="A21" s="223"/>
      <c r="B21" s="220" t="s">
        <v>105</v>
      </c>
      <c r="C21" s="220"/>
      <c r="D21" s="225">
        <v>-47529909034.869995</v>
      </c>
      <c r="E21" s="219"/>
    </row>
    <row r="22" spans="1:5" ht="15.75" x14ac:dyDescent="0.25">
      <c r="A22" s="223"/>
      <c r="B22" s="226" t="s">
        <v>106</v>
      </c>
      <c r="C22" s="220"/>
      <c r="D22" s="225">
        <v>-1332613753.0899959</v>
      </c>
      <c r="E22" s="219"/>
    </row>
    <row r="23" spans="1:5" ht="15.75" x14ac:dyDescent="0.25">
      <c r="A23" s="223"/>
      <c r="B23" s="220" t="s">
        <v>107</v>
      </c>
      <c r="C23" s="220"/>
      <c r="D23" s="225">
        <v>879908866.37999916</v>
      </c>
      <c r="E23" s="219"/>
    </row>
    <row r="24" spans="1:5" ht="15.75" x14ac:dyDescent="0.25">
      <c r="A24" s="223"/>
      <c r="B24" s="220" t="s">
        <v>108</v>
      </c>
      <c r="C24" s="220"/>
      <c r="D24" s="225">
        <v>-15402810458.519989</v>
      </c>
      <c r="E24" s="219"/>
    </row>
    <row r="25" spans="1:5" ht="15.75" x14ac:dyDescent="0.25">
      <c r="A25" s="223"/>
      <c r="B25" s="220" t="s">
        <v>109</v>
      </c>
      <c r="C25" s="220"/>
      <c r="D25" s="225">
        <v>169875943024.84009</v>
      </c>
      <c r="E25" s="230"/>
    </row>
    <row r="26" spans="1:5" ht="15.75" x14ac:dyDescent="0.25">
      <c r="A26" s="223"/>
      <c r="B26" s="220" t="s">
        <v>110</v>
      </c>
      <c r="C26" s="220"/>
      <c r="D26" s="225">
        <v>41815094805.870003</v>
      </c>
      <c r="E26" s="230"/>
    </row>
    <row r="27" spans="1:5" ht="15.75" x14ac:dyDescent="0.25">
      <c r="A27" s="223"/>
      <c r="B27" s="220" t="s">
        <v>111</v>
      </c>
      <c r="C27" s="220"/>
      <c r="D27" s="225">
        <v>0</v>
      </c>
      <c r="E27" s="230"/>
    </row>
    <row r="28" spans="1:5" ht="15.75" x14ac:dyDescent="0.25">
      <c r="A28" s="223"/>
      <c r="B28" s="220" t="s">
        <v>112</v>
      </c>
      <c r="C28" s="220"/>
      <c r="D28" s="225">
        <v>515092911.90000057</v>
      </c>
      <c r="E28" s="230"/>
    </row>
    <row r="29" spans="1:5" ht="15.75" x14ac:dyDescent="0.25">
      <c r="A29" s="223" t="s">
        <v>113</v>
      </c>
      <c r="B29" s="220"/>
      <c r="C29" s="220"/>
      <c r="D29" s="225"/>
      <c r="E29" s="219"/>
    </row>
    <row r="30" spans="1:5" ht="15.75" x14ac:dyDescent="0.25">
      <c r="A30" s="223" t="s">
        <v>114</v>
      </c>
      <c r="B30" s="220"/>
      <c r="C30" s="218" t="s">
        <v>115</v>
      </c>
      <c r="D30" s="229">
        <v>122068348766.57565</v>
      </c>
      <c r="E30" s="219"/>
    </row>
    <row r="31" spans="1:5" ht="15.75" x14ac:dyDescent="0.25">
      <c r="A31" s="223"/>
      <c r="B31" s="220"/>
      <c r="C31" s="220"/>
      <c r="D31" s="225"/>
      <c r="E31" s="219"/>
    </row>
    <row r="32" spans="1:5" ht="15.75" x14ac:dyDescent="0.25">
      <c r="A32" s="223" t="s">
        <v>116</v>
      </c>
      <c r="B32" s="220"/>
      <c r="C32" s="220"/>
      <c r="D32" s="225"/>
      <c r="E32" s="219"/>
    </row>
    <row r="33" spans="1:5" ht="15.75" x14ac:dyDescent="0.25">
      <c r="A33" s="223" t="s">
        <v>117</v>
      </c>
      <c r="B33" s="220"/>
      <c r="C33" s="220"/>
      <c r="D33" s="225"/>
      <c r="E33" s="219"/>
    </row>
    <row r="34" spans="1:5" ht="15.75" x14ac:dyDescent="0.25">
      <c r="A34" s="223"/>
      <c r="B34" s="226" t="s">
        <v>118</v>
      </c>
      <c r="C34" s="226"/>
      <c r="D34" s="231">
        <v>-489702175.43999863</v>
      </c>
      <c r="E34" s="219"/>
    </row>
    <row r="35" spans="1:5" ht="15.75" x14ac:dyDescent="0.25">
      <c r="A35" s="223"/>
      <c r="B35" s="226" t="s">
        <v>119</v>
      </c>
      <c r="C35" s="226"/>
      <c r="D35" s="231">
        <v>-17893027167</v>
      </c>
      <c r="E35" s="219"/>
    </row>
    <row r="36" spans="1:5" ht="15.75" x14ac:dyDescent="0.25">
      <c r="A36" s="223"/>
      <c r="B36" s="226" t="s">
        <v>120</v>
      </c>
      <c r="C36" s="226"/>
      <c r="D36" s="227">
        <v>-11997368975.119997</v>
      </c>
      <c r="E36" s="219"/>
    </row>
    <row r="37" spans="1:5" ht="15.75" x14ac:dyDescent="0.25">
      <c r="A37" s="223" t="s">
        <v>121</v>
      </c>
      <c r="B37" s="220"/>
      <c r="C37" s="220"/>
      <c r="D37" s="225"/>
      <c r="E37" s="219"/>
    </row>
    <row r="38" spans="1:5" ht="15.75" x14ac:dyDescent="0.25">
      <c r="A38" s="223" t="s">
        <v>117</v>
      </c>
      <c r="B38" s="220"/>
      <c r="C38" s="218" t="s">
        <v>122</v>
      </c>
      <c r="D38" s="229">
        <v>-30380098317.559998</v>
      </c>
      <c r="E38" s="219"/>
    </row>
    <row r="39" spans="1:5" ht="15.75" x14ac:dyDescent="0.25">
      <c r="A39" s="223"/>
      <c r="B39" s="220"/>
      <c r="C39" s="220"/>
      <c r="D39" s="225"/>
      <c r="E39" s="219"/>
    </row>
    <row r="40" spans="1:5" ht="15.75" x14ac:dyDescent="0.25">
      <c r="A40" s="223" t="s">
        <v>116</v>
      </c>
      <c r="B40" s="220"/>
      <c r="C40" s="220"/>
      <c r="D40" s="225"/>
      <c r="E40" s="219"/>
    </row>
    <row r="41" spans="1:5" ht="15.75" x14ac:dyDescent="0.25">
      <c r="A41" s="223" t="s">
        <v>123</v>
      </c>
      <c r="B41" s="220"/>
      <c r="C41" s="220"/>
      <c r="D41" s="225"/>
      <c r="E41" s="219"/>
    </row>
    <row r="42" spans="1:5" ht="15.75" x14ac:dyDescent="0.25">
      <c r="A42" s="223"/>
      <c r="B42" s="220" t="s">
        <v>124</v>
      </c>
      <c r="C42" s="220"/>
      <c r="D42" s="228">
        <v>41988600000</v>
      </c>
      <c r="E42" s="219"/>
    </row>
    <row r="43" spans="1:5" ht="15.75" x14ac:dyDescent="0.25">
      <c r="A43" s="223" t="s">
        <v>113</v>
      </c>
      <c r="B43" s="220"/>
      <c r="C43" s="220"/>
      <c r="D43" s="219" t="s">
        <v>125</v>
      </c>
      <c r="E43" s="219"/>
    </row>
    <row r="44" spans="1:5" ht="15.75" x14ac:dyDescent="0.25">
      <c r="A44" s="223" t="s">
        <v>126</v>
      </c>
      <c r="B44" s="220"/>
      <c r="C44" s="218" t="s">
        <v>127</v>
      </c>
      <c r="D44" s="229">
        <v>41988600000</v>
      </c>
      <c r="E44" s="219"/>
    </row>
    <row r="45" spans="1:5" ht="15.75" x14ac:dyDescent="0.25">
      <c r="A45" s="223"/>
      <c r="B45" s="220"/>
      <c r="C45" s="220"/>
      <c r="D45" s="225"/>
      <c r="E45" s="219"/>
    </row>
    <row r="46" spans="1:5" ht="15.75" x14ac:dyDescent="0.25">
      <c r="A46" s="220" t="s">
        <v>128</v>
      </c>
      <c r="B46" s="220"/>
      <c r="C46" s="218" t="s">
        <v>129</v>
      </c>
      <c r="D46" s="225">
        <v>133676850449.01566</v>
      </c>
      <c r="E46" s="219"/>
    </row>
    <row r="47" spans="1:5" ht="15.75" x14ac:dyDescent="0.25">
      <c r="A47" s="220" t="s">
        <v>130</v>
      </c>
      <c r="B47" s="220"/>
      <c r="C47" s="220"/>
      <c r="D47" s="228">
        <v>405323798518.94965</v>
      </c>
      <c r="E47" s="219"/>
    </row>
    <row r="48" spans="1:5" ht="15.75" x14ac:dyDescent="0.25">
      <c r="A48" s="223"/>
      <c r="B48" s="220"/>
      <c r="C48" s="220"/>
      <c r="D48" s="225"/>
      <c r="E48" s="219"/>
    </row>
    <row r="49" spans="1:11" ht="16.5" thickBot="1" x14ac:dyDescent="0.3">
      <c r="A49" s="223" t="s">
        <v>131</v>
      </c>
      <c r="D49" s="232">
        <v>539000648967.96533</v>
      </c>
      <c r="E49" s="219"/>
      <c r="F49" s="233"/>
      <c r="G49" s="234"/>
    </row>
    <row r="50" spans="1:11" ht="16.5" thickTop="1" x14ac:dyDescent="0.25">
      <c r="A50" s="223"/>
      <c r="D50" s="224"/>
      <c r="E50" s="219"/>
    </row>
    <row r="51" spans="1:11" ht="15.75" x14ac:dyDescent="0.25">
      <c r="A51" s="223"/>
      <c r="D51" s="224"/>
      <c r="E51" s="219"/>
    </row>
    <row r="52" spans="1:11" ht="15.75" x14ac:dyDescent="0.25">
      <c r="A52" s="223"/>
      <c r="B52" s="220"/>
      <c r="C52" s="220"/>
      <c r="D52" s="225"/>
      <c r="E52" s="219"/>
    </row>
    <row r="53" spans="1:11" ht="15.75" x14ac:dyDescent="0.25">
      <c r="A53" s="249" t="s">
        <v>132</v>
      </c>
      <c r="B53" s="249"/>
      <c r="C53" s="249"/>
      <c r="D53" s="249"/>
      <c r="E53" s="249"/>
    </row>
    <row r="54" spans="1:11" ht="15.75" x14ac:dyDescent="0.25">
      <c r="A54" s="235" t="s">
        <v>133</v>
      </c>
      <c r="B54" s="235"/>
      <c r="C54" s="235"/>
      <c r="D54" s="236"/>
      <c r="E54" s="235"/>
    </row>
    <row r="55" spans="1:11" ht="15.75" x14ac:dyDescent="0.25">
      <c r="A55" s="223"/>
      <c r="B55" s="220"/>
      <c r="C55" s="220"/>
      <c r="D55" s="225"/>
      <c r="E55" s="219"/>
    </row>
    <row r="56" spans="1:11" ht="15.75" x14ac:dyDescent="0.25">
      <c r="A56" s="223"/>
      <c r="B56" s="220"/>
      <c r="C56" s="220"/>
      <c r="D56" s="225"/>
      <c r="E56" s="219"/>
    </row>
    <row r="57" spans="1:11" ht="15.75" x14ac:dyDescent="0.25">
      <c r="A57" s="223"/>
      <c r="B57" s="237"/>
      <c r="C57" s="237"/>
      <c r="E57" s="219"/>
    </row>
    <row r="58" spans="1:11" ht="15.75" x14ac:dyDescent="0.25">
      <c r="A58" s="238"/>
      <c r="B58" s="237"/>
      <c r="C58" s="237"/>
      <c r="D58" s="237"/>
      <c r="E58" s="219"/>
      <c r="H58" s="239"/>
      <c r="I58" s="239"/>
      <c r="J58" s="239"/>
      <c r="K58" s="239"/>
    </row>
    <row r="59" spans="1:11" ht="11.25" customHeight="1" x14ac:dyDescent="0.25">
      <c r="A59" s="240"/>
      <c r="E59" s="219"/>
      <c r="H59" s="239"/>
      <c r="I59" s="239"/>
      <c r="J59" s="239"/>
      <c r="K59" s="239"/>
    </row>
  </sheetData>
  <mergeCells count="4">
    <mergeCell ref="A1:E1"/>
    <mergeCell ref="A2:E2"/>
    <mergeCell ref="A3:E3"/>
    <mergeCell ref="A53:E53"/>
  </mergeCells>
  <pageMargins left="0.70866141732283472" right="0.70866141732283472" top="1.19" bottom="0.37" header="0.31496062992125984" footer="0.31496062992125984"/>
  <pageSetup paperSize="9" scale="57"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G631"/>
  <sheetViews>
    <sheetView showGridLines="0" topLeftCell="A215" workbookViewId="0">
      <selection activeCell="A227" sqref="A227"/>
    </sheetView>
  </sheetViews>
  <sheetFormatPr baseColWidth="10" defaultColWidth="11.5703125" defaultRowHeight="11.25" x14ac:dyDescent="0.2"/>
  <cols>
    <col min="1" max="1" width="32.42578125" style="114" customWidth="1"/>
    <col min="2" max="2" width="16.85546875" style="114" customWidth="1"/>
    <col min="3" max="3" width="19.85546875" style="114" customWidth="1"/>
    <col min="4" max="4" width="21" style="114" customWidth="1"/>
    <col min="5" max="5" width="24.140625" style="114" customWidth="1"/>
    <col min="6" max="6" width="22.42578125" style="114" customWidth="1"/>
    <col min="7" max="7" width="19.5703125" style="114" bestFit="1" customWidth="1"/>
    <col min="8" max="16384" width="11.5703125" style="114"/>
  </cols>
  <sheetData>
    <row r="2" spans="1:7" x14ac:dyDescent="0.2">
      <c r="A2" s="112" t="s">
        <v>155</v>
      </c>
      <c r="B2" s="113"/>
      <c r="C2" s="113"/>
      <c r="D2" s="113"/>
      <c r="E2" s="113"/>
      <c r="F2" s="113"/>
    </row>
    <row r="3" spans="1:7" x14ac:dyDescent="0.2">
      <c r="A3" s="113"/>
      <c r="B3" s="113"/>
      <c r="C3" s="113"/>
      <c r="D3" s="113"/>
      <c r="E3" s="113"/>
      <c r="F3" s="113"/>
    </row>
    <row r="4" spans="1:7" ht="29.25" customHeight="1" x14ac:dyDescent="0.2">
      <c r="A4" s="267" t="s">
        <v>5754</v>
      </c>
      <c r="B4" s="267"/>
      <c r="C4" s="267"/>
      <c r="D4" s="267"/>
      <c r="E4" s="267"/>
      <c r="F4" s="267"/>
      <c r="G4" s="267"/>
    </row>
    <row r="5" spans="1:7" x14ac:dyDescent="0.2">
      <c r="A5" s="113"/>
      <c r="B5" s="113"/>
      <c r="C5" s="113"/>
      <c r="D5" s="113"/>
      <c r="E5" s="113"/>
      <c r="F5" s="113"/>
    </row>
    <row r="6" spans="1:7" x14ac:dyDescent="0.2">
      <c r="A6" s="112" t="s">
        <v>156</v>
      </c>
      <c r="B6" s="112" t="s">
        <v>157</v>
      </c>
      <c r="C6" s="113"/>
      <c r="D6" s="113"/>
      <c r="E6" s="113"/>
      <c r="F6" s="113"/>
    </row>
    <row r="7" spans="1:7" x14ac:dyDescent="0.2">
      <c r="A7" s="113"/>
      <c r="B7" s="113"/>
      <c r="C7" s="113"/>
      <c r="D7" s="113"/>
      <c r="E7" s="113"/>
      <c r="F7" s="113"/>
    </row>
    <row r="8" spans="1:7" x14ac:dyDescent="0.2">
      <c r="A8" s="112" t="s">
        <v>158</v>
      </c>
      <c r="B8" s="112" t="s">
        <v>159</v>
      </c>
      <c r="C8" s="113"/>
      <c r="D8" s="113"/>
      <c r="E8" s="113"/>
      <c r="F8" s="113"/>
    </row>
    <row r="9" spans="1:7" x14ac:dyDescent="0.2">
      <c r="A9" s="112"/>
      <c r="B9" s="113"/>
      <c r="C9" s="113"/>
      <c r="D9" s="113"/>
      <c r="E9" s="113"/>
      <c r="F9" s="113"/>
    </row>
    <row r="10" spans="1:7" x14ac:dyDescent="0.2">
      <c r="A10" s="113" t="s">
        <v>160</v>
      </c>
      <c r="B10" s="113"/>
      <c r="C10" s="113"/>
      <c r="D10" s="113"/>
      <c r="E10" s="113"/>
      <c r="F10" s="113"/>
    </row>
    <row r="11" spans="1:7" x14ac:dyDescent="0.2">
      <c r="A11" s="113"/>
      <c r="B11" s="113"/>
      <c r="C11" s="113"/>
      <c r="D11" s="113"/>
      <c r="E11" s="113"/>
      <c r="F11" s="113"/>
    </row>
    <row r="12" spans="1:7" x14ac:dyDescent="0.2">
      <c r="A12" s="113"/>
      <c r="B12" s="113"/>
      <c r="C12" s="113"/>
      <c r="D12" s="113"/>
      <c r="E12" s="113"/>
      <c r="F12" s="113"/>
    </row>
    <row r="13" spans="1:7" x14ac:dyDescent="0.2">
      <c r="A13" s="112" t="s">
        <v>161</v>
      </c>
      <c r="B13" s="112" t="s">
        <v>162</v>
      </c>
      <c r="C13" s="113"/>
      <c r="D13" s="113"/>
      <c r="E13" s="113"/>
      <c r="F13" s="113"/>
    </row>
    <row r="14" spans="1:7" x14ac:dyDescent="0.2">
      <c r="A14" s="113"/>
      <c r="B14" s="113"/>
      <c r="C14" s="113"/>
      <c r="D14" s="113"/>
      <c r="E14" s="113"/>
      <c r="F14" s="113"/>
    </row>
    <row r="15" spans="1:7" ht="19.5" customHeight="1" x14ac:dyDescent="0.2">
      <c r="A15" s="267" t="s">
        <v>163</v>
      </c>
      <c r="B15" s="267"/>
      <c r="C15" s="267"/>
      <c r="D15" s="267"/>
      <c r="E15" s="267"/>
      <c r="F15" s="267"/>
      <c r="G15" s="267"/>
    </row>
    <row r="16" spans="1:7" ht="17.25" customHeight="1" x14ac:dyDescent="0.2">
      <c r="A16" s="115" t="s">
        <v>164</v>
      </c>
      <c r="B16" s="115"/>
      <c r="C16" s="115"/>
      <c r="D16" s="115"/>
      <c r="E16" s="115"/>
      <c r="F16" s="115"/>
      <c r="G16" s="115"/>
    </row>
    <row r="17" spans="1:7" ht="17.25" customHeight="1" x14ac:dyDescent="0.2">
      <c r="A17" s="116" t="s">
        <v>165</v>
      </c>
      <c r="B17" s="116"/>
      <c r="C17" s="116"/>
      <c r="D17" s="116"/>
      <c r="E17" s="116"/>
      <c r="F17" s="116"/>
      <c r="G17" s="116"/>
    </row>
    <row r="18" spans="1:7" ht="17.25" customHeight="1" x14ac:dyDescent="0.2">
      <c r="A18" s="116" t="s">
        <v>166</v>
      </c>
      <c r="B18" s="116"/>
      <c r="C18" s="116"/>
      <c r="D18" s="116"/>
      <c r="E18" s="116"/>
      <c r="F18" s="116"/>
      <c r="G18" s="116"/>
    </row>
    <row r="19" spans="1:7" ht="17.25" customHeight="1" x14ac:dyDescent="0.2">
      <c r="A19" s="116" t="s">
        <v>167</v>
      </c>
      <c r="B19" s="116"/>
      <c r="C19" s="116"/>
      <c r="D19" s="116"/>
      <c r="E19" s="116"/>
      <c r="F19" s="116"/>
      <c r="G19" s="116"/>
    </row>
    <row r="20" spans="1:7" ht="17.25" customHeight="1" x14ac:dyDescent="0.2">
      <c r="A20" s="116" t="s">
        <v>168</v>
      </c>
      <c r="B20" s="116"/>
      <c r="C20" s="116"/>
      <c r="D20" s="116"/>
      <c r="E20" s="116"/>
      <c r="F20" s="116"/>
      <c r="G20" s="116"/>
    </row>
    <row r="21" spans="1:7" ht="17.25" customHeight="1" x14ac:dyDescent="0.2">
      <c r="A21" s="116" t="s">
        <v>169</v>
      </c>
      <c r="B21" s="116"/>
      <c r="C21" s="116"/>
      <c r="D21" s="116"/>
      <c r="E21" s="116"/>
      <c r="F21" s="116"/>
      <c r="G21" s="116"/>
    </row>
    <row r="22" spans="1:7" ht="17.25" customHeight="1" x14ac:dyDescent="0.2">
      <c r="A22" s="113" t="s">
        <v>170</v>
      </c>
      <c r="B22" s="116"/>
      <c r="C22" s="116"/>
      <c r="D22" s="116"/>
      <c r="E22" s="116"/>
      <c r="F22" s="116"/>
      <c r="G22" s="116"/>
    </row>
    <row r="23" spans="1:7" ht="17.25" customHeight="1" x14ac:dyDescent="0.2">
      <c r="A23" s="116" t="s">
        <v>171</v>
      </c>
      <c r="B23" s="116"/>
      <c r="C23" s="116"/>
      <c r="D23" s="116"/>
      <c r="E23" s="116"/>
      <c r="F23" s="116"/>
      <c r="G23" s="116"/>
    </row>
    <row r="24" spans="1:7" ht="17.25" customHeight="1" x14ac:dyDescent="0.2">
      <c r="A24" s="116" t="s">
        <v>172</v>
      </c>
      <c r="B24" s="116"/>
      <c r="C24" s="116"/>
      <c r="D24" s="116"/>
      <c r="E24" s="116"/>
      <c r="F24" s="116"/>
      <c r="G24" s="116"/>
    </row>
    <row r="25" spans="1:7" ht="17.25" customHeight="1" x14ac:dyDescent="0.2">
      <c r="A25" s="116" t="s">
        <v>173</v>
      </c>
      <c r="B25" s="116"/>
      <c r="C25" s="116"/>
      <c r="D25" s="116"/>
      <c r="E25" s="116"/>
      <c r="F25" s="116"/>
      <c r="G25" s="116"/>
    </row>
    <row r="26" spans="1:7" ht="17.25" customHeight="1" x14ac:dyDescent="0.2">
      <c r="A26" s="116" t="s">
        <v>174</v>
      </c>
      <c r="B26" s="116"/>
      <c r="C26" s="116"/>
      <c r="D26" s="116"/>
      <c r="E26" s="116"/>
      <c r="F26" s="116"/>
      <c r="G26" s="116"/>
    </row>
    <row r="27" spans="1:7" x14ac:dyDescent="0.2">
      <c r="A27" s="113" t="s">
        <v>133</v>
      </c>
      <c r="B27" s="113"/>
      <c r="C27" s="113"/>
      <c r="D27" s="113"/>
      <c r="E27" s="113"/>
      <c r="F27" s="113"/>
    </row>
    <row r="28" spans="1:7" x14ac:dyDescent="0.2">
      <c r="A28" s="112" t="s">
        <v>175</v>
      </c>
      <c r="B28" s="112" t="s">
        <v>176</v>
      </c>
      <c r="C28" s="113"/>
      <c r="D28" s="113"/>
      <c r="E28" s="113"/>
      <c r="F28" s="113"/>
    </row>
    <row r="29" spans="1:7" x14ac:dyDescent="0.2">
      <c r="A29" s="113"/>
      <c r="B29" s="113"/>
      <c r="C29" s="113"/>
      <c r="D29" s="113"/>
      <c r="E29" s="113"/>
      <c r="F29" s="113"/>
    </row>
    <row r="30" spans="1:7" x14ac:dyDescent="0.2">
      <c r="A30" s="113" t="s">
        <v>177</v>
      </c>
      <c r="B30" s="113"/>
      <c r="C30" s="113"/>
      <c r="D30" s="113"/>
      <c r="E30" s="113"/>
      <c r="F30" s="113"/>
    </row>
    <row r="31" spans="1:7" x14ac:dyDescent="0.2">
      <c r="A31" s="113" t="s">
        <v>178</v>
      </c>
      <c r="B31" s="113"/>
      <c r="C31" s="113"/>
      <c r="D31" s="113"/>
      <c r="E31" s="113"/>
      <c r="F31" s="113"/>
    </row>
    <row r="32" spans="1:7" x14ac:dyDescent="0.2">
      <c r="A32" s="113" t="s">
        <v>179</v>
      </c>
      <c r="B32" s="113"/>
      <c r="C32" s="113"/>
      <c r="D32" s="113"/>
      <c r="E32" s="113"/>
      <c r="F32" s="113"/>
    </row>
    <row r="33" spans="1:6" x14ac:dyDescent="0.2">
      <c r="A33" s="113" t="s">
        <v>180</v>
      </c>
      <c r="B33" s="113"/>
      <c r="C33" s="113"/>
      <c r="D33" s="113"/>
      <c r="E33" s="113"/>
      <c r="F33" s="113"/>
    </row>
    <row r="34" spans="1:6" x14ac:dyDescent="0.2">
      <c r="A34" s="113"/>
      <c r="B34" s="113"/>
      <c r="C34" s="113"/>
      <c r="D34" s="113"/>
      <c r="E34" s="113"/>
      <c r="F34" s="113"/>
    </row>
    <row r="35" spans="1:6" x14ac:dyDescent="0.2">
      <c r="A35" s="113"/>
      <c r="B35" s="113"/>
      <c r="C35" s="113"/>
      <c r="D35" s="113"/>
      <c r="E35" s="113"/>
      <c r="F35" s="113"/>
    </row>
    <row r="36" spans="1:6" x14ac:dyDescent="0.2">
      <c r="A36" s="112" t="s">
        <v>181</v>
      </c>
      <c r="B36" s="112" t="s">
        <v>182</v>
      </c>
      <c r="C36" s="113"/>
      <c r="D36" s="113"/>
      <c r="E36" s="113"/>
      <c r="F36" s="113"/>
    </row>
    <row r="37" spans="1:6" x14ac:dyDescent="0.2">
      <c r="A37" s="112"/>
      <c r="B37" s="112"/>
      <c r="C37" s="113"/>
      <c r="D37" s="113"/>
      <c r="E37" s="113"/>
      <c r="F37" s="113"/>
    </row>
    <row r="38" spans="1:6" x14ac:dyDescent="0.2">
      <c r="A38" s="112" t="s">
        <v>183</v>
      </c>
      <c r="B38" s="113"/>
      <c r="C38" s="113"/>
      <c r="D38" s="113"/>
      <c r="E38" s="113"/>
      <c r="F38" s="113"/>
    </row>
    <row r="39" spans="1:6" x14ac:dyDescent="0.2">
      <c r="A39" s="254" t="s">
        <v>184</v>
      </c>
      <c r="B39" s="256"/>
      <c r="C39" s="117" t="s">
        <v>185</v>
      </c>
      <c r="D39" s="117" t="s">
        <v>19</v>
      </c>
      <c r="E39" s="117" t="s">
        <v>186</v>
      </c>
      <c r="F39" s="113"/>
    </row>
    <row r="40" spans="1:6" ht="12" thickBot="1" x14ac:dyDescent="0.25">
      <c r="A40" s="257"/>
      <c r="B40" s="259"/>
      <c r="C40" s="117" t="s">
        <v>187</v>
      </c>
      <c r="D40" s="117" t="s">
        <v>187</v>
      </c>
      <c r="E40" s="117" t="s">
        <v>187</v>
      </c>
      <c r="F40" s="113"/>
    </row>
    <row r="41" spans="1:6" ht="13.5" thickBot="1" x14ac:dyDescent="0.25">
      <c r="A41" s="275" t="s">
        <v>188</v>
      </c>
      <c r="B41" s="276"/>
      <c r="C41" s="118">
        <v>205086842</v>
      </c>
      <c r="D41" s="119" t="s">
        <v>189</v>
      </c>
      <c r="E41" s="118">
        <v>205086842</v>
      </c>
      <c r="F41" s="113"/>
    </row>
    <row r="42" spans="1:6" ht="13.5" thickBot="1" x14ac:dyDescent="0.25">
      <c r="A42" s="275" t="s">
        <v>190</v>
      </c>
      <c r="B42" s="276"/>
      <c r="C42" s="120">
        <v>9982151604</v>
      </c>
      <c r="D42" s="119" t="s">
        <v>189</v>
      </c>
      <c r="E42" s="120">
        <v>9982151604</v>
      </c>
      <c r="F42" s="113"/>
    </row>
    <row r="43" spans="1:6" x14ac:dyDescent="0.2">
      <c r="A43" s="277" t="s">
        <v>191</v>
      </c>
      <c r="B43" s="278"/>
      <c r="C43" s="121">
        <f>+C41+C42</f>
        <v>10187238446</v>
      </c>
      <c r="D43" s="122" t="s">
        <v>189</v>
      </c>
      <c r="E43" s="121">
        <f>+C43</f>
        <v>10187238446</v>
      </c>
      <c r="F43" s="113" t="s">
        <v>5755</v>
      </c>
    </row>
    <row r="44" spans="1:6" x14ac:dyDescent="0.2">
      <c r="A44" s="123"/>
      <c r="B44" s="123"/>
      <c r="C44" s="124"/>
      <c r="D44" s="125"/>
      <c r="E44" s="124"/>
      <c r="F44" s="113"/>
    </row>
    <row r="45" spans="1:6" x14ac:dyDescent="0.2">
      <c r="A45" s="123"/>
      <c r="B45" s="123"/>
      <c r="C45" s="124"/>
      <c r="D45" s="125"/>
      <c r="E45" s="124"/>
      <c r="F45" s="113"/>
    </row>
    <row r="46" spans="1:6" x14ac:dyDescent="0.2">
      <c r="A46" s="112"/>
      <c r="B46" s="113"/>
      <c r="C46" s="113"/>
      <c r="D46" s="113"/>
      <c r="E46" s="113"/>
      <c r="F46" s="113"/>
    </row>
    <row r="47" spans="1:6" x14ac:dyDescent="0.2">
      <c r="A47" s="112"/>
      <c r="B47" s="113"/>
      <c r="C47" s="113"/>
      <c r="D47" s="113"/>
      <c r="E47" s="113"/>
      <c r="F47" s="113"/>
    </row>
    <row r="48" spans="1:6" x14ac:dyDescent="0.2">
      <c r="A48" s="112" t="s">
        <v>192</v>
      </c>
      <c r="B48" s="112" t="s">
        <v>193</v>
      </c>
      <c r="C48" s="113"/>
      <c r="D48" s="113"/>
      <c r="E48" s="113"/>
      <c r="F48" s="113"/>
    </row>
    <row r="49" spans="1:6" x14ac:dyDescent="0.2">
      <c r="A49" s="113" t="s">
        <v>194</v>
      </c>
      <c r="B49" s="113"/>
      <c r="C49" s="113"/>
      <c r="D49" s="113"/>
      <c r="E49" s="113"/>
      <c r="F49" s="113"/>
    </row>
    <row r="50" spans="1:6" x14ac:dyDescent="0.2">
      <c r="A50" s="112"/>
      <c r="B50" s="113"/>
      <c r="C50" s="113"/>
      <c r="D50" s="113"/>
      <c r="E50" s="113"/>
      <c r="F50" s="113"/>
    </row>
    <row r="51" spans="1:6" x14ac:dyDescent="0.2">
      <c r="A51" s="112" t="s">
        <v>195</v>
      </c>
      <c r="B51" s="112" t="s">
        <v>196</v>
      </c>
      <c r="C51" s="113" t="s">
        <v>197</v>
      </c>
      <c r="D51" s="113"/>
      <c r="E51" s="113"/>
      <c r="F51" s="113"/>
    </row>
    <row r="52" spans="1:6" x14ac:dyDescent="0.2">
      <c r="A52" s="112" t="s">
        <v>198</v>
      </c>
      <c r="B52" s="112" t="s">
        <v>196</v>
      </c>
      <c r="C52" s="113" t="s">
        <v>199</v>
      </c>
      <c r="D52" s="113"/>
      <c r="E52" s="113"/>
      <c r="F52" s="113"/>
    </row>
    <row r="53" spans="1:6" x14ac:dyDescent="0.2">
      <c r="A53" s="112" t="s">
        <v>200</v>
      </c>
      <c r="B53" s="112" t="s">
        <v>196</v>
      </c>
      <c r="C53" s="113" t="s">
        <v>201</v>
      </c>
      <c r="D53" s="113"/>
      <c r="E53" s="113"/>
      <c r="F53" s="113"/>
    </row>
    <row r="54" spans="1:6" x14ac:dyDescent="0.2">
      <c r="A54" s="113"/>
      <c r="B54" s="112" t="s">
        <v>196</v>
      </c>
      <c r="C54" s="113" t="s">
        <v>202</v>
      </c>
      <c r="D54" s="113"/>
      <c r="E54" s="113"/>
      <c r="F54" s="113"/>
    </row>
    <row r="55" spans="1:6" x14ac:dyDescent="0.2">
      <c r="A55" s="113"/>
      <c r="B55" s="112" t="s">
        <v>196</v>
      </c>
      <c r="C55" s="113" t="s">
        <v>203</v>
      </c>
      <c r="D55" s="113"/>
      <c r="E55" s="113"/>
      <c r="F55" s="113"/>
    </row>
    <row r="56" spans="1:6" x14ac:dyDescent="0.2">
      <c r="A56" s="113"/>
      <c r="B56" s="112" t="s">
        <v>196</v>
      </c>
      <c r="C56" s="113"/>
      <c r="D56" s="113"/>
      <c r="E56" s="113"/>
      <c r="F56" s="113"/>
    </row>
    <row r="57" spans="1:6" x14ac:dyDescent="0.2">
      <c r="A57" s="113"/>
      <c r="B57" s="113"/>
      <c r="C57" s="113"/>
      <c r="D57" s="113"/>
      <c r="E57" s="113"/>
      <c r="F57" s="113"/>
    </row>
    <row r="58" spans="1:6" x14ac:dyDescent="0.2">
      <c r="A58" s="112" t="s">
        <v>204</v>
      </c>
      <c r="B58" s="112" t="s">
        <v>196</v>
      </c>
      <c r="C58" s="113" t="s">
        <v>205</v>
      </c>
      <c r="D58" s="113"/>
      <c r="E58" s="113"/>
      <c r="F58" s="113"/>
    </row>
    <row r="59" spans="1:6" x14ac:dyDescent="0.2">
      <c r="A59" s="113" t="s">
        <v>206</v>
      </c>
      <c r="B59" s="112" t="s">
        <v>196</v>
      </c>
      <c r="C59" s="113" t="s">
        <v>207</v>
      </c>
      <c r="D59" s="113"/>
      <c r="E59" s="113"/>
      <c r="F59" s="113"/>
    </row>
    <row r="60" spans="1:6" x14ac:dyDescent="0.2">
      <c r="A60" s="113"/>
      <c r="B60" s="112"/>
      <c r="C60" s="113"/>
      <c r="D60" s="113"/>
      <c r="E60" s="113"/>
      <c r="F60" s="113"/>
    </row>
    <row r="61" spans="1:6" x14ac:dyDescent="0.2">
      <c r="A61" s="112"/>
      <c r="B61" s="113"/>
      <c r="C61" s="113"/>
      <c r="D61" s="113"/>
      <c r="E61" s="113"/>
      <c r="F61" s="113"/>
    </row>
    <row r="62" spans="1:6" x14ac:dyDescent="0.2">
      <c r="A62" s="112" t="s">
        <v>208</v>
      </c>
      <c r="B62" s="112" t="s">
        <v>196</v>
      </c>
      <c r="C62" s="113" t="s">
        <v>209</v>
      </c>
      <c r="D62" s="113"/>
      <c r="E62" s="113"/>
      <c r="F62" s="113"/>
    </row>
    <row r="63" spans="1:6" x14ac:dyDescent="0.2">
      <c r="A63" s="112" t="s">
        <v>210</v>
      </c>
      <c r="B63" s="112" t="s">
        <v>196</v>
      </c>
      <c r="C63" s="113" t="s">
        <v>211</v>
      </c>
      <c r="D63" s="113"/>
      <c r="E63" s="113"/>
      <c r="F63" s="113"/>
    </row>
    <row r="64" spans="1:6" x14ac:dyDescent="0.2">
      <c r="A64" s="112"/>
      <c r="B64" s="113"/>
      <c r="C64" s="113"/>
      <c r="D64" s="113"/>
      <c r="E64" s="113"/>
      <c r="F64" s="113"/>
    </row>
    <row r="65" spans="1:5" x14ac:dyDescent="0.2">
      <c r="A65" s="113" t="s">
        <v>212</v>
      </c>
      <c r="B65" s="113"/>
      <c r="C65" s="113"/>
      <c r="D65" s="113"/>
    </row>
    <row r="66" spans="1:5" x14ac:dyDescent="0.2">
      <c r="A66" s="112"/>
      <c r="B66" s="113"/>
      <c r="C66" s="113"/>
      <c r="D66" s="113"/>
    </row>
    <row r="67" spans="1:5" x14ac:dyDescent="0.2">
      <c r="A67" s="113"/>
      <c r="B67" s="113"/>
      <c r="C67" s="113"/>
      <c r="D67" s="113"/>
    </row>
    <row r="68" spans="1:5" x14ac:dyDescent="0.2">
      <c r="A68" s="113" t="s">
        <v>213</v>
      </c>
      <c r="B68" s="113" t="s">
        <v>214</v>
      </c>
      <c r="D68" s="114" t="s">
        <v>215</v>
      </c>
      <c r="E68" s="114" t="s">
        <v>216</v>
      </c>
    </row>
    <row r="69" spans="1:5" x14ac:dyDescent="0.2">
      <c r="A69" s="113" t="s">
        <v>5756</v>
      </c>
      <c r="B69" s="113"/>
      <c r="D69" s="114" t="s">
        <v>217</v>
      </c>
    </row>
    <row r="70" spans="1:5" x14ac:dyDescent="0.2">
      <c r="A70" s="113" t="s">
        <v>218</v>
      </c>
      <c r="B70" s="113"/>
      <c r="D70" s="113" t="s">
        <v>219</v>
      </c>
    </row>
    <row r="71" spans="1:5" x14ac:dyDescent="0.2">
      <c r="A71" s="113" t="s">
        <v>220</v>
      </c>
      <c r="D71" s="113" t="s">
        <v>221</v>
      </c>
    </row>
    <row r="72" spans="1:5" x14ac:dyDescent="0.2">
      <c r="A72" s="113" t="s">
        <v>222</v>
      </c>
      <c r="D72" s="113" t="s">
        <v>223</v>
      </c>
    </row>
    <row r="73" spans="1:5" x14ac:dyDescent="0.2">
      <c r="A73" s="113" t="s">
        <v>224</v>
      </c>
      <c r="D73" s="113" t="s">
        <v>225</v>
      </c>
    </row>
    <row r="74" spans="1:5" x14ac:dyDescent="0.2">
      <c r="A74" s="113" t="s">
        <v>226</v>
      </c>
      <c r="D74" s="113" t="s">
        <v>227</v>
      </c>
    </row>
    <row r="75" spans="1:5" x14ac:dyDescent="0.2">
      <c r="A75" s="113" t="s">
        <v>228</v>
      </c>
      <c r="D75" s="113" t="s">
        <v>229</v>
      </c>
    </row>
    <row r="76" spans="1:5" x14ac:dyDescent="0.2">
      <c r="A76" s="113" t="s">
        <v>230</v>
      </c>
      <c r="D76" s="113" t="s">
        <v>231</v>
      </c>
    </row>
    <row r="77" spans="1:5" x14ac:dyDescent="0.2">
      <c r="A77" s="113" t="s">
        <v>232</v>
      </c>
      <c r="D77" s="113" t="s">
        <v>233</v>
      </c>
    </row>
    <row r="78" spans="1:5" x14ac:dyDescent="0.2">
      <c r="A78" s="113" t="s">
        <v>234</v>
      </c>
      <c r="D78" s="113" t="s">
        <v>235</v>
      </c>
    </row>
    <row r="79" spans="1:5" x14ac:dyDescent="0.2">
      <c r="A79" s="113" t="s">
        <v>236</v>
      </c>
      <c r="D79" s="113" t="s">
        <v>237</v>
      </c>
    </row>
    <row r="80" spans="1:5" x14ac:dyDescent="0.2">
      <c r="A80" s="113" t="s">
        <v>238</v>
      </c>
      <c r="D80" s="113" t="s">
        <v>239</v>
      </c>
    </row>
    <row r="81" spans="1:6" x14ac:dyDescent="0.2">
      <c r="A81" s="113" t="s">
        <v>240</v>
      </c>
      <c r="D81" s="113" t="s">
        <v>241</v>
      </c>
    </row>
    <row r="82" spans="1:6" x14ac:dyDescent="0.2">
      <c r="A82" s="113" t="s">
        <v>242</v>
      </c>
      <c r="D82" s="113" t="s">
        <v>243</v>
      </c>
    </row>
    <row r="83" spans="1:6" x14ac:dyDescent="0.2">
      <c r="A83" s="113" t="s">
        <v>244</v>
      </c>
      <c r="D83" s="113" t="s">
        <v>245</v>
      </c>
    </row>
    <row r="84" spans="1:6" x14ac:dyDescent="0.2">
      <c r="A84" s="113" t="s">
        <v>246</v>
      </c>
      <c r="B84" s="113"/>
      <c r="C84" s="113"/>
      <c r="D84" s="113" t="s">
        <v>247</v>
      </c>
    </row>
    <row r="85" spans="1:6" x14ac:dyDescent="0.2">
      <c r="A85" s="113" t="s">
        <v>248</v>
      </c>
      <c r="D85" s="113" t="s">
        <v>249</v>
      </c>
    </row>
    <row r="86" spans="1:6" x14ac:dyDescent="0.2">
      <c r="A86" s="113" t="s">
        <v>250</v>
      </c>
      <c r="B86" s="113"/>
      <c r="C86" s="113"/>
      <c r="D86" s="113" t="s">
        <v>251</v>
      </c>
    </row>
    <row r="87" spans="1:6" x14ac:dyDescent="0.2">
      <c r="A87" s="113" t="s">
        <v>252</v>
      </c>
      <c r="B87" s="113"/>
      <c r="C87" s="113"/>
      <c r="D87" s="113" t="s">
        <v>253</v>
      </c>
    </row>
    <row r="89" spans="1:6" x14ac:dyDescent="0.2">
      <c r="A89" s="113"/>
      <c r="B89" s="113"/>
      <c r="C89" s="113"/>
      <c r="D89" s="113"/>
    </row>
    <row r="90" spans="1:6" x14ac:dyDescent="0.2">
      <c r="A90" s="112"/>
      <c r="B90" s="113"/>
      <c r="C90" s="113"/>
      <c r="D90" s="113"/>
    </row>
    <row r="91" spans="1:6" x14ac:dyDescent="0.2">
      <c r="A91" s="112" t="s">
        <v>254</v>
      </c>
      <c r="B91" s="112" t="s">
        <v>255</v>
      </c>
      <c r="C91" s="113"/>
      <c r="D91" s="113"/>
      <c r="E91" s="113"/>
      <c r="F91" s="113"/>
    </row>
    <row r="92" spans="1:6" x14ac:dyDescent="0.2">
      <c r="A92" s="113"/>
      <c r="B92" s="113"/>
      <c r="C92" s="113"/>
      <c r="D92" s="113"/>
      <c r="E92" s="113"/>
      <c r="F92" s="113"/>
    </row>
    <row r="93" spans="1:6" x14ac:dyDescent="0.2">
      <c r="A93" s="113"/>
      <c r="B93" s="113"/>
      <c r="C93" s="113"/>
      <c r="D93" s="113"/>
      <c r="E93" s="113"/>
      <c r="F93" s="113"/>
    </row>
    <row r="94" spans="1:6" x14ac:dyDescent="0.2">
      <c r="A94" s="112"/>
      <c r="B94" s="113"/>
      <c r="C94" s="113"/>
      <c r="D94" s="113"/>
      <c r="E94" s="113"/>
      <c r="F94" s="113"/>
    </row>
    <row r="95" spans="1:6" x14ac:dyDescent="0.2">
      <c r="A95" s="126" t="s">
        <v>256</v>
      </c>
      <c r="C95" s="113"/>
      <c r="D95" s="113"/>
      <c r="E95" s="113"/>
      <c r="F95" s="113"/>
    </row>
    <row r="96" spans="1:6" x14ac:dyDescent="0.2">
      <c r="A96" s="112"/>
      <c r="B96" s="113"/>
      <c r="C96" s="113"/>
      <c r="D96" s="113"/>
      <c r="E96" s="113"/>
      <c r="F96" s="113"/>
    </row>
    <row r="97" spans="1:7" x14ac:dyDescent="0.2">
      <c r="A97" s="112" t="s">
        <v>5757</v>
      </c>
      <c r="B97" s="113"/>
      <c r="C97" s="190">
        <v>6807.13</v>
      </c>
      <c r="D97" s="113"/>
      <c r="E97" s="113"/>
      <c r="F97" s="113"/>
    </row>
    <row r="98" spans="1:7" x14ac:dyDescent="0.2">
      <c r="A98" s="262" t="s">
        <v>136</v>
      </c>
      <c r="B98" s="262"/>
      <c r="C98" s="173" t="s">
        <v>257</v>
      </c>
      <c r="D98" s="173" t="s">
        <v>258</v>
      </c>
      <c r="E98" s="113"/>
      <c r="F98" s="113"/>
    </row>
    <row r="99" spans="1:7" x14ac:dyDescent="0.2">
      <c r="A99" s="262"/>
      <c r="B99" s="262"/>
      <c r="C99" s="173" t="s">
        <v>259</v>
      </c>
      <c r="D99" s="173" t="s">
        <v>260</v>
      </c>
      <c r="E99" s="113"/>
      <c r="F99" s="113"/>
    </row>
    <row r="100" spans="1:7" x14ac:dyDescent="0.2">
      <c r="A100" s="263" t="s">
        <v>261</v>
      </c>
      <c r="B100" s="264"/>
      <c r="C100" s="128">
        <v>183598154.88</v>
      </c>
      <c r="D100" s="128">
        <v>941459905345.07996</v>
      </c>
      <c r="E100" s="191"/>
      <c r="F100" s="113"/>
    </row>
    <row r="101" spans="1:7" ht="11.25" customHeight="1" x14ac:dyDescent="0.2">
      <c r="A101" s="263" t="s">
        <v>262</v>
      </c>
      <c r="B101" s="264"/>
      <c r="C101" s="128">
        <v>174848962.11000001</v>
      </c>
      <c r="D101" s="128">
        <v>913647067448.14001</v>
      </c>
      <c r="E101" s="113"/>
      <c r="F101" s="113"/>
    </row>
    <row r="102" spans="1:7" ht="12" customHeight="1" x14ac:dyDescent="0.2">
      <c r="A102" s="265" t="s">
        <v>263</v>
      </c>
      <c r="B102" s="266"/>
      <c r="C102" s="128">
        <f>+C100-C101</f>
        <v>8749192.7699999809</v>
      </c>
      <c r="D102" s="128">
        <f>+D100-D101</f>
        <v>27812837896.939941</v>
      </c>
      <c r="E102" s="113"/>
      <c r="F102" s="113"/>
    </row>
    <row r="103" spans="1:7" ht="12" customHeight="1" x14ac:dyDescent="0.2">
      <c r="A103" s="112"/>
      <c r="B103" s="112"/>
      <c r="C103" s="129"/>
      <c r="D103" s="129"/>
      <c r="E103" s="113"/>
      <c r="F103" s="113"/>
    </row>
    <row r="104" spans="1:7" ht="12" customHeight="1" x14ac:dyDescent="0.2">
      <c r="A104" s="112"/>
      <c r="B104" s="112"/>
      <c r="C104" s="129"/>
      <c r="D104" s="129"/>
      <c r="E104" s="113"/>
      <c r="F104" s="113"/>
    </row>
    <row r="105" spans="1:7" x14ac:dyDescent="0.2">
      <c r="A105" s="112"/>
      <c r="B105" s="112"/>
      <c r="C105" s="130"/>
      <c r="D105" s="130"/>
      <c r="E105" s="113"/>
      <c r="F105" s="113"/>
      <c r="G105" s="113"/>
    </row>
    <row r="106" spans="1:7" x14ac:dyDescent="0.2">
      <c r="A106" s="112" t="s">
        <v>264</v>
      </c>
      <c r="B106" s="112"/>
      <c r="C106" s="130"/>
      <c r="D106" s="130"/>
      <c r="E106" s="113"/>
      <c r="F106" s="113"/>
      <c r="G106" s="113"/>
    </row>
    <row r="107" spans="1:7" x14ac:dyDescent="0.2">
      <c r="A107" s="112"/>
      <c r="B107" s="112"/>
      <c r="C107" s="130"/>
      <c r="D107" s="130"/>
      <c r="E107" s="113"/>
      <c r="F107" s="113"/>
      <c r="G107" s="113"/>
    </row>
    <row r="108" spans="1:7" s="133" customFormat="1" x14ac:dyDescent="0.2">
      <c r="A108" s="131" t="s">
        <v>5758</v>
      </c>
      <c r="B108" s="131"/>
      <c r="C108" s="132"/>
      <c r="D108" s="132"/>
      <c r="E108" s="131"/>
      <c r="F108" s="131"/>
      <c r="G108" s="131"/>
    </row>
    <row r="109" spans="1:7" s="133" customFormat="1" x14ac:dyDescent="0.2">
      <c r="A109" s="131" t="s">
        <v>265</v>
      </c>
      <c r="B109" s="131"/>
      <c r="C109" s="132"/>
      <c r="D109" s="132"/>
      <c r="E109" s="131"/>
      <c r="F109" s="131"/>
      <c r="G109" s="131"/>
    </row>
    <row r="110" spans="1:7" s="133" customFormat="1" x14ac:dyDescent="0.2">
      <c r="A110" s="131" t="s">
        <v>266</v>
      </c>
      <c r="B110" s="131"/>
      <c r="C110" s="132"/>
      <c r="D110" s="132"/>
      <c r="E110" s="192"/>
      <c r="F110" s="131"/>
      <c r="G110" s="131"/>
    </row>
    <row r="111" spans="1:7" s="133" customFormat="1" x14ac:dyDescent="0.2">
      <c r="A111" s="131" t="s">
        <v>267</v>
      </c>
      <c r="B111" s="131"/>
      <c r="C111" s="132"/>
      <c r="D111" s="132"/>
      <c r="E111" s="192"/>
      <c r="F111" s="131"/>
      <c r="G111" s="131"/>
    </row>
    <row r="112" spans="1:7" s="133" customFormat="1" x14ac:dyDescent="0.2">
      <c r="A112" s="131" t="s">
        <v>268</v>
      </c>
      <c r="B112" s="131"/>
      <c r="C112" s="132"/>
      <c r="D112" s="132"/>
      <c r="E112" s="192"/>
      <c r="F112" s="131"/>
      <c r="G112" s="131"/>
    </row>
    <row r="113" spans="1:7" s="133" customFormat="1" x14ac:dyDescent="0.2">
      <c r="A113" s="131" t="s">
        <v>269</v>
      </c>
      <c r="B113" s="131"/>
      <c r="C113" s="132"/>
      <c r="D113" s="132"/>
      <c r="E113" s="131"/>
      <c r="F113" s="131"/>
      <c r="G113" s="131"/>
    </row>
    <row r="114" spans="1:7" x14ac:dyDescent="0.2">
      <c r="A114" s="112"/>
      <c r="B114" s="112"/>
      <c r="C114" s="130"/>
      <c r="D114" s="130"/>
      <c r="E114" s="113"/>
      <c r="F114" s="113"/>
      <c r="G114" s="113"/>
    </row>
    <row r="115" spans="1:7" x14ac:dyDescent="0.2">
      <c r="A115" s="112"/>
      <c r="B115" s="112"/>
      <c r="C115" s="130"/>
      <c r="D115" s="130"/>
      <c r="E115" s="113"/>
      <c r="F115" s="113"/>
      <c r="G115" s="113"/>
    </row>
    <row r="116" spans="1:7" x14ac:dyDescent="0.2">
      <c r="A116" s="113"/>
      <c r="B116" s="113"/>
      <c r="C116" s="113"/>
      <c r="D116" s="113"/>
      <c r="E116" s="113"/>
      <c r="F116" s="113"/>
    </row>
    <row r="117" spans="1:7" x14ac:dyDescent="0.2">
      <c r="A117" s="113"/>
      <c r="B117" s="113"/>
      <c r="C117" s="113"/>
      <c r="D117" s="113"/>
      <c r="E117" s="113"/>
      <c r="F117" s="113"/>
    </row>
    <row r="118" spans="1:7" x14ac:dyDescent="0.2">
      <c r="A118" s="112" t="s">
        <v>270</v>
      </c>
      <c r="B118" s="112"/>
      <c r="C118" s="113"/>
      <c r="D118" s="113"/>
      <c r="E118" s="113"/>
      <c r="F118" s="113"/>
    </row>
    <row r="119" spans="1:7" x14ac:dyDescent="0.2">
      <c r="A119" s="112"/>
      <c r="B119" s="113"/>
      <c r="C119" s="113"/>
      <c r="D119" s="113"/>
      <c r="E119" s="113"/>
      <c r="F119" s="113"/>
    </row>
    <row r="120" spans="1:7" x14ac:dyDescent="0.2">
      <c r="A120" s="113" t="s">
        <v>271</v>
      </c>
      <c r="B120" s="113"/>
      <c r="C120" s="113"/>
      <c r="D120" s="113"/>
      <c r="E120" s="113"/>
      <c r="F120" s="113"/>
    </row>
    <row r="121" spans="1:7" x14ac:dyDescent="0.2">
      <c r="A121" s="113"/>
      <c r="B121" s="113"/>
      <c r="C121" s="113"/>
      <c r="D121" s="113"/>
      <c r="E121" s="113"/>
      <c r="F121" s="113"/>
    </row>
    <row r="122" spans="1:7" x14ac:dyDescent="0.2">
      <c r="A122" s="127" t="s">
        <v>272</v>
      </c>
      <c r="B122" s="127" t="s">
        <v>273</v>
      </c>
      <c r="C122" s="113"/>
      <c r="D122" s="113"/>
      <c r="E122" s="113"/>
      <c r="F122" s="113"/>
    </row>
    <row r="123" spans="1:7" ht="12.75" x14ac:dyDescent="0.2">
      <c r="A123" s="127" t="s">
        <v>274</v>
      </c>
      <c r="B123" s="193">
        <v>537090082137.69</v>
      </c>
      <c r="C123" s="113"/>
      <c r="D123" s="113"/>
      <c r="E123" s="113"/>
      <c r="F123" s="113"/>
    </row>
    <row r="124" spans="1:7" ht="12.75" x14ac:dyDescent="0.2">
      <c r="A124" s="127" t="s">
        <v>275</v>
      </c>
      <c r="B124" s="193">
        <v>661369955487.95996</v>
      </c>
      <c r="C124" s="113"/>
      <c r="D124" s="113"/>
      <c r="E124" s="113"/>
      <c r="F124" s="113"/>
    </row>
    <row r="125" spans="1:7" x14ac:dyDescent="0.2">
      <c r="A125" s="127" t="s">
        <v>276</v>
      </c>
      <c r="B125" s="119">
        <v>0</v>
      </c>
      <c r="C125" s="113"/>
      <c r="D125" s="113"/>
      <c r="E125" s="113"/>
      <c r="F125" s="113"/>
    </row>
    <row r="126" spans="1:7" ht="12.75" x14ac:dyDescent="0.2">
      <c r="A126" s="127" t="s">
        <v>277</v>
      </c>
      <c r="B126" s="193">
        <v>6133375655.8999996</v>
      </c>
      <c r="C126" s="113"/>
      <c r="D126" s="113"/>
      <c r="E126" s="113"/>
      <c r="F126" s="113"/>
    </row>
    <row r="127" spans="1:7" ht="12.75" x14ac:dyDescent="0.2">
      <c r="A127" s="127" t="s">
        <v>278</v>
      </c>
      <c r="B127" s="193">
        <v>61270891443</v>
      </c>
      <c r="C127" s="113"/>
      <c r="D127" s="113"/>
      <c r="E127" s="113"/>
      <c r="F127" s="113"/>
    </row>
    <row r="128" spans="1:7" ht="12.75" x14ac:dyDescent="0.2">
      <c r="A128" s="127" t="s">
        <v>279</v>
      </c>
      <c r="B128" s="193">
        <v>34301834900</v>
      </c>
      <c r="C128" s="113"/>
      <c r="D128" s="113"/>
      <c r="E128" s="113"/>
      <c r="F128" s="113"/>
    </row>
    <row r="129" spans="1:6" ht="12.75" x14ac:dyDescent="0.2">
      <c r="A129" s="127" t="s">
        <v>280</v>
      </c>
      <c r="B129" s="193">
        <v>18230904763.73</v>
      </c>
      <c r="C129" s="113"/>
      <c r="D129" s="113"/>
      <c r="E129" s="113"/>
      <c r="F129" s="113"/>
    </row>
    <row r="130" spans="1:6" ht="12.75" x14ac:dyDescent="0.2">
      <c r="A130" s="127" t="s">
        <v>281</v>
      </c>
      <c r="B130" s="194">
        <v>72578072007</v>
      </c>
      <c r="C130" s="131"/>
      <c r="D130" s="113"/>
      <c r="E130" s="113"/>
      <c r="F130" s="113"/>
    </row>
    <row r="131" spans="1:6" ht="12.75" x14ac:dyDescent="0.2">
      <c r="A131" s="138" t="s">
        <v>5759</v>
      </c>
      <c r="B131" s="194">
        <v>171488355079.44</v>
      </c>
      <c r="C131" s="195"/>
      <c r="D131" s="196"/>
      <c r="E131" s="113"/>
      <c r="F131" s="113"/>
    </row>
    <row r="132" spans="1:6" ht="12.75" x14ac:dyDescent="0.2">
      <c r="A132" s="138" t="s">
        <v>5760</v>
      </c>
      <c r="B132" s="194">
        <v>33610122364</v>
      </c>
      <c r="C132" s="131"/>
      <c r="D132" s="113"/>
      <c r="E132" s="113"/>
      <c r="F132" s="113"/>
    </row>
    <row r="133" spans="1:6" ht="12.75" x14ac:dyDescent="0.2">
      <c r="A133" s="138" t="s">
        <v>282</v>
      </c>
      <c r="B133" s="194">
        <v>31381612692.650002</v>
      </c>
      <c r="C133" s="131"/>
      <c r="D133" s="113"/>
      <c r="E133" s="113"/>
      <c r="F133" s="113"/>
    </row>
    <row r="134" spans="1:6" ht="12.75" x14ac:dyDescent="0.2">
      <c r="A134" s="138" t="s">
        <v>5761</v>
      </c>
      <c r="B134" s="194">
        <v>2348766900.02</v>
      </c>
      <c r="C134" s="131"/>
      <c r="D134" s="113"/>
      <c r="E134" s="113"/>
      <c r="F134" s="113"/>
    </row>
    <row r="135" spans="1:6" ht="12.75" x14ac:dyDescent="0.2">
      <c r="A135" s="197" t="s">
        <v>5762</v>
      </c>
      <c r="B135" s="194">
        <v>247958577</v>
      </c>
      <c r="C135" s="131"/>
      <c r="D135" s="113"/>
      <c r="E135" s="113"/>
      <c r="F135" s="113"/>
    </row>
    <row r="136" spans="1:6" ht="12.75" x14ac:dyDescent="0.2">
      <c r="A136" s="138"/>
      <c r="B136" s="194">
        <v>-12231149571.49</v>
      </c>
      <c r="C136" s="131"/>
      <c r="D136" s="113"/>
      <c r="E136" s="113"/>
      <c r="F136" s="113"/>
    </row>
    <row r="137" spans="1:6" ht="12.75" x14ac:dyDescent="0.2">
      <c r="A137" s="198" t="s">
        <v>283</v>
      </c>
      <c r="B137" s="199">
        <f>SUM(B123:B136)</f>
        <v>1617820782436.8997</v>
      </c>
      <c r="C137" s="195"/>
      <c r="D137" s="200"/>
      <c r="E137" s="113"/>
      <c r="F137" s="113"/>
    </row>
    <row r="138" spans="1:6" x14ac:dyDescent="0.2">
      <c r="A138" s="113"/>
      <c r="B138" s="113"/>
      <c r="C138" s="113"/>
      <c r="D138" s="113"/>
      <c r="E138" s="113"/>
      <c r="F138" s="113"/>
    </row>
    <row r="139" spans="1:6" x14ac:dyDescent="0.2">
      <c r="A139" s="113" t="s">
        <v>284</v>
      </c>
      <c r="B139" s="113"/>
      <c r="C139" s="113"/>
      <c r="D139" s="113"/>
      <c r="E139" s="113"/>
      <c r="F139" s="113"/>
    </row>
    <row r="140" spans="1:6" x14ac:dyDescent="0.2">
      <c r="A140" s="113"/>
      <c r="B140" s="113"/>
      <c r="C140" s="113"/>
      <c r="D140" s="113"/>
      <c r="E140" s="113"/>
      <c r="F140" s="113"/>
    </row>
    <row r="141" spans="1:6" x14ac:dyDescent="0.2">
      <c r="A141" s="127" t="s">
        <v>272</v>
      </c>
      <c r="B141" s="127" t="s">
        <v>273</v>
      </c>
      <c r="C141" s="113"/>
      <c r="D141" s="113"/>
      <c r="E141" s="113"/>
      <c r="F141" s="113"/>
    </row>
    <row r="142" spans="1:6" ht="12.75" x14ac:dyDescent="0.2">
      <c r="A142" s="127" t="s">
        <v>285</v>
      </c>
      <c r="B142" s="194">
        <v>4330667778.1700001</v>
      </c>
      <c r="C142" s="113"/>
      <c r="D142" s="113"/>
      <c r="E142" s="113"/>
      <c r="F142" s="113"/>
    </row>
    <row r="143" spans="1:6" ht="12.75" x14ac:dyDescent="0.2">
      <c r="A143" s="127" t="s">
        <v>286</v>
      </c>
      <c r="B143" s="194">
        <v>7720907592.8999996</v>
      </c>
      <c r="C143" s="113"/>
      <c r="D143" s="113"/>
      <c r="E143" s="113"/>
      <c r="F143" s="113"/>
    </row>
    <row r="144" spans="1:6" ht="12.75" x14ac:dyDescent="0.2">
      <c r="A144" s="127" t="s">
        <v>287</v>
      </c>
      <c r="B144" s="194">
        <v>441942953.27999997</v>
      </c>
      <c r="C144" s="113"/>
      <c r="D144" s="113"/>
      <c r="E144" s="113"/>
      <c r="F144" s="113"/>
    </row>
    <row r="145" spans="1:7" ht="12.75" x14ac:dyDescent="0.2">
      <c r="A145" s="127" t="s">
        <v>288</v>
      </c>
      <c r="B145" s="194">
        <v>49497616057.529999</v>
      </c>
      <c r="C145" s="113"/>
      <c r="D145" s="113"/>
      <c r="E145" s="113"/>
      <c r="F145" s="113"/>
    </row>
    <row r="146" spans="1:7" ht="12.75" x14ac:dyDescent="0.2">
      <c r="A146" s="127" t="s">
        <v>282</v>
      </c>
      <c r="B146" s="194">
        <v>3435228622</v>
      </c>
      <c r="C146" s="113"/>
      <c r="D146" s="113"/>
      <c r="E146" s="113"/>
      <c r="F146" s="113"/>
    </row>
    <row r="147" spans="1:7" ht="12.75" x14ac:dyDescent="0.2">
      <c r="A147" s="127" t="s">
        <v>289</v>
      </c>
      <c r="B147" s="194">
        <v>-44960904326.860001</v>
      </c>
      <c r="C147" s="113"/>
      <c r="D147" s="113"/>
      <c r="E147" s="113"/>
      <c r="F147" s="113"/>
    </row>
    <row r="148" spans="1:7" ht="12.75" x14ac:dyDescent="0.2">
      <c r="A148" s="127" t="s">
        <v>290</v>
      </c>
      <c r="B148" s="201">
        <f>SUM(B142:B147)</f>
        <v>20465458677.019997</v>
      </c>
      <c r="C148" s="113"/>
      <c r="D148" s="113"/>
      <c r="E148" s="113"/>
      <c r="F148" s="113"/>
    </row>
    <row r="149" spans="1:7" ht="9.9499999999999993" customHeight="1" x14ac:dyDescent="0.2">
      <c r="A149" s="135"/>
      <c r="B149" s="136"/>
      <c r="C149" s="136"/>
      <c r="D149" s="136"/>
      <c r="E149" s="136"/>
      <c r="F149" s="136"/>
      <c r="G149" s="171"/>
    </row>
    <row r="150" spans="1:7" ht="9.9499999999999993" customHeight="1" x14ac:dyDescent="0.2">
      <c r="A150" s="135"/>
      <c r="B150" s="136"/>
      <c r="C150" s="136"/>
      <c r="D150" s="136"/>
      <c r="E150" s="136"/>
      <c r="F150" s="136"/>
      <c r="G150" s="171"/>
    </row>
    <row r="151" spans="1:7" ht="9.9499999999999993" customHeight="1" x14ac:dyDescent="0.2">
      <c r="A151" s="135"/>
      <c r="B151" s="136"/>
      <c r="C151" s="136"/>
      <c r="D151" s="136"/>
      <c r="E151" s="136"/>
      <c r="F151" s="136"/>
      <c r="G151" s="171"/>
    </row>
    <row r="152" spans="1:7" x14ac:dyDescent="0.2">
      <c r="A152" s="112" t="s">
        <v>291</v>
      </c>
      <c r="B152" s="112" t="s">
        <v>292</v>
      </c>
      <c r="C152" s="113"/>
      <c r="D152" s="113"/>
      <c r="E152" s="113"/>
      <c r="F152" s="113"/>
    </row>
    <row r="153" spans="1:7" x14ac:dyDescent="0.2">
      <c r="A153" s="113"/>
      <c r="B153" s="113"/>
      <c r="C153" s="113"/>
      <c r="D153" s="113"/>
      <c r="E153" s="113"/>
      <c r="F153" s="113"/>
    </row>
    <row r="154" spans="1:7" ht="25.5" customHeight="1" x14ac:dyDescent="0.2">
      <c r="A154" s="267" t="s">
        <v>293</v>
      </c>
      <c r="B154" s="267"/>
      <c r="C154" s="267"/>
      <c r="D154" s="267"/>
      <c r="E154" s="267"/>
      <c r="F154" s="267"/>
      <c r="G154" s="267"/>
    </row>
    <row r="155" spans="1:7" x14ac:dyDescent="0.2">
      <c r="A155" s="112"/>
      <c r="B155" s="113"/>
      <c r="C155" s="113"/>
      <c r="D155" s="113"/>
      <c r="E155" s="113"/>
      <c r="F155" s="113"/>
    </row>
    <row r="156" spans="1:7" ht="12.75" customHeight="1" x14ac:dyDescent="0.2">
      <c r="A156" s="268" t="s">
        <v>294</v>
      </c>
      <c r="B156" s="269"/>
      <c r="C156" s="272" t="s">
        <v>295</v>
      </c>
      <c r="D156" s="273" t="s">
        <v>296</v>
      </c>
      <c r="E156" s="137"/>
      <c r="F156" s="137"/>
    </row>
    <row r="157" spans="1:7" x14ac:dyDescent="0.2">
      <c r="A157" s="270"/>
      <c r="B157" s="271"/>
      <c r="C157" s="272"/>
      <c r="D157" s="274"/>
      <c r="E157" s="137"/>
      <c r="F157" s="137"/>
    </row>
    <row r="158" spans="1:7" x14ac:dyDescent="0.2">
      <c r="A158" s="138" t="s">
        <v>297</v>
      </c>
      <c r="B158" s="139"/>
      <c r="C158" s="202">
        <v>8977700778.2799988</v>
      </c>
      <c r="D158" s="140"/>
      <c r="E158" s="141"/>
      <c r="F158" s="141"/>
    </row>
    <row r="159" spans="1:7" ht="12.75" x14ac:dyDescent="0.2">
      <c r="A159" s="138" t="s">
        <v>298</v>
      </c>
      <c r="B159" s="139"/>
      <c r="C159" s="194">
        <v>-3440768474.4499998</v>
      </c>
      <c r="D159" s="140">
        <f>+C158+C159</f>
        <v>5536932303.829999</v>
      </c>
      <c r="E159" s="141"/>
      <c r="F159" s="141"/>
    </row>
    <row r="160" spans="1:7" ht="12.75" x14ac:dyDescent="0.2">
      <c r="A160" s="138" t="s">
        <v>299</v>
      </c>
      <c r="B160" s="139"/>
      <c r="C160" s="194">
        <v>30091561546.779999</v>
      </c>
      <c r="D160" s="140"/>
      <c r="E160" s="141"/>
      <c r="F160" s="141"/>
    </row>
    <row r="161" spans="1:7" ht="12.75" x14ac:dyDescent="0.2">
      <c r="A161" s="138" t="s">
        <v>300</v>
      </c>
      <c r="B161" s="139"/>
      <c r="C161" s="194">
        <v>-21373558408.599998</v>
      </c>
      <c r="D161" s="140">
        <f>+C160+C161</f>
        <v>8718003138.1800003</v>
      </c>
      <c r="E161" s="141"/>
      <c r="F161" s="141"/>
    </row>
    <row r="162" spans="1:7" ht="12.75" x14ac:dyDescent="0.2">
      <c r="A162" s="138" t="s">
        <v>301</v>
      </c>
      <c r="B162" s="139"/>
      <c r="C162" s="194">
        <v>14758619785.07</v>
      </c>
      <c r="D162" s="140"/>
      <c r="E162" s="141"/>
      <c r="F162" s="141"/>
    </row>
    <row r="163" spans="1:7" ht="12.75" x14ac:dyDescent="0.2">
      <c r="A163" s="138" t="s">
        <v>298</v>
      </c>
      <c r="B163" s="139"/>
      <c r="C163" s="194">
        <v>-14492279471.16</v>
      </c>
      <c r="D163" s="140">
        <f>+C162+C163</f>
        <v>266340313.90999985</v>
      </c>
      <c r="E163" s="141"/>
      <c r="F163" s="141"/>
    </row>
    <row r="164" spans="1:7" ht="12.75" x14ac:dyDescent="0.2">
      <c r="A164" s="138" t="s">
        <v>302</v>
      </c>
      <c r="B164" s="139"/>
      <c r="C164" s="194">
        <v>4496358729.5699997</v>
      </c>
      <c r="D164" s="140"/>
      <c r="E164" s="141"/>
      <c r="F164" s="141"/>
    </row>
    <row r="165" spans="1:7" ht="12.75" x14ac:dyDescent="0.2">
      <c r="A165" s="138" t="s">
        <v>298</v>
      </c>
      <c r="B165" s="139"/>
      <c r="C165" s="194">
        <v>-3931379161.5900002</v>
      </c>
      <c r="D165" s="140">
        <f>+C164+C165</f>
        <v>564979567.97999954</v>
      </c>
      <c r="E165" s="141"/>
      <c r="F165" s="141"/>
    </row>
    <row r="166" spans="1:7" x14ac:dyDescent="0.2">
      <c r="A166" s="142" t="s">
        <v>143</v>
      </c>
      <c r="B166" s="143"/>
      <c r="C166" s="203"/>
      <c r="D166" s="144">
        <f>SUM(D159:D165)</f>
        <v>15086255323.899998</v>
      </c>
      <c r="E166" s="145"/>
      <c r="F166" s="141"/>
    </row>
    <row r="167" spans="1:7" x14ac:dyDescent="0.2">
      <c r="B167" s="113"/>
      <c r="C167" s="113"/>
      <c r="D167" s="113"/>
      <c r="E167" s="204"/>
      <c r="F167" s="113"/>
    </row>
    <row r="168" spans="1:7" x14ac:dyDescent="0.2">
      <c r="A168" s="146"/>
      <c r="B168" s="113"/>
      <c r="C168" s="113"/>
      <c r="D168" s="113"/>
      <c r="E168" s="113"/>
      <c r="F168" s="113"/>
    </row>
    <row r="169" spans="1:7" x14ac:dyDescent="0.2">
      <c r="A169" s="112"/>
      <c r="B169" s="113"/>
      <c r="C169" s="113"/>
      <c r="D169" s="113"/>
      <c r="E169" s="113"/>
      <c r="F169" s="113"/>
    </row>
    <row r="170" spans="1:7" x14ac:dyDescent="0.2">
      <c r="A170" s="112" t="s">
        <v>303</v>
      </c>
      <c r="B170" s="112" t="s">
        <v>304</v>
      </c>
      <c r="C170" s="113"/>
      <c r="D170" s="113"/>
      <c r="E170" s="113"/>
      <c r="F170" s="113"/>
    </row>
    <row r="171" spans="1:7" x14ac:dyDescent="0.2">
      <c r="A171" s="112"/>
      <c r="B171" s="112"/>
      <c r="C171" s="113"/>
      <c r="D171" s="113"/>
      <c r="E171" s="113"/>
      <c r="F171" s="113"/>
    </row>
    <row r="172" spans="1:7" x14ac:dyDescent="0.2">
      <c r="A172" s="113" t="s">
        <v>305</v>
      </c>
      <c r="B172" s="113"/>
      <c r="C172" s="113"/>
      <c r="D172" s="113"/>
      <c r="E172" s="147"/>
      <c r="F172" s="147"/>
      <c r="G172" s="148"/>
    </row>
    <row r="173" spans="1:7" x14ac:dyDescent="0.2">
      <c r="A173" s="254" t="s">
        <v>136</v>
      </c>
      <c r="B173" s="255"/>
      <c r="C173" s="256"/>
      <c r="D173" s="149" t="s">
        <v>306</v>
      </c>
      <c r="E173" s="150"/>
      <c r="F173" s="150"/>
      <c r="G173" s="150"/>
    </row>
    <row r="174" spans="1:7" x14ac:dyDescent="0.2">
      <c r="A174" s="257"/>
      <c r="B174" s="258"/>
      <c r="C174" s="259"/>
      <c r="D174" s="149" t="s">
        <v>187</v>
      </c>
      <c r="E174" s="150"/>
      <c r="F174" s="150"/>
      <c r="G174" s="150"/>
    </row>
    <row r="175" spans="1:7" x14ac:dyDescent="0.2">
      <c r="A175" s="138" t="s">
        <v>307</v>
      </c>
      <c r="B175" s="151"/>
      <c r="C175" s="139"/>
      <c r="D175" s="205">
        <v>3946850741.3600001</v>
      </c>
      <c r="E175" s="152"/>
      <c r="F175" s="152"/>
      <c r="G175" s="152"/>
    </row>
    <row r="176" spans="1:7" x14ac:dyDescent="0.2">
      <c r="A176" s="138" t="s">
        <v>308</v>
      </c>
      <c r="B176" s="151"/>
      <c r="C176" s="139"/>
      <c r="D176" s="205">
        <v>2362467677.1199999</v>
      </c>
      <c r="E176" s="152"/>
      <c r="F176" s="152"/>
      <c r="G176" s="152"/>
    </row>
    <row r="177" spans="1:7" x14ac:dyDescent="0.2">
      <c r="A177" s="138" t="s">
        <v>309</v>
      </c>
      <c r="B177" s="151"/>
      <c r="C177" s="139"/>
      <c r="D177" s="205">
        <v>775593656</v>
      </c>
      <c r="E177" s="152"/>
      <c r="F177" s="152"/>
      <c r="G177" s="152"/>
    </row>
    <row r="178" spans="1:7" x14ac:dyDescent="0.2">
      <c r="A178" s="138" t="s">
        <v>310</v>
      </c>
      <c r="B178" s="151"/>
      <c r="C178" s="139"/>
      <c r="D178" s="205">
        <v>4690039993.4700003</v>
      </c>
      <c r="E178" s="152"/>
      <c r="F178" s="152"/>
      <c r="G178" s="152"/>
    </row>
    <row r="179" spans="1:7" x14ac:dyDescent="0.2">
      <c r="A179" s="142" t="s">
        <v>143</v>
      </c>
      <c r="B179" s="153"/>
      <c r="C179" s="143"/>
      <c r="D179" s="121">
        <v>12164868378.130001</v>
      </c>
      <c r="E179" s="154"/>
      <c r="F179" s="154"/>
      <c r="G179" s="154"/>
    </row>
    <row r="180" spans="1:7" x14ac:dyDescent="0.2">
      <c r="A180" s="112"/>
      <c r="B180" s="112"/>
      <c r="C180" s="112"/>
      <c r="D180" s="124"/>
      <c r="E180" s="154"/>
      <c r="F180" s="154"/>
      <c r="G180" s="154"/>
    </row>
    <row r="181" spans="1:7" x14ac:dyDescent="0.2">
      <c r="A181" s="112"/>
      <c r="B181" s="112"/>
      <c r="C181" s="112"/>
      <c r="D181" s="124"/>
      <c r="E181" s="124"/>
      <c r="F181" s="124"/>
      <c r="G181" s="124"/>
    </row>
    <row r="182" spans="1:7" x14ac:dyDescent="0.2">
      <c r="A182" s="112"/>
      <c r="B182" s="113"/>
      <c r="C182" s="113"/>
      <c r="D182" s="113"/>
      <c r="E182" s="113"/>
      <c r="F182" s="113"/>
    </row>
    <row r="183" spans="1:7" x14ac:dyDescent="0.2">
      <c r="A183" s="112"/>
      <c r="B183" s="113"/>
      <c r="C183" s="113"/>
      <c r="D183" s="113"/>
      <c r="E183" s="113"/>
      <c r="F183" s="113"/>
    </row>
    <row r="184" spans="1:7" x14ac:dyDescent="0.2">
      <c r="A184" s="113"/>
      <c r="B184" s="113"/>
      <c r="C184" s="113"/>
      <c r="D184" s="113"/>
      <c r="E184" s="113"/>
      <c r="F184" s="113"/>
    </row>
    <row r="185" spans="1:7" ht="15" x14ac:dyDescent="0.25">
      <c r="A185" s="112" t="s">
        <v>311</v>
      </c>
      <c r="B185" s="155" t="s">
        <v>312</v>
      </c>
      <c r="C185" s="113"/>
      <c r="D185" s="113"/>
      <c r="E185" s="113"/>
      <c r="F185" s="113"/>
    </row>
    <row r="186" spans="1:7" ht="15" x14ac:dyDescent="0.25">
      <c r="A186" s="156"/>
      <c r="B186" s="155"/>
      <c r="C186" s="113"/>
      <c r="D186" s="113"/>
      <c r="E186" s="113"/>
      <c r="F186" s="113"/>
    </row>
    <row r="187" spans="1:7" ht="12.75" x14ac:dyDescent="0.2">
      <c r="A187" s="260" t="s">
        <v>294</v>
      </c>
      <c r="B187" s="261"/>
      <c r="C187" s="134" t="s">
        <v>313</v>
      </c>
      <c r="D187" s="157"/>
      <c r="E187" s="113"/>
      <c r="F187" s="113"/>
    </row>
    <row r="188" spans="1:7" ht="12.75" x14ac:dyDescent="0.2">
      <c r="A188" s="158" t="s">
        <v>314</v>
      </c>
      <c r="B188" s="158"/>
      <c r="C188" s="158"/>
      <c r="D188" s="113"/>
      <c r="E188" s="113"/>
      <c r="F188" s="159"/>
    </row>
    <row r="189" spans="1:7" ht="12.75" x14ac:dyDescent="0.2">
      <c r="A189" s="250" t="s">
        <v>37</v>
      </c>
      <c r="B189" s="251"/>
      <c r="C189" s="193">
        <v>2484633776.6999998</v>
      </c>
      <c r="D189" s="160"/>
      <c r="E189" s="113"/>
      <c r="F189" s="113"/>
    </row>
    <row r="190" spans="1:7" ht="12.75" x14ac:dyDescent="0.2">
      <c r="A190" s="250" t="s">
        <v>315</v>
      </c>
      <c r="B190" s="251"/>
      <c r="C190" s="193">
        <v>99583521748.050003</v>
      </c>
      <c r="D190" s="160"/>
      <c r="E190" s="113"/>
      <c r="F190" s="113"/>
    </row>
    <row r="191" spans="1:7" ht="12.75" x14ac:dyDescent="0.2">
      <c r="A191" s="250" t="s">
        <v>316</v>
      </c>
      <c r="B191" s="251"/>
      <c r="C191" s="193">
        <v>25603933572.400002</v>
      </c>
      <c r="D191" s="160"/>
      <c r="E191" s="113"/>
      <c r="F191" s="113"/>
    </row>
    <row r="192" spans="1:7" x14ac:dyDescent="0.2">
      <c r="A192" s="250" t="s">
        <v>134</v>
      </c>
      <c r="B192" s="251"/>
      <c r="C192" s="206">
        <v>0</v>
      </c>
      <c r="D192" s="160"/>
      <c r="E192" s="113"/>
      <c r="F192" s="113"/>
    </row>
    <row r="193" spans="1:6" ht="12.75" x14ac:dyDescent="0.2">
      <c r="A193" s="250" t="s">
        <v>81</v>
      </c>
      <c r="B193" s="251"/>
      <c r="C193" s="193">
        <v>836849</v>
      </c>
      <c r="D193" s="160"/>
      <c r="E193" s="113"/>
      <c r="F193" s="113"/>
    </row>
    <row r="194" spans="1:6" ht="12.75" x14ac:dyDescent="0.2">
      <c r="A194" s="250" t="s">
        <v>317</v>
      </c>
      <c r="B194" s="251"/>
      <c r="C194" s="193">
        <v>103800937098.13</v>
      </c>
      <c r="D194" s="160"/>
      <c r="E194" s="113"/>
      <c r="F194" s="113"/>
    </row>
    <row r="195" spans="1:6" ht="12.75" x14ac:dyDescent="0.2">
      <c r="A195" s="250" t="s">
        <v>47</v>
      </c>
      <c r="B195" s="251"/>
      <c r="C195" s="193">
        <v>4124760818</v>
      </c>
      <c r="D195" s="160"/>
      <c r="E195" s="113"/>
      <c r="F195" s="113"/>
    </row>
    <row r="196" spans="1:6" ht="12.75" x14ac:dyDescent="0.2">
      <c r="A196" s="252" t="s">
        <v>318</v>
      </c>
      <c r="B196" s="253"/>
      <c r="C196" s="207">
        <v>235598623181.01001</v>
      </c>
      <c r="D196" s="161"/>
      <c r="E196" s="113"/>
      <c r="F196" s="113"/>
    </row>
    <row r="197" spans="1:6" x14ac:dyDescent="0.2">
      <c r="A197" s="252" t="s">
        <v>319</v>
      </c>
      <c r="B197" s="253"/>
      <c r="C197" s="208"/>
      <c r="D197" s="160"/>
      <c r="E197" s="113"/>
      <c r="F197" s="113"/>
    </row>
    <row r="198" spans="1:6" ht="12.75" x14ac:dyDescent="0.2">
      <c r="A198" s="250" t="s">
        <v>315</v>
      </c>
      <c r="B198" s="251"/>
      <c r="C198" s="193">
        <v>1915612383849.5</v>
      </c>
      <c r="D198" s="160"/>
      <c r="E198" s="113"/>
      <c r="F198" s="113"/>
    </row>
    <row r="199" spans="1:6" ht="12.75" x14ac:dyDescent="0.2">
      <c r="A199" s="250" t="s">
        <v>320</v>
      </c>
      <c r="B199" s="251"/>
      <c r="C199" s="193">
        <v>299456413</v>
      </c>
      <c r="D199" s="209"/>
      <c r="E199" s="113"/>
      <c r="F199" s="113"/>
    </row>
    <row r="200" spans="1:6" ht="12.75" x14ac:dyDescent="0.2">
      <c r="A200" s="250" t="s">
        <v>321</v>
      </c>
      <c r="B200" s="251"/>
      <c r="C200" s="193">
        <v>100610432890</v>
      </c>
      <c r="D200" s="160"/>
      <c r="E200" s="113"/>
      <c r="F200" s="113"/>
    </row>
    <row r="201" spans="1:6" ht="12.75" x14ac:dyDescent="0.2">
      <c r="A201" s="250" t="s">
        <v>322</v>
      </c>
      <c r="B201" s="251"/>
      <c r="C201" s="193">
        <v>35000000000</v>
      </c>
      <c r="D201" s="160"/>
      <c r="E201" s="113"/>
      <c r="F201" s="113"/>
    </row>
    <row r="202" spans="1:6" ht="12.75" x14ac:dyDescent="0.2">
      <c r="A202" s="250" t="s">
        <v>47</v>
      </c>
      <c r="B202" s="251"/>
      <c r="C202" s="193">
        <v>25058110299.93</v>
      </c>
      <c r="D202" s="160"/>
      <c r="E202" s="113"/>
      <c r="F202" s="113"/>
    </row>
    <row r="203" spans="1:6" ht="12.75" x14ac:dyDescent="0.2">
      <c r="A203" s="252" t="s">
        <v>323</v>
      </c>
      <c r="B203" s="253"/>
      <c r="C203" s="199">
        <v>2076580383452.4299</v>
      </c>
      <c r="D203" s="209"/>
      <c r="E203" s="113"/>
      <c r="F203" s="113"/>
    </row>
    <row r="204" spans="1:6" ht="12.75" x14ac:dyDescent="0.2">
      <c r="A204" s="252" t="s">
        <v>324</v>
      </c>
      <c r="B204" s="253"/>
      <c r="C204" s="199">
        <f>+C203+C196</f>
        <v>2312179006633.4399</v>
      </c>
      <c r="D204" s="162"/>
      <c r="E204" s="113"/>
      <c r="F204" s="113"/>
    </row>
    <row r="205" spans="1:6" ht="14.25" x14ac:dyDescent="0.2">
      <c r="A205" s="112"/>
      <c r="B205" s="163"/>
      <c r="C205" s="113"/>
      <c r="D205" s="113"/>
      <c r="E205" s="113"/>
      <c r="F205" s="113"/>
    </row>
    <row r="206" spans="1:6" ht="14.25" x14ac:dyDescent="0.2">
      <c r="A206" s="159"/>
      <c r="B206" s="163"/>
      <c r="C206" s="113"/>
      <c r="D206" s="113"/>
      <c r="E206" s="113"/>
      <c r="F206" s="113"/>
    </row>
    <row r="207" spans="1:6" ht="12.75" x14ac:dyDescent="0.2">
      <c r="A207" s="159"/>
      <c r="B207" s="164"/>
      <c r="C207" s="113"/>
      <c r="D207" s="113"/>
      <c r="E207" s="113"/>
      <c r="F207" s="113"/>
    </row>
    <row r="208" spans="1:6" x14ac:dyDescent="0.2">
      <c r="A208" s="113"/>
      <c r="B208" s="113"/>
      <c r="C208" s="113"/>
      <c r="D208" s="113"/>
      <c r="E208" s="113"/>
      <c r="F208" s="113"/>
    </row>
    <row r="209" spans="1:7" x14ac:dyDescent="0.2">
      <c r="A209" s="112" t="s">
        <v>325</v>
      </c>
      <c r="B209" s="112" t="s">
        <v>326</v>
      </c>
      <c r="C209" s="113"/>
      <c r="D209" s="113"/>
      <c r="E209" s="113"/>
      <c r="F209" s="113"/>
    </row>
    <row r="210" spans="1:7" x14ac:dyDescent="0.2">
      <c r="A210" s="112"/>
      <c r="B210" s="112"/>
      <c r="C210" s="113"/>
      <c r="D210" s="113"/>
      <c r="E210" s="113"/>
      <c r="F210" s="113"/>
    </row>
    <row r="211" spans="1:7" x14ac:dyDescent="0.2">
      <c r="A211" s="112" t="s">
        <v>5763</v>
      </c>
      <c r="B211" s="112"/>
      <c r="C211" s="113"/>
      <c r="D211" s="113"/>
      <c r="E211" s="113"/>
      <c r="F211" s="113"/>
    </row>
    <row r="212" spans="1:7" x14ac:dyDescent="0.2">
      <c r="A212" s="112"/>
      <c r="B212" s="112"/>
      <c r="C212" s="113"/>
      <c r="D212" s="113"/>
      <c r="E212" s="113"/>
      <c r="F212" s="113"/>
    </row>
    <row r="213" spans="1:7" x14ac:dyDescent="0.2">
      <c r="A213" s="165" t="s">
        <v>327</v>
      </c>
      <c r="B213" s="166"/>
      <c r="C213" s="167" t="s">
        <v>328</v>
      </c>
      <c r="D213" s="137"/>
      <c r="E213" s="113"/>
      <c r="F213" s="113"/>
      <c r="G213" s="113"/>
    </row>
    <row r="214" spans="1:7" ht="12.75" x14ac:dyDescent="0.2">
      <c r="A214" s="172" t="s">
        <v>329</v>
      </c>
      <c r="B214" s="168"/>
      <c r="C214" s="194">
        <v>57459009577</v>
      </c>
      <c r="D214" s="169"/>
      <c r="E214" s="113"/>
      <c r="F214" s="113"/>
      <c r="G214" s="113"/>
    </row>
    <row r="215" spans="1:7" ht="12.75" x14ac:dyDescent="0.2">
      <c r="A215" s="172" t="s">
        <v>330</v>
      </c>
      <c r="B215" s="168"/>
      <c r="C215" s="194">
        <v>16282059734.549999</v>
      </c>
      <c r="D215" s="169"/>
      <c r="E215" s="113"/>
      <c r="F215" s="113"/>
      <c r="G215" s="113"/>
    </row>
    <row r="216" spans="1:7" ht="12.75" x14ac:dyDescent="0.2">
      <c r="A216" s="172" t="s">
        <v>43</v>
      </c>
      <c r="B216" s="168"/>
      <c r="C216" s="194">
        <v>8755215274</v>
      </c>
      <c r="D216" s="169"/>
      <c r="E216" s="113"/>
      <c r="F216" s="113"/>
      <c r="G216" s="113"/>
    </row>
    <row r="217" spans="1:7" ht="12" x14ac:dyDescent="0.2">
      <c r="A217" s="172" t="s">
        <v>331</v>
      </c>
      <c r="B217" s="168"/>
      <c r="C217" s="210">
        <v>82496284585.550003</v>
      </c>
      <c r="D217" s="170"/>
      <c r="E217" s="113"/>
      <c r="F217" s="113"/>
      <c r="G217" s="113"/>
    </row>
    <row r="218" spans="1:7" x14ac:dyDescent="0.2">
      <c r="A218" s="113"/>
      <c r="B218" s="113"/>
      <c r="C218" s="113"/>
      <c r="D218" s="147"/>
      <c r="E218" s="113"/>
      <c r="F218" s="113"/>
    </row>
    <row r="219" spans="1:7" x14ac:dyDescent="0.2">
      <c r="A219" s="113"/>
      <c r="B219" s="113"/>
      <c r="C219" s="113"/>
      <c r="D219" s="113"/>
      <c r="E219" s="113"/>
      <c r="F219" s="113"/>
    </row>
    <row r="220" spans="1:7" x14ac:dyDescent="0.2">
      <c r="A220" s="112" t="s">
        <v>332</v>
      </c>
      <c r="B220" s="112" t="s">
        <v>333</v>
      </c>
      <c r="C220" s="113"/>
      <c r="D220" s="113"/>
      <c r="E220" s="113"/>
      <c r="F220" s="113"/>
    </row>
    <row r="221" spans="1:7" x14ac:dyDescent="0.2">
      <c r="A221" s="113"/>
      <c r="B221" s="113"/>
      <c r="C221" s="113"/>
      <c r="D221" s="113"/>
      <c r="E221" s="113"/>
      <c r="F221" s="113"/>
    </row>
    <row r="222" spans="1:7" x14ac:dyDescent="0.2">
      <c r="A222" s="165" t="s">
        <v>327</v>
      </c>
      <c r="B222" s="166"/>
      <c r="C222" s="167" t="s">
        <v>328</v>
      </c>
      <c r="D222" s="137"/>
      <c r="E222" s="113"/>
      <c r="F222" s="113"/>
    </row>
    <row r="223" spans="1:7" x14ac:dyDescent="0.2">
      <c r="A223" s="172" t="s">
        <v>334</v>
      </c>
      <c r="B223" s="168"/>
      <c r="C223" s="211">
        <v>3159179160348.8198</v>
      </c>
      <c r="D223" s="169"/>
      <c r="E223" s="113"/>
      <c r="F223" s="113"/>
    </row>
    <row r="224" spans="1:7" x14ac:dyDescent="0.2">
      <c r="A224" s="172" t="s">
        <v>335</v>
      </c>
      <c r="B224" s="168"/>
      <c r="C224" s="211">
        <v>168227052392.73999</v>
      </c>
      <c r="D224" s="169"/>
      <c r="E224" s="113"/>
      <c r="F224" s="113"/>
    </row>
    <row r="225" spans="1:6" ht="12" x14ac:dyDescent="0.2">
      <c r="A225" s="172" t="s">
        <v>336</v>
      </c>
      <c r="B225" s="168"/>
      <c r="C225" s="210">
        <f>SUM(C223:C224)</f>
        <v>3327406212741.5596</v>
      </c>
      <c r="D225" s="170"/>
      <c r="E225" s="113"/>
      <c r="F225" s="113"/>
    </row>
    <row r="226" spans="1:6" x14ac:dyDescent="0.2">
      <c r="A226" s="113"/>
      <c r="B226" s="113"/>
      <c r="C226" s="113"/>
      <c r="D226" s="113"/>
      <c r="E226" s="113"/>
      <c r="F226" s="113"/>
    </row>
    <row r="227" spans="1:6" x14ac:dyDescent="0.2">
      <c r="A227" s="113"/>
      <c r="B227" s="113"/>
      <c r="C227" s="113"/>
      <c r="D227" s="113"/>
      <c r="E227" s="113"/>
      <c r="F227" s="113"/>
    </row>
    <row r="228" spans="1:6" x14ac:dyDescent="0.2">
      <c r="A228" s="113"/>
      <c r="B228" s="113"/>
      <c r="C228" s="113"/>
      <c r="D228" s="113"/>
      <c r="E228" s="113"/>
      <c r="F228" s="113"/>
    </row>
    <row r="229" spans="1:6" x14ac:dyDescent="0.2">
      <c r="A229" s="113"/>
      <c r="B229" s="113"/>
      <c r="C229" s="113"/>
      <c r="D229" s="113"/>
      <c r="E229" s="113"/>
      <c r="F229" s="113"/>
    </row>
    <row r="230" spans="1:6" x14ac:dyDescent="0.2">
      <c r="A230" s="113"/>
      <c r="B230" s="113"/>
      <c r="C230" s="113"/>
      <c r="D230" s="113"/>
      <c r="E230" s="113"/>
      <c r="F230" s="113"/>
    </row>
    <row r="231" spans="1:6" x14ac:dyDescent="0.2">
      <c r="A231" s="113"/>
      <c r="B231" s="113"/>
      <c r="C231" s="113"/>
      <c r="D231" s="113"/>
      <c r="E231" s="113"/>
      <c r="F231" s="113"/>
    </row>
    <row r="232" spans="1:6" x14ac:dyDescent="0.2">
      <c r="A232" s="113"/>
      <c r="B232" s="113"/>
      <c r="C232" s="113"/>
      <c r="D232" s="113"/>
      <c r="E232" s="113"/>
      <c r="F232" s="113"/>
    </row>
    <row r="233" spans="1:6" x14ac:dyDescent="0.2">
      <c r="A233" s="113"/>
      <c r="B233" s="113"/>
      <c r="C233" s="113"/>
      <c r="D233" s="113"/>
      <c r="E233" s="113"/>
      <c r="F233" s="113"/>
    </row>
    <row r="234" spans="1:6" x14ac:dyDescent="0.2">
      <c r="A234" s="113"/>
      <c r="B234" s="113"/>
      <c r="C234" s="113"/>
      <c r="D234" s="113"/>
      <c r="E234" s="113"/>
      <c r="F234" s="113"/>
    </row>
    <row r="235" spans="1:6" x14ac:dyDescent="0.2">
      <c r="A235" s="113"/>
      <c r="B235" s="113"/>
      <c r="C235" s="113"/>
      <c r="D235" s="113"/>
      <c r="E235" s="113"/>
      <c r="F235" s="113"/>
    </row>
    <row r="236" spans="1:6" x14ac:dyDescent="0.2">
      <c r="A236" s="113"/>
      <c r="B236" s="113"/>
      <c r="C236" s="113"/>
      <c r="D236" s="113"/>
      <c r="E236" s="113"/>
      <c r="F236" s="113"/>
    </row>
    <row r="237" spans="1:6" x14ac:dyDescent="0.2">
      <c r="A237" s="113"/>
      <c r="B237" s="113"/>
      <c r="C237" s="113"/>
      <c r="D237" s="113"/>
      <c r="E237" s="113"/>
      <c r="F237" s="113"/>
    </row>
    <row r="238" spans="1:6" x14ac:dyDescent="0.2">
      <c r="A238" s="113"/>
      <c r="B238" s="113"/>
      <c r="C238" s="113"/>
      <c r="D238" s="113"/>
      <c r="E238" s="113"/>
      <c r="F238" s="113"/>
    </row>
    <row r="239" spans="1:6" x14ac:dyDescent="0.2">
      <c r="A239" s="113"/>
      <c r="B239" s="113"/>
      <c r="C239" s="113"/>
      <c r="D239" s="113"/>
      <c r="E239" s="113"/>
      <c r="F239" s="113"/>
    </row>
    <row r="240" spans="1:6" x14ac:dyDescent="0.2">
      <c r="A240" s="113"/>
      <c r="B240" s="113"/>
      <c r="C240" s="113"/>
      <c r="D240" s="113"/>
      <c r="E240" s="113"/>
      <c r="F240" s="113"/>
    </row>
    <row r="241" spans="1:6" x14ac:dyDescent="0.2">
      <c r="A241" s="113"/>
      <c r="B241" s="113"/>
      <c r="C241" s="113"/>
      <c r="D241" s="113"/>
      <c r="E241" s="113"/>
      <c r="F241" s="113"/>
    </row>
    <row r="242" spans="1:6" x14ac:dyDescent="0.2">
      <c r="A242" s="113"/>
      <c r="B242" s="113"/>
      <c r="C242" s="113"/>
      <c r="D242" s="113"/>
      <c r="E242" s="113"/>
      <c r="F242" s="113"/>
    </row>
    <row r="243" spans="1:6" x14ac:dyDescent="0.2">
      <c r="A243" s="113"/>
      <c r="B243" s="113"/>
      <c r="C243" s="113"/>
      <c r="D243" s="113"/>
      <c r="E243" s="113"/>
      <c r="F243" s="113"/>
    </row>
    <row r="244" spans="1:6" x14ac:dyDescent="0.2">
      <c r="A244" s="113"/>
      <c r="B244" s="113"/>
      <c r="C244" s="113"/>
      <c r="D244" s="113"/>
      <c r="E244" s="113"/>
      <c r="F244" s="113"/>
    </row>
    <row r="245" spans="1:6" x14ac:dyDescent="0.2">
      <c r="A245" s="113"/>
      <c r="B245" s="113"/>
      <c r="C245" s="113"/>
      <c r="D245" s="113"/>
      <c r="E245" s="113"/>
      <c r="F245" s="113"/>
    </row>
    <row r="246" spans="1:6" x14ac:dyDescent="0.2">
      <c r="A246" s="113"/>
      <c r="B246" s="113"/>
      <c r="C246" s="113"/>
      <c r="D246" s="113"/>
      <c r="E246" s="113"/>
      <c r="F246" s="113"/>
    </row>
    <row r="247" spans="1:6" x14ac:dyDescent="0.2">
      <c r="A247" s="113"/>
      <c r="B247" s="113"/>
      <c r="C247" s="113"/>
      <c r="D247" s="113"/>
      <c r="E247" s="113"/>
      <c r="F247" s="113"/>
    </row>
    <row r="248" spans="1:6" x14ac:dyDescent="0.2">
      <c r="A248" s="113"/>
      <c r="B248" s="113"/>
      <c r="C248" s="113"/>
      <c r="D248" s="113"/>
      <c r="E248" s="113"/>
      <c r="F248" s="113"/>
    </row>
    <row r="249" spans="1:6" x14ac:dyDescent="0.2">
      <c r="A249" s="113"/>
      <c r="B249" s="113"/>
      <c r="C249" s="113"/>
      <c r="D249" s="113"/>
      <c r="E249" s="113"/>
      <c r="F249" s="113"/>
    </row>
    <row r="250" spans="1:6" x14ac:dyDescent="0.2">
      <c r="A250" s="113"/>
      <c r="B250" s="113"/>
      <c r="C250" s="113"/>
      <c r="D250" s="113"/>
      <c r="E250" s="113"/>
      <c r="F250" s="113"/>
    </row>
    <row r="251" spans="1:6" x14ac:dyDescent="0.2">
      <c r="A251" s="113"/>
      <c r="B251" s="113"/>
      <c r="C251" s="113"/>
      <c r="D251" s="113"/>
      <c r="E251" s="113"/>
      <c r="F251" s="113"/>
    </row>
    <row r="252" spans="1:6" x14ac:dyDescent="0.2">
      <c r="A252" s="113"/>
      <c r="B252" s="113"/>
      <c r="C252" s="113"/>
      <c r="D252" s="113"/>
      <c r="E252" s="113"/>
      <c r="F252" s="113"/>
    </row>
    <row r="253" spans="1:6" x14ac:dyDescent="0.2">
      <c r="A253" s="113"/>
      <c r="B253" s="113"/>
      <c r="C253" s="113"/>
      <c r="D253" s="113"/>
      <c r="E253" s="113"/>
      <c r="F253" s="113"/>
    </row>
    <row r="254" spans="1:6" x14ac:dyDescent="0.2">
      <c r="A254" s="113"/>
      <c r="B254" s="113"/>
      <c r="C254" s="113"/>
      <c r="D254" s="113"/>
      <c r="E254" s="113"/>
      <c r="F254" s="113"/>
    </row>
    <row r="255" spans="1:6" x14ac:dyDescent="0.2">
      <c r="A255" s="113"/>
      <c r="B255" s="113"/>
      <c r="C255" s="113"/>
      <c r="D255" s="113"/>
      <c r="E255" s="113"/>
      <c r="F255" s="113"/>
    </row>
    <row r="256" spans="1:6" x14ac:dyDescent="0.2">
      <c r="A256" s="113"/>
      <c r="B256" s="113"/>
      <c r="C256" s="113"/>
      <c r="D256" s="113"/>
      <c r="E256" s="113"/>
      <c r="F256" s="113"/>
    </row>
    <row r="257" spans="1:6" x14ac:dyDescent="0.2">
      <c r="A257" s="113"/>
      <c r="B257" s="113"/>
      <c r="C257" s="113"/>
      <c r="D257" s="113"/>
      <c r="E257" s="113"/>
      <c r="F257" s="113"/>
    </row>
    <row r="258" spans="1:6" x14ac:dyDescent="0.2">
      <c r="A258" s="113"/>
      <c r="B258" s="113"/>
      <c r="C258" s="113"/>
      <c r="D258" s="113"/>
      <c r="E258" s="113"/>
      <c r="F258" s="113"/>
    </row>
    <row r="259" spans="1:6" x14ac:dyDescent="0.2">
      <c r="A259" s="113"/>
      <c r="B259" s="113"/>
      <c r="C259" s="113"/>
      <c r="D259" s="113"/>
      <c r="E259" s="113"/>
      <c r="F259" s="113"/>
    </row>
    <row r="260" spans="1:6" x14ac:dyDescent="0.2">
      <c r="A260" s="113"/>
      <c r="B260" s="113"/>
      <c r="C260" s="113"/>
      <c r="D260" s="113"/>
      <c r="E260" s="113"/>
      <c r="F260" s="113"/>
    </row>
    <row r="261" spans="1:6" x14ac:dyDescent="0.2">
      <c r="A261" s="113"/>
      <c r="B261" s="113"/>
      <c r="C261" s="113"/>
      <c r="D261" s="113"/>
      <c r="E261" s="113"/>
      <c r="F261" s="113"/>
    </row>
    <row r="262" spans="1:6" x14ac:dyDescent="0.2">
      <c r="A262" s="113"/>
      <c r="B262" s="113"/>
      <c r="C262" s="113"/>
      <c r="D262" s="113"/>
      <c r="E262" s="113"/>
      <c r="F262" s="113"/>
    </row>
    <row r="263" spans="1:6" x14ac:dyDescent="0.2">
      <c r="A263" s="113"/>
      <c r="B263" s="113"/>
      <c r="C263" s="113"/>
      <c r="D263" s="113"/>
      <c r="E263" s="113"/>
      <c r="F263" s="113"/>
    </row>
    <row r="264" spans="1:6" x14ac:dyDescent="0.2">
      <c r="A264" s="113"/>
      <c r="B264" s="113"/>
      <c r="C264" s="113"/>
      <c r="D264" s="113"/>
      <c r="E264" s="113"/>
      <c r="F264" s="113"/>
    </row>
    <row r="265" spans="1:6" x14ac:dyDescent="0.2">
      <c r="A265" s="113"/>
      <c r="B265" s="113"/>
      <c r="C265" s="113"/>
      <c r="D265" s="113"/>
      <c r="E265" s="113"/>
      <c r="F265" s="113"/>
    </row>
    <row r="266" spans="1:6" x14ac:dyDescent="0.2">
      <c r="A266" s="113"/>
      <c r="B266" s="113"/>
      <c r="C266" s="113"/>
      <c r="D266" s="113"/>
      <c r="E266" s="113"/>
      <c r="F266" s="113"/>
    </row>
    <row r="267" spans="1:6" x14ac:dyDescent="0.2">
      <c r="A267" s="113"/>
      <c r="B267" s="113"/>
      <c r="C267" s="113"/>
      <c r="D267" s="113"/>
      <c r="E267" s="113"/>
      <c r="F267" s="113"/>
    </row>
    <row r="268" spans="1:6" x14ac:dyDescent="0.2">
      <c r="A268" s="113"/>
      <c r="B268" s="113"/>
      <c r="C268" s="113"/>
      <c r="D268" s="113"/>
      <c r="E268" s="113"/>
      <c r="F268" s="113"/>
    </row>
    <row r="269" spans="1:6" x14ac:dyDescent="0.2">
      <c r="A269" s="113"/>
      <c r="B269" s="113"/>
      <c r="C269" s="113"/>
      <c r="D269" s="113"/>
      <c r="E269" s="113"/>
      <c r="F269" s="113"/>
    </row>
    <row r="270" spans="1:6" x14ac:dyDescent="0.2">
      <c r="A270" s="113"/>
      <c r="B270" s="113"/>
      <c r="C270" s="113"/>
      <c r="D270" s="113"/>
      <c r="E270" s="113"/>
      <c r="F270" s="113"/>
    </row>
    <row r="271" spans="1:6" x14ac:dyDescent="0.2">
      <c r="A271" s="113"/>
      <c r="B271" s="113"/>
      <c r="C271" s="113"/>
      <c r="D271" s="113"/>
      <c r="E271" s="113"/>
      <c r="F271" s="113"/>
    </row>
    <row r="272" spans="1:6" x14ac:dyDescent="0.2">
      <c r="A272" s="113"/>
      <c r="B272" s="113"/>
      <c r="C272" s="113"/>
      <c r="D272" s="113"/>
      <c r="E272" s="113"/>
      <c r="F272" s="113"/>
    </row>
    <row r="273" spans="1:6" x14ac:dyDescent="0.2">
      <c r="A273" s="113"/>
      <c r="B273" s="113"/>
      <c r="C273" s="113"/>
      <c r="D273" s="113"/>
      <c r="E273" s="113"/>
      <c r="F273" s="113"/>
    </row>
    <row r="274" spans="1:6" x14ac:dyDescent="0.2">
      <c r="A274" s="113"/>
      <c r="B274" s="113"/>
      <c r="C274" s="113"/>
      <c r="D274" s="113"/>
      <c r="E274" s="113"/>
      <c r="F274" s="113"/>
    </row>
    <row r="275" spans="1:6" x14ac:dyDescent="0.2">
      <c r="A275" s="113"/>
      <c r="B275" s="113"/>
      <c r="C275" s="113"/>
      <c r="D275" s="113"/>
      <c r="E275" s="113"/>
      <c r="F275" s="113"/>
    </row>
    <row r="276" spans="1:6" x14ac:dyDescent="0.2">
      <c r="A276" s="113"/>
      <c r="B276" s="113"/>
      <c r="C276" s="113"/>
      <c r="D276" s="113"/>
      <c r="E276" s="113"/>
      <c r="F276" s="113"/>
    </row>
    <row r="277" spans="1:6" x14ac:dyDescent="0.2">
      <c r="A277" s="113"/>
      <c r="B277" s="113"/>
      <c r="C277" s="113"/>
      <c r="D277" s="113"/>
      <c r="E277" s="113"/>
      <c r="F277" s="113"/>
    </row>
    <row r="278" spans="1:6" x14ac:dyDescent="0.2">
      <c r="A278" s="113"/>
      <c r="B278" s="113"/>
      <c r="C278" s="113"/>
      <c r="D278" s="113"/>
      <c r="E278" s="113"/>
      <c r="F278" s="113"/>
    </row>
    <row r="279" spans="1:6" x14ac:dyDescent="0.2">
      <c r="A279" s="113"/>
      <c r="B279" s="113"/>
      <c r="C279" s="113"/>
      <c r="D279" s="113"/>
      <c r="E279" s="113"/>
      <c r="F279" s="113"/>
    </row>
    <row r="280" spans="1:6" x14ac:dyDescent="0.2">
      <c r="A280" s="113"/>
      <c r="B280" s="113"/>
      <c r="C280" s="113"/>
      <c r="D280" s="113"/>
      <c r="E280" s="113"/>
      <c r="F280" s="113"/>
    </row>
    <row r="281" spans="1:6" x14ac:dyDescent="0.2">
      <c r="A281" s="113"/>
      <c r="B281" s="113"/>
      <c r="C281" s="113"/>
      <c r="D281" s="113"/>
      <c r="E281" s="113"/>
      <c r="F281" s="113"/>
    </row>
    <row r="282" spans="1:6" x14ac:dyDescent="0.2">
      <c r="A282" s="113"/>
      <c r="B282" s="113"/>
      <c r="C282" s="113"/>
      <c r="D282" s="113"/>
      <c r="E282" s="113"/>
      <c r="F282" s="113"/>
    </row>
    <row r="283" spans="1:6" x14ac:dyDescent="0.2">
      <c r="A283" s="113"/>
      <c r="B283" s="113"/>
      <c r="C283" s="113"/>
      <c r="D283" s="113"/>
      <c r="E283" s="113"/>
      <c r="F283" s="113"/>
    </row>
    <row r="284" spans="1:6" x14ac:dyDescent="0.2">
      <c r="A284" s="113"/>
      <c r="B284" s="113"/>
      <c r="C284" s="113"/>
      <c r="D284" s="113"/>
      <c r="E284" s="113"/>
      <c r="F284" s="113"/>
    </row>
    <row r="285" spans="1:6" x14ac:dyDescent="0.2">
      <c r="A285" s="113"/>
      <c r="B285" s="113"/>
      <c r="C285" s="113"/>
      <c r="D285" s="113"/>
      <c r="E285" s="113"/>
      <c r="F285" s="113"/>
    </row>
    <row r="286" spans="1:6" x14ac:dyDescent="0.2">
      <c r="A286" s="113"/>
      <c r="B286" s="113"/>
      <c r="C286" s="113"/>
      <c r="D286" s="113"/>
      <c r="E286" s="113"/>
      <c r="F286" s="113"/>
    </row>
    <row r="287" spans="1:6" x14ac:dyDescent="0.2">
      <c r="A287" s="113"/>
      <c r="B287" s="113"/>
      <c r="C287" s="113"/>
      <c r="D287" s="113"/>
      <c r="E287" s="113"/>
      <c r="F287" s="113"/>
    </row>
    <row r="288" spans="1:6" x14ac:dyDescent="0.2">
      <c r="A288" s="113"/>
      <c r="B288" s="113"/>
      <c r="C288" s="113"/>
      <c r="D288" s="113"/>
      <c r="E288" s="113"/>
      <c r="F288" s="113"/>
    </row>
    <row r="289" spans="1:6" x14ac:dyDescent="0.2">
      <c r="A289" s="113"/>
      <c r="B289" s="113"/>
      <c r="C289" s="113"/>
      <c r="D289" s="113"/>
      <c r="E289" s="113"/>
      <c r="F289" s="113"/>
    </row>
    <row r="290" spans="1:6" x14ac:dyDescent="0.2">
      <c r="A290" s="113"/>
      <c r="B290" s="113"/>
      <c r="C290" s="113"/>
      <c r="D290" s="113"/>
      <c r="E290" s="113"/>
      <c r="F290" s="113"/>
    </row>
    <row r="291" spans="1:6" x14ac:dyDescent="0.2">
      <c r="A291" s="113"/>
      <c r="B291" s="113"/>
      <c r="C291" s="113"/>
      <c r="D291" s="113"/>
      <c r="E291" s="113"/>
      <c r="F291" s="113"/>
    </row>
    <row r="292" spans="1:6" x14ac:dyDescent="0.2">
      <c r="A292" s="113"/>
      <c r="B292" s="113"/>
      <c r="C292" s="113"/>
      <c r="D292" s="113"/>
      <c r="E292" s="113"/>
      <c r="F292" s="113"/>
    </row>
    <row r="293" spans="1:6" x14ac:dyDescent="0.2">
      <c r="A293" s="113"/>
      <c r="B293" s="113"/>
      <c r="C293" s="113"/>
      <c r="D293" s="113"/>
      <c r="E293" s="113"/>
      <c r="F293" s="113"/>
    </row>
    <row r="294" spans="1:6" x14ac:dyDescent="0.2">
      <c r="A294" s="113"/>
      <c r="B294" s="113"/>
      <c r="C294" s="113"/>
      <c r="D294" s="113"/>
      <c r="E294" s="113"/>
      <c r="F294" s="113"/>
    </row>
    <row r="295" spans="1:6" x14ac:dyDescent="0.2">
      <c r="A295" s="113"/>
      <c r="B295" s="113"/>
      <c r="C295" s="113"/>
      <c r="D295" s="113"/>
      <c r="E295" s="113"/>
      <c r="F295" s="113"/>
    </row>
    <row r="296" spans="1:6" x14ac:dyDescent="0.2">
      <c r="A296" s="113"/>
      <c r="B296" s="113"/>
      <c r="C296" s="113"/>
      <c r="D296" s="113"/>
      <c r="E296" s="113"/>
      <c r="F296" s="113"/>
    </row>
    <row r="297" spans="1:6" x14ac:dyDescent="0.2">
      <c r="A297" s="113"/>
      <c r="B297" s="113"/>
      <c r="C297" s="113"/>
      <c r="D297" s="113"/>
      <c r="E297" s="113"/>
      <c r="F297" s="113"/>
    </row>
    <row r="298" spans="1:6" x14ac:dyDescent="0.2">
      <c r="A298" s="113"/>
      <c r="B298" s="113"/>
      <c r="C298" s="113"/>
      <c r="D298" s="113"/>
      <c r="E298" s="113"/>
      <c r="F298" s="113"/>
    </row>
    <row r="299" spans="1:6" x14ac:dyDescent="0.2">
      <c r="A299" s="113"/>
      <c r="B299" s="113"/>
      <c r="C299" s="113"/>
      <c r="D299" s="113"/>
      <c r="E299" s="113"/>
      <c r="F299" s="113"/>
    </row>
    <row r="300" spans="1:6" x14ac:dyDescent="0.2">
      <c r="A300" s="113"/>
      <c r="B300" s="113"/>
      <c r="C300" s="113"/>
      <c r="D300" s="113"/>
      <c r="E300" s="113"/>
      <c r="F300" s="113"/>
    </row>
    <row r="301" spans="1:6" x14ac:dyDescent="0.2">
      <c r="A301" s="113"/>
      <c r="B301" s="113"/>
      <c r="C301" s="113"/>
      <c r="D301" s="113"/>
      <c r="E301" s="113"/>
      <c r="F301" s="113"/>
    </row>
    <row r="302" spans="1:6" x14ac:dyDescent="0.2">
      <c r="A302" s="113"/>
      <c r="B302" s="113"/>
      <c r="C302" s="113"/>
      <c r="D302" s="113"/>
      <c r="E302" s="113"/>
      <c r="F302" s="113"/>
    </row>
    <row r="303" spans="1:6" x14ac:dyDescent="0.2">
      <c r="A303" s="113"/>
      <c r="B303" s="113"/>
      <c r="C303" s="113"/>
      <c r="D303" s="113"/>
      <c r="E303" s="113"/>
      <c r="F303" s="113"/>
    </row>
    <row r="304" spans="1:6" x14ac:dyDescent="0.2">
      <c r="A304" s="113"/>
      <c r="B304" s="113"/>
      <c r="C304" s="113"/>
      <c r="D304" s="113"/>
      <c r="E304" s="113"/>
      <c r="F304" s="113"/>
    </row>
    <row r="305" spans="1:6" x14ac:dyDescent="0.2">
      <c r="A305" s="113"/>
      <c r="B305" s="113"/>
      <c r="C305" s="113"/>
      <c r="D305" s="113"/>
      <c r="E305" s="113"/>
      <c r="F305" s="113"/>
    </row>
    <row r="306" spans="1:6" x14ac:dyDescent="0.2">
      <c r="A306" s="113"/>
      <c r="B306" s="113"/>
      <c r="C306" s="113"/>
      <c r="D306" s="113"/>
      <c r="E306" s="113"/>
      <c r="F306" s="113"/>
    </row>
    <row r="307" spans="1:6" x14ac:dyDescent="0.2">
      <c r="A307" s="113"/>
      <c r="B307" s="113"/>
      <c r="C307" s="113"/>
      <c r="D307" s="113"/>
      <c r="E307" s="113"/>
      <c r="F307" s="113"/>
    </row>
    <row r="308" spans="1:6" x14ac:dyDescent="0.2">
      <c r="A308" s="113"/>
      <c r="B308" s="113"/>
      <c r="C308" s="113"/>
      <c r="D308" s="113"/>
      <c r="E308" s="113"/>
      <c r="F308" s="113"/>
    </row>
    <row r="309" spans="1:6" x14ac:dyDescent="0.2">
      <c r="A309" s="113"/>
      <c r="B309" s="113"/>
      <c r="C309" s="113"/>
      <c r="D309" s="113"/>
      <c r="E309" s="113"/>
      <c r="F309" s="113"/>
    </row>
    <row r="310" spans="1:6" x14ac:dyDescent="0.2">
      <c r="A310" s="113"/>
      <c r="B310" s="113"/>
      <c r="C310" s="113"/>
      <c r="D310" s="113"/>
      <c r="E310" s="113"/>
      <c r="F310" s="113"/>
    </row>
    <row r="311" spans="1:6" x14ac:dyDescent="0.2">
      <c r="A311" s="113"/>
      <c r="B311" s="113"/>
      <c r="C311" s="113"/>
      <c r="D311" s="113"/>
      <c r="E311" s="113"/>
      <c r="F311" s="113"/>
    </row>
    <row r="312" spans="1:6" x14ac:dyDescent="0.2">
      <c r="A312" s="113"/>
      <c r="B312" s="113"/>
      <c r="C312" s="113"/>
      <c r="D312" s="113"/>
      <c r="E312" s="113"/>
      <c r="F312" s="113"/>
    </row>
    <row r="313" spans="1:6" x14ac:dyDescent="0.2">
      <c r="A313" s="113"/>
      <c r="B313" s="113"/>
      <c r="C313" s="113"/>
      <c r="D313" s="113"/>
      <c r="E313" s="113"/>
      <c r="F313" s="113"/>
    </row>
    <row r="314" spans="1:6" x14ac:dyDescent="0.2">
      <c r="A314" s="113"/>
      <c r="B314" s="113"/>
      <c r="C314" s="113"/>
      <c r="D314" s="113"/>
      <c r="E314" s="113"/>
      <c r="F314" s="113"/>
    </row>
    <row r="315" spans="1:6" x14ac:dyDescent="0.2">
      <c r="A315" s="113"/>
      <c r="B315" s="113"/>
      <c r="C315" s="113"/>
      <c r="D315" s="113"/>
      <c r="E315" s="113"/>
      <c r="F315" s="113"/>
    </row>
    <row r="316" spans="1:6" x14ac:dyDescent="0.2">
      <c r="A316" s="113"/>
      <c r="B316" s="113"/>
      <c r="C316" s="113"/>
      <c r="D316" s="113"/>
      <c r="E316" s="113"/>
      <c r="F316" s="113"/>
    </row>
    <row r="317" spans="1:6" x14ac:dyDescent="0.2">
      <c r="A317" s="113"/>
      <c r="B317" s="113"/>
      <c r="C317" s="113"/>
      <c r="D317" s="113"/>
      <c r="E317" s="113"/>
      <c r="F317" s="113"/>
    </row>
    <row r="318" spans="1:6" x14ac:dyDescent="0.2">
      <c r="A318" s="113"/>
      <c r="B318" s="113"/>
      <c r="C318" s="113"/>
      <c r="D318" s="113"/>
      <c r="E318" s="113"/>
      <c r="F318" s="113"/>
    </row>
    <row r="319" spans="1:6" x14ac:dyDescent="0.2">
      <c r="A319" s="113"/>
      <c r="B319" s="113"/>
      <c r="C319" s="113"/>
      <c r="D319" s="113"/>
      <c r="E319" s="113"/>
      <c r="F319" s="113"/>
    </row>
    <row r="320" spans="1:6" x14ac:dyDescent="0.2">
      <c r="A320" s="113"/>
      <c r="B320" s="113"/>
      <c r="C320" s="113"/>
      <c r="D320" s="113"/>
      <c r="E320" s="113"/>
      <c r="F320" s="113"/>
    </row>
    <row r="321" spans="1:6" x14ac:dyDescent="0.2">
      <c r="A321" s="113"/>
      <c r="B321" s="113"/>
      <c r="C321" s="113"/>
      <c r="D321" s="113"/>
      <c r="E321" s="113"/>
      <c r="F321" s="113"/>
    </row>
    <row r="322" spans="1:6" x14ac:dyDescent="0.2">
      <c r="A322" s="113"/>
      <c r="B322" s="113"/>
      <c r="C322" s="113"/>
      <c r="D322" s="113"/>
      <c r="E322" s="113"/>
      <c r="F322" s="113"/>
    </row>
    <row r="323" spans="1:6" x14ac:dyDescent="0.2">
      <c r="A323" s="113"/>
      <c r="B323" s="113"/>
      <c r="C323" s="113"/>
      <c r="D323" s="113"/>
      <c r="E323" s="113"/>
      <c r="F323" s="113"/>
    </row>
    <row r="324" spans="1:6" x14ac:dyDescent="0.2">
      <c r="A324" s="113"/>
      <c r="B324" s="113"/>
      <c r="C324" s="113"/>
      <c r="D324" s="113"/>
      <c r="E324" s="113"/>
      <c r="F324" s="113"/>
    </row>
    <row r="325" spans="1:6" x14ac:dyDescent="0.2">
      <c r="A325" s="113"/>
      <c r="B325" s="113"/>
      <c r="C325" s="113"/>
      <c r="D325" s="113"/>
      <c r="E325" s="113"/>
      <c r="F325" s="113"/>
    </row>
    <row r="326" spans="1:6" x14ac:dyDescent="0.2">
      <c r="A326" s="113"/>
      <c r="B326" s="113"/>
      <c r="C326" s="113"/>
      <c r="D326" s="113"/>
      <c r="E326" s="113"/>
      <c r="F326" s="113"/>
    </row>
    <row r="327" spans="1:6" x14ac:dyDescent="0.2">
      <c r="A327" s="113"/>
      <c r="B327" s="113"/>
      <c r="C327" s="113"/>
      <c r="D327" s="113"/>
      <c r="E327" s="113"/>
      <c r="F327" s="113"/>
    </row>
    <row r="328" spans="1:6" x14ac:dyDescent="0.2">
      <c r="A328" s="113"/>
      <c r="B328" s="113"/>
      <c r="C328" s="113"/>
      <c r="D328" s="113"/>
      <c r="E328" s="113"/>
      <c r="F328" s="113"/>
    </row>
    <row r="329" spans="1:6" x14ac:dyDescent="0.2">
      <c r="A329" s="113"/>
      <c r="B329" s="113"/>
      <c r="C329" s="113"/>
      <c r="D329" s="113"/>
      <c r="E329" s="113"/>
      <c r="F329" s="113"/>
    </row>
    <row r="330" spans="1:6" x14ac:dyDescent="0.2">
      <c r="A330" s="113"/>
      <c r="B330" s="113"/>
      <c r="C330" s="113"/>
      <c r="D330" s="113"/>
      <c r="E330" s="113"/>
      <c r="F330" s="113"/>
    </row>
    <row r="331" spans="1:6" x14ac:dyDescent="0.2">
      <c r="A331" s="113"/>
      <c r="B331" s="113"/>
      <c r="C331" s="113"/>
      <c r="D331" s="113"/>
      <c r="E331" s="113"/>
      <c r="F331" s="113"/>
    </row>
    <row r="332" spans="1:6" x14ac:dyDescent="0.2">
      <c r="A332" s="113"/>
      <c r="B332" s="113"/>
      <c r="C332" s="113"/>
      <c r="D332" s="113"/>
      <c r="E332" s="113"/>
      <c r="F332" s="113"/>
    </row>
    <row r="333" spans="1:6" x14ac:dyDescent="0.2">
      <c r="A333" s="113"/>
      <c r="B333" s="113"/>
      <c r="C333" s="113"/>
      <c r="D333" s="113"/>
      <c r="E333" s="113"/>
      <c r="F333" s="113"/>
    </row>
    <row r="334" spans="1:6" x14ac:dyDescent="0.2">
      <c r="A334" s="113"/>
      <c r="B334" s="113"/>
      <c r="C334" s="113"/>
      <c r="D334" s="113"/>
      <c r="E334" s="113"/>
      <c r="F334" s="113"/>
    </row>
    <row r="335" spans="1:6" x14ac:dyDescent="0.2">
      <c r="A335" s="113"/>
      <c r="B335" s="113"/>
      <c r="C335" s="113"/>
      <c r="D335" s="113"/>
      <c r="E335" s="113"/>
      <c r="F335" s="113"/>
    </row>
    <row r="336" spans="1:6" x14ac:dyDescent="0.2">
      <c r="A336" s="113"/>
      <c r="B336" s="113"/>
      <c r="C336" s="113"/>
      <c r="D336" s="113"/>
      <c r="E336" s="113"/>
      <c r="F336" s="113"/>
    </row>
    <row r="337" spans="1:6" x14ac:dyDescent="0.2">
      <c r="A337" s="113"/>
      <c r="B337" s="113"/>
      <c r="C337" s="113"/>
      <c r="D337" s="113"/>
      <c r="E337" s="113"/>
      <c r="F337" s="113"/>
    </row>
    <row r="338" spans="1:6" x14ac:dyDescent="0.2">
      <c r="A338" s="113"/>
      <c r="B338" s="113"/>
      <c r="C338" s="113"/>
      <c r="D338" s="113"/>
      <c r="E338" s="113"/>
      <c r="F338" s="113"/>
    </row>
    <row r="339" spans="1:6" x14ac:dyDescent="0.2">
      <c r="A339" s="113"/>
      <c r="B339" s="113"/>
      <c r="C339" s="113"/>
      <c r="D339" s="113"/>
      <c r="E339" s="113"/>
      <c r="F339" s="113"/>
    </row>
    <row r="340" spans="1:6" x14ac:dyDescent="0.2">
      <c r="A340" s="113"/>
      <c r="B340" s="113"/>
      <c r="C340" s="113"/>
      <c r="D340" s="113"/>
      <c r="E340" s="113"/>
      <c r="F340" s="113"/>
    </row>
    <row r="341" spans="1:6" x14ac:dyDescent="0.2">
      <c r="A341" s="113"/>
      <c r="B341" s="113"/>
      <c r="C341" s="113"/>
      <c r="D341" s="113"/>
      <c r="E341" s="113"/>
      <c r="F341" s="113"/>
    </row>
    <row r="342" spans="1:6" x14ac:dyDescent="0.2">
      <c r="A342" s="113"/>
      <c r="B342" s="113"/>
      <c r="C342" s="113"/>
      <c r="D342" s="113"/>
      <c r="E342" s="113"/>
      <c r="F342" s="113"/>
    </row>
    <row r="343" spans="1:6" x14ac:dyDescent="0.2">
      <c r="A343" s="113"/>
      <c r="B343" s="113"/>
      <c r="C343" s="113"/>
      <c r="D343" s="113"/>
      <c r="E343" s="113"/>
      <c r="F343" s="113"/>
    </row>
    <row r="344" spans="1:6" x14ac:dyDescent="0.2">
      <c r="A344" s="113"/>
      <c r="B344" s="113"/>
      <c r="C344" s="113"/>
      <c r="D344" s="113"/>
      <c r="E344" s="113"/>
      <c r="F344" s="113"/>
    </row>
    <row r="345" spans="1:6" x14ac:dyDescent="0.2">
      <c r="A345" s="113"/>
      <c r="B345" s="113"/>
      <c r="C345" s="113"/>
      <c r="D345" s="113"/>
      <c r="E345" s="113"/>
      <c r="F345" s="113"/>
    </row>
    <row r="346" spans="1:6" x14ac:dyDescent="0.2">
      <c r="A346" s="113"/>
      <c r="B346" s="113"/>
      <c r="C346" s="113"/>
      <c r="D346" s="113"/>
      <c r="E346" s="113"/>
      <c r="F346" s="113"/>
    </row>
    <row r="347" spans="1:6" x14ac:dyDescent="0.2">
      <c r="A347" s="113"/>
      <c r="B347" s="113"/>
      <c r="C347" s="113"/>
      <c r="D347" s="113"/>
      <c r="E347" s="113"/>
      <c r="F347" s="113"/>
    </row>
    <row r="348" spans="1:6" x14ac:dyDescent="0.2">
      <c r="A348" s="113"/>
      <c r="B348" s="113"/>
      <c r="C348" s="113"/>
      <c r="D348" s="113"/>
      <c r="E348" s="113"/>
      <c r="F348" s="113"/>
    </row>
    <row r="349" spans="1:6" x14ac:dyDescent="0.2">
      <c r="A349" s="113"/>
      <c r="B349" s="113"/>
      <c r="C349" s="113"/>
      <c r="D349" s="113"/>
      <c r="E349" s="113"/>
      <c r="F349" s="113"/>
    </row>
    <row r="350" spans="1:6" x14ac:dyDescent="0.2">
      <c r="A350" s="113"/>
      <c r="B350" s="113"/>
      <c r="C350" s="113"/>
      <c r="D350" s="113"/>
      <c r="E350" s="113"/>
      <c r="F350" s="113"/>
    </row>
    <row r="351" spans="1:6" x14ac:dyDescent="0.2">
      <c r="A351" s="113"/>
      <c r="B351" s="113"/>
      <c r="C351" s="113"/>
      <c r="D351" s="113"/>
      <c r="E351" s="113"/>
      <c r="F351" s="113"/>
    </row>
    <row r="352" spans="1:6" x14ac:dyDescent="0.2">
      <c r="A352" s="113"/>
      <c r="B352" s="113"/>
      <c r="C352" s="113"/>
      <c r="D352" s="113"/>
      <c r="E352" s="113"/>
      <c r="F352" s="113"/>
    </row>
    <row r="353" spans="1:6" x14ac:dyDescent="0.2">
      <c r="A353" s="113"/>
      <c r="B353" s="113"/>
      <c r="C353" s="113"/>
      <c r="D353" s="113"/>
      <c r="E353" s="113"/>
      <c r="F353" s="113"/>
    </row>
    <row r="354" spans="1:6" x14ac:dyDescent="0.2">
      <c r="A354" s="113"/>
      <c r="B354" s="113"/>
      <c r="C354" s="113"/>
      <c r="D354" s="113"/>
      <c r="E354" s="113"/>
      <c r="F354" s="113"/>
    </row>
    <row r="355" spans="1:6" x14ac:dyDescent="0.2">
      <c r="A355" s="113"/>
      <c r="B355" s="113"/>
      <c r="C355" s="113"/>
      <c r="D355" s="113"/>
      <c r="E355" s="113"/>
      <c r="F355" s="113"/>
    </row>
    <row r="356" spans="1:6" x14ac:dyDescent="0.2">
      <c r="A356" s="113"/>
      <c r="B356" s="113"/>
      <c r="C356" s="113"/>
      <c r="D356" s="113"/>
      <c r="E356" s="113"/>
      <c r="F356" s="113"/>
    </row>
    <row r="357" spans="1:6" x14ac:dyDescent="0.2">
      <c r="A357" s="113"/>
      <c r="B357" s="113"/>
      <c r="C357" s="113"/>
      <c r="D357" s="113"/>
      <c r="E357" s="113"/>
      <c r="F357" s="113"/>
    </row>
    <row r="358" spans="1:6" x14ac:dyDescent="0.2">
      <c r="A358" s="113"/>
      <c r="B358" s="113"/>
      <c r="C358" s="113"/>
      <c r="D358" s="113"/>
      <c r="E358" s="113"/>
      <c r="F358" s="113"/>
    </row>
    <row r="359" spans="1:6" x14ac:dyDescent="0.2">
      <c r="A359" s="113"/>
      <c r="B359" s="113"/>
      <c r="C359" s="113"/>
      <c r="D359" s="113"/>
      <c r="E359" s="113"/>
      <c r="F359" s="113"/>
    </row>
    <row r="360" spans="1:6" x14ac:dyDescent="0.2">
      <c r="A360" s="113"/>
      <c r="B360" s="113"/>
      <c r="C360" s="113"/>
      <c r="D360" s="113"/>
      <c r="E360" s="113"/>
      <c r="F360" s="113"/>
    </row>
    <row r="361" spans="1:6" x14ac:dyDescent="0.2">
      <c r="A361" s="113"/>
      <c r="B361" s="113"/>
      <c r="C361" s="113"/>
      <c r="D361" s="113"/>
      <c r="E361" s="113"/>
      <c r="F361" s="113"/>
    </row>
    <row r="362" spans="1:6" x14ac:dyDescent="0.2">
      <c r="A362" s="113"/>
      <c r="B362" s="113"/>
      <c r="C362" s="113"/>
      <c r="D362" s="113"/>
      <c r="E362" s="113"/>
      <c r="F362" s="113"/>
    </row>
    <row r="363" spans="1:6" x14ac:dyDescent="0.2">
      <c r="A363" s="113"/>
      <c r="B363" s="113"/>
      <c r="C363" s="113"/>
      <c r="D363" s="113"/>
      <c r="E363" s="113"/>
      <c r="F363" s="113"/>
    </row>
    <row r="364" spans="1:6" x14ac:dyDescent="0.2">
      <c r="A364" s="113"/>
      <c r="B364" s="113"/>
      <c r="C364" s="113"/>
      <c r="D364" s="113"/>
      <c r="E364" s="113"/>
      <c r="F364" s="113"/>
    </row>
    <row r="365" spans="1:6" x14ac:dyDescent="0.2">
      <c r="A365" s="113"/>
      <c r="B365" s="113"/>
      <c r="C365" s="113"/>
      <c r="D365" s="113"/>
      <c r="E365" s="113"/>
      <c r="F365" s="113"/>
    </row>
    <row r="366" spans="1:6" x14ac:dyDescent="0.2">
      <c r="A366" s="113"/>
      <c r="B366" s="113"/>
      <c r="C366" s="113"/>
      <c r="D366" s="113"/>
      <c r="E366" s="113"/>
      <c r="F366" s="113"/>
    </row>
    <row r="367" spans="1:6" x14ac:dyDescent="0.2">
      <c r="A367" s="113"/>
      <c r="B367" s="113"/>
      <c r="C367" s="113"/>
      <c r="D367" s="113"/>
      <c r="E367" s="113"/>
      <c r="F367" s="113"/>
    </row>
    <row r="368" spans="1:6" x14ac:dyDescent="0.2">
      <c r="A368" s="113"/>
      <c r="B368" s="113"/>
      <c r="C368" s="113"/>
      <c r="D368" s="113"/>
      <c r="E368" s="113"/>
      <c r="F368" s="113"/>
    </row>
    <row r="369" spans="1:6" x14ac:dyDescent="0.2">
      <c r="A369" s="113"/>
      <c r="B369" s="113"/>
      <c r="C369" s="113"/>
      <c r="D369" s="113"/>
      <c r="E369" s="113"/>
      <c r="F369" s="113"/>
    </row>
    <row r="370" spans="1:6" x14ac:dyDescent="0.2">
      <c r="A370" s="113"/>
      <c r="B370" s="113"/>
      <c r="C370" s="113"/>
      <c r="D370" s="113"/>
      <c r="E370" s="113"/>
      <c r="F370" s="113"/>
    </row>
    <row r="371" spans="1:6" x14ac:dyDescent="0.2">
      <c r="A371" s="113"/>
      <c r="B371" s="113"/>
      <c r="C371" s="113"/>
      <c r="D371" s="113"/>
      <c r="E371" s="113"/>
      <c r="F371" s="113"/>
    </row>
    <row r="372" spans="1:6" x14ac:dyDescent="0.2">
      <c r="A372" s="113"/>
      <c r="B372" s="113"/>
      <c r="C372" s="113"/>
      <c r="D372" s="113"/>
      <c r="E372" s="113"/>
      <c r="F372" s="113"/>
    </row>
    <row r="373" spans="1:6" x14ac:dyDescent="0.2">
      <c r="A373" s="113"/>
      <c r="B373" s="113"/>
      <c r="C373" s="113"/>
      <c r="D373" s="113"/>
      <c r="E373" s="113"/>
      <c r="F373" s="113"/>
    </row>
    <row r="374" spans="1:6" x14ac:dyDescent="0.2">
      <c r="A374" s="113"/>
      <c r="B374" s="113"/>
      <c r="C374" s="113"/>
      <c r="D374" s="113"/>
      <c r="E374" s="113"/>
      <c r="F374" s="113"/>
    </row>
    <row r="375" spans="1:6" x14ac:dyDescent="0.2">
      <c r="A375" s="113"/>
      <c r="B375" s="113"/>
      <c r="C375" s="113"/>
      <c r="D375" s="113"/>
      <c r="E375" s="113"/>
      <c r="F375" s="113"/>
    </row>
    <row r="376" spans="1:6" x14ac:dyDescent="0.2">
      <c r="A376" s="113"/>
      <c r="B376" s="113"/>
      <c r="C376" s="113"/>
      <c r="D376" s="113"/>
      <c r="E376" s="113"/>
      <c r="F376" s="113"/>
    </row>
    <row r="377" spans="1:6" x14ac:dyDescent="0.2">
      <c r="A377" s="113"/>
      <c r="B377" s="113"/>
      <c r="C377" s="113"/>
      <c r="D377" s="113"/>
      <c r="E377" s="113"/>
      <c r="F377" s="113"/>
    </row>
    <row r="378" spans="1:6" x14ac:dyDescent="0.2">
      <c r="A378" s="113"/>
      <c r="B378" s="113"/>
      <c r="C378" s="113"/>
      <c r="D378" s="113"/>
      <c r="E378" s="113"/>
      <c r="F378" s="113"/>
    </row>
    <row r="379" spans="1:6" x14ac:dyDescent="0.2">
      <c r="A379" s="113"/>
      <c r="B379" s="113"/>
      <c r="C379" s="113"/>
      <c r="D379" s="113"/>
      <c r="E379" s="113"/>
      <c r="F379" s="113"/>
    </row>
    <row r="380" spans="1:6" x14ac:dyDescent="0.2">
      <c r="A380" s="113"/>
      <c r="B380" s="113"/>
      <c r="C380" s="113"/>
      <c r="D380" s="113"/>
      <c r="E380" s="113"/>
      <c r="F380" s="113"/>
    </row>
    <row r="381" spans="1:6" x14ac:dyDescent="0.2">
      <c r="A381" s="113"/>
      <c r="B381" s="113"/>
      <c r="C381" s="113"/>
      <c r="D381" s="113"/>
      <c r="E381" s="113"/>
      <c r="F381" s="113"/>
    </row>
    <row r="382" spans="1:6" x14ac:dyDescent="0.2">
      <c r="A382" s="113"/>
      <c r="B382" s="113"/>
      <c r="C382" s="113"/>
      <c r="D382" s="113"/>
      <c r="E382" s="113"/>
      <c r="F382" s="113"/>
    </row>
    <row r="383" spans="1:6" x14ac:dyDescent="0.2">
      <c r="A383" s="113"/>
      <c r="B383" s="113"/>
      <c r="C383" s="113"/>
      <c r="D383" s="113"/>
      <c r="E383" s="113"/>
      <c r="F383" s="113"/>
    </row>
    <row r="384" spans="1:6" x14ac:dyDescent="0.2">
      <c r="A384" s="113"/>
      <c r="B384" s="113"/>
      <c r="C384" s="113"/>
      <c r="D384" s="113"/>
      <c r="E384" s="113"/>
      <c r="F384" s="113"/>
    </row>
    <row r="385" spans="1:6" x14ac:dyDescent="0.2">
      <c r="A385" s="113"/>
      <c r="B385" s="113"/>
      <c r="C385" s="113"/>
      <c r="D385" s="113"/>
      <c r="E385" s="113"/>
      <c r="F385" s="113"/>
    </row>
    <row r="386" spans="1:6" x14ac:dyDescent="0.2">
      <c r="A386" s="113"/>
      <c r="B386" s="113"/>
      <c r="C386" s="113"/>
      <c r="D386" s="113"/>
      <c r="E386" s="113"/>
      <c r="F386" s="113"/>
    </row>
    <row r="387" spans="1:6" x14ac:dyDescent="0.2">
      <c r="A387" s="113"/>
      <c r="B387" s="113"/>
      <c r="C387" s="113"/>
      <c r="D387" s="113"/>
      <c r="E387" s="113"/>
      <c r="F387" s="113"/>
    </row>
    <row r="388" spans="1:6" x14ac:dyDescent="0.2">
      <c r="A388" s="113"/>
      <c r="B388" s="113"/>
      <c r="C388" s="113"/>
      <c r="D388" s="113"/>
      <c r="E388" s="113"/>
      <c r="F388" s="113"/>
    </row>
    <row r="389" spans="1:6" x14ac:dyDescent="0.2">
      <c r="A389" s="113"/>
      <c r="B389" s="113"/>
      <c r="C389" s="113"/>
      <c r="D389" s="113"/>
      <c r="E389" s="113"/>
      <c r="F389" s="113"/>
    </row>
    <row r="390" spans="1:6" x14ac:dyDescent="0.2">
      <c r="A390" s="113"/>
      <c r="B390" s="113"/>
      <c r="C390" s="113"/>
      <c r="D390" s="113"/>
      <c r="E390" s="113"/>
      <c r="F390" s="113"/>
    </row>
    <row r="391" spans="1:6" x14ac:dyDescent="0.2">
      <c r="A391" s="113"/>
      <c r="B391" s="113"/>
      <c r="C391" s="113"/>
      <c r="D391" s="113"/>
      <c r="E391" s="113"/>
      <c r="F391" s="113"/>
    </row>
    <row r="392" spans="1:6" x14ac:dyDescent="0.2">
      <c r="A392" s="113"/>
      <c r="B392" s="113"/>
      <c r="C392" s="113"/>
      <c r="D392" s="113"/>
      <c r="E392" s="113"/>
      <c r="F392" s="113"/>
    </row>
    <row r="393" spans="1:6" x14ac:dyDescent="0.2">
      <c r="A393" s="113"/>
      <c r="B393" s="113"/>
      <c r="C393" s="113"/>
      <c r="D393" s="113"/>
      <c r="E393" s="113"/>
      <c r="F393" s="113"/>
    </row>
    <row r="394" spans="1:6" x14ac:dyDescent="0.2">
      <c r="A394" s="113"/>
      <c r="B394" s="113"/>
      <c r="C394" s="113"/>
      <c r="D394" s="113"/>
      <c r="E394" s="113"/>
      <c r="F394" s="113"/>
    </row>
    <row r="395" spans="1:6" x14ac:dyDescent="0.2">
      <c r="A395" s="113"/>
      <c r="B395" s="113"/>
      <c r="C395" s="113"/>
      <c r="D395" s="113"/>
      <c r="E395" s="113"/>
      <c r="F395" s="113"/>
    </row>
    <row r="396" spans="1:6" x14ac:dyDescent="0.2">
      <c r="A396" s="113"/>
      <c r="B396" s="113"/>
      <c r="C396" s="113"/>
      <c r="D396" s="113"/>
      <c r="E396" s="113"/>
      <c r="F396" s="113"/>
    </row>
    <row r="397" spans="1:6" x14ac:dyDescent="0.2">
      <c r="A397" s="113"/>
      <c r="B397" s="113"/>
      <c r="C397" s="113"/>
      <c r="D397" s="113"/>
      <c r="E397" s="113"/>
      <c r="F397" s="113"/>
    </row>
    <row r="398" spans="1:6" x14ac:dyDescent="0.2">
      <c r="A398" s="113"/>
      <c r="B398" s="113"/>
      <c r="C398" s="113"/>
      <c r="D398" s="113"/>
      <c r="E398" s="113"/>
      <c r="F398" s="113"/>
    </row>
    <row r="399" spans="1:6" x14ac:dyDescent="0.2">
      <c r="A399" s="113"/>
      <c r="B399" s="113"/>
      <c r="C399" s="113"/>
      <c r="D399" s="113"/>
      <c r="E399" s="113"/>
      <c r="F399" s="113"/>
    </row>
    <row r="400" spans="1:6" x14ac:dyDescent="0.2">
      <c r="A400" s="113"/>
      <c r="B400" s="113"/>
      <c r="C400" s="113"/>
      <c r="D400" s="113"/>
      <c r="E400" s="113"/>
      <c r="F400" s="113"/>
    </row>
    <row r="401" spans="1:6" x14ac:dyDescent="0.2">
      <c r="A401" s="113"/>
      <c r="B401" s="113"/>
      <c r="C401" s="113"/>
      <c r="D401" s="113"/>
      <c r="E401" s="113"/>
      <c r="F401" s="113"/>
    </row>
    <row r="402" spans="1:6" x14ac:dyDescent="0.2">
      <c r="A402" s="113"/>
      <c r="B402" s="113"/>
      <c r="C402" s="113"/>
      <c r="D402" s="113"/>
      <c r="E402" s="113"/>
      <c r="F402" s="113"/>
    </row>
    <row r="403" spans="1:6" x14ac:dyDescent="0.2">
      <c r="A403" s="113"/>
      <c r="B403" s="113"/>
      <c r="C403" s="113"/>
      <c r="D403" s="113"/>
      <c r="E403" s="113"/>
      <c r="F403" s="113"/>
    </row>
    <row r="404" spans="1:6" x14ac:dyDescent="0.2">
      <c r="A404" s="113"/>
      <c r="B404" s="113"/>
      <c r="C404" s="113"/>
      <c r="D404" s="113"/>
      <c r="E404" s="113"/>
      <c r="F404" s="113"/>
    </row>
    <row r="405" spans="1:6" x14ac:dyDescent="0.2">
      <c r="A405" s="113"/>
      <c r="B405" s="113"/>
      <c r="C405" s="113"/>
      <c r="D405" s="113"/>
      <c r="E405" s="113"/>
      <c r="F405" s="113"/>
    </row>
    <row r="406" spans="1:6" x14ac:dyDescent="0.2">
      <c r="A406" s="113"/>
      <c r="B406" s="113"/>
      <c r="C406" s="113"/>
      <c r="D406" s="113"/>
      <c r="E406" s="113"/>
      <c r="F406" s="113"/>
    </row>
    <row r="407" spans="1:6" x14ac:dyDescent="0.2">
      <c r="A407" s="113"/>
      <c r="B407" s="113"/>
      <c r="C407" s="113"/>
      <c r="D407" s="113"/>
      <c r="E407" s="113"/>
      <c r="F407" s="113"/>
    </row>
    <row r="408" spans="1:6" x14ac:dyDescent="0.2">
      <c r="A408" s="113"/>
      <c r="B408" s="113"/>
      <c r="C408" s="113"/>
      <c r="D408" s="113"/>
      <c r="E408" s="113"/>
      <c r="F408" s="113"/>
    </row>
    <row r="409" spans="1:6" x14ac:dyDescent="0.2">
      <c r="A409" s="113"/>
      <c r="B409" s="113"/>
      <c r="C409" s="113"/>
      <c r="D409" s="113"/>
      <c r="E409" s="113"/>
      <c r="F409" s="113"/>
    </row>
    <row r="410" spans="1:6" x14ac:dyDescent="0.2">
      <c r="A410" s="113"/>
      <c r="B410" s="113"/>
      <c r="C410" s="113"/>
      <c r="D410" s="113"/>
      <c r="E410" s="113"/>
      <c r="F410" s="113"/>
    </row>
    <row r="411" spans="1:6" x14ac:dyDescent="0.2">
      <c r="A411" s="113"/>
      <c r="B411" s="113"/>
      <c r="C411" s="113"/>
      <c r="D411" s="113"/>
      <c r="E411" s="113"/>
      <c r="F411" s="113"/>
    </row>
    <row r="412" spans="1:6" x14ac:dyDescent="0.2">
      <c r="A412" s="113"/>
      <c r="B412" s="113"/>
      <c r="C412" s="113"/>
      <c r="D412" s="113"/>
      <c r="E412" s="113"/>
      <c r="F412" s="113"/>
    </row>
    <row r="413" spans="1:6" x14ac:dyDescent="0.2">
      <c r="A413" s="113"/>
      <c r="B413" s="113"/>
      <c r="C413" s="113"/>
      <c r="D413" s="113"/>
      <c r="E413" s="113"/>
      <c r="F413" s="113"/>
    </row>
    <row r="414" spans="1:6" x14ac:dyDescent="0.2">
      <c r="A414" s="113"/>
      <c r="B414" s="113"/>
      <c r="C414" s="113"/>
      <c r="D414" s="113"/>
      <c r="E414" s="113"/>
      <c r="F414" s="113"/>
    </row>
    <row r="415" spans="1:6" x14ac:dyDescent="0.2">
      <c r="A415" s="113"/>
      <c r="B415" s="113"/>
      <c r="C415" s="113"/>
      <c r="D415" s="113"/>
      <c r="E415" s="113"/>
      <c r="F415" s="113"/>
    </row>
    <row r="416" spans="1:6" x14ac:dyDescent="0.2">
      <c r="A416" s="113"/>
      <c r="B416" s="113"/>
      <c r="C416" s="113"/>
      <c r="D416" s="113"/>
      <c r="E416" s="113"/>
      <c r="F416" s="113"/>
    </row>
    <row r="417" spans="1:6" x14ac:dyDescent="0.2">
      <c r="A417" s="113"/>
      <c r="B417" s="113"/>
      <c r="C417" s="113"/>
      <c r="D417" s="113"/>
      <c r="E417" s="113"/>
      <c r="F417" s="113"/>
    </row>
    <row r="418" spans="1:6" x14ac:dyDescent="0.2">
      <c r="A418" s="113"/>
      <c r="B418" s="113"/>
      <c r="C418" s="113"/>
      <c r="D418" s="113"/>
      <c r="E418" s="113"/>
      <c r="F418" s="113"/>
    </row>
    <row r="419" spans="1:6" x14ac:dyDescent="0.2">
      <c r="A419" s="113"/>
      <c r="B419" s="113"/>
      <c r="C419" s="113"/>
      <c r="D419" s="113"/>
      <c r="E419" s="113"/>
      <c r="F419" s="113"/>
    </row>
    <row r="420" spans="1:6" x14ac:dyDescent="0.2">
      <c r="A420" s="113"/>
      <c r="B420" s="113"/>
      <c r="C420" s="113"/>
      <c r="D420" s="113"/>
      <c r="E420" s="113"/>
      <c r="F420" s="113"/>
    </row>
    <row r="421" spans="1:6" x14ac:dyDescent="0.2">
      <c r="A421" s="113"/>
      <c r="B421" s="113"/>
      <c r="C421" s="113"/>
      <c r="D421" s="113"/>
      <c r="E421" s="113"/>
      <c r="F421" s="113"/>
    </row>
    <row r="422" spans="1:6" x14ac:dyDescent="0.2">
      <c r="A422" s="113"/>
      <c r="B422" s="113"/>
      <c r="C422" s="113"/>
      <c r="D422" s="113"/>
      <c r="E422" s="113"/>
      <c r="F422" s="113"/>
    </row>
    <row r="423" spans="1:6" x14ac:dyDescent="0.2">
      <c r="A423" s="113"/>
      <c r="B423" s="113"/>
      <c r="C423" s="113"/>
      <c r="D423" s="113"/>
      <c r="E423" s="113"/>
      <c r="F423" s="113"/>
    </row>
    <row r="424" spans="1:6" x14ac:dyDescent="0.2">
      <c r="A424" s="113"/>
      <c r="B424" s="113"/>
      <c r="C424" s="113"/>
      <c r="D424" s="113"/>
      <c r="E424" s="113"/>
      <c r="F424" s="113"/>
    </row>
    <row r="425" spans="1:6" x14ac:dyDescent="0.2">
      <c r="A425" s="113"/>
      <c r="B425" s="113"/>
      <c r="C425" s="113"/>
      <c r="D425" s="113"/>
      <c r="E425" s="113"/>
      <c r="F425" s="113"/>
    </row>
    <row r="426" spans="1:6" x14ac:dyDescent="0.2">
      <c r="A426" s="113"/>
      <c r="B426" s="113"/>
      <c r="C426" s="113"/>
      <c r="D426" s="113"/>
      <c r="E426" s="113"/>
      <c r="F426" s="113"/>
    </row>
    <row r="427" spans="1:6" x14ac:dyDescent="0.2">
      <c r="A427" s="113"/>
      <c r="B427" s="113"/>
      <c r="C427" s="113"/>
      <c r="D427" s="113"/>
      <c r="E427" s="113"/>
      <c r="F427" s="113"/>
    </row>
    <row r="428" spans="1:6" x14ac:dyDescent="0.2">
      <c r="A428" s="113"/>
      <c r="B428" s="113"/>
      <c r="C428" s="113"/>
      <c r="D428" s="113"/>
      <c r="E428" s="113"/>
      <c r="F428" s="113"/>
    </row>
    <row r="429" spans="1:6" x14ac:dyDescent="0.2">
      <c r="A429" s="113"/>
      <c r="B429" s="113"/>
      <c r="C429" s="113"/>
      <c r="D429" s="113"/>
      <c r="E429" s="113"/>
      <c r="F429" s="113"/>
    </row>
    <row r="430" spans="1:6" x14ac:dyDescent="0.2">
      <c r="A430" s="113"/>
      <c r="B430" s="113"/>
      <c r="C430" s="113"/>
      <c r="D430" s="113"/>
      <c r="E430" s="113"/>
      <c r="F430" s="113"/>
    </row>
    <row r="431" spans="1:6" x14ac:dyDescent="0.2">
      <c r="A431" s="113"/>
      <c r="B431" s="113"/>
      <c r="C431" s="113"/>
      <c r="D431" s="113"/>
      <c r="E431" s="113"/>
      <c r="F431" s="113"/>
    </row>
    <row r="432" spans="1:6" x14ac:dyDescent="0.2">
      <c r="A432" s="113"/>
      <c r="B432" s="113"/>
      <c r="C432" s="113"/>
      <c r="D432" s="113"/>
      <c r="E432" s="113"/>
      <c r="F432" s="113"/>
    </row>
    <row r="433" spans="1:6" x14ac:dyDescent="0.2">
      <c r="A433" s="113"/>
      <c r="B433" s="113"/>
      <c r="C433" s="113"/>
      <c r="D433" s="113"/>
      <c r="E433" s="113"/>
      <c r="F433" s="113"/>
    </row>
    <row r="434" spans="1:6" x14ac:dyDescent="0.2">
      <c r="A434" s="113"/>
      <c r="B434" s="113"/>
      <c r="C434" s="113"/>
      <c r="D434" s="113"/>
      <c r="E434" s="113"/>
      <c r="F434" s="113"/>
    </row>
    <row r="435" spans="1:6" x14ac:dyDescent="0.2">
      <c r="A435" s="113"/>
      <c r="B435" s="113"/>
      <c r="C435" s="113"/>
      <c r="D435" s="113"/>
      <c r="E435" s="113"/>
      <c r="F435" s="113"/>
    </row>
    <row r="436" spans="1:6" x14ac:dyDescent="0.2">
      <c r="A436" s="113"/>
      <c r="B436" s="113"/>
      <c r="C436" s="113"/>
      <c r="D436" s="113"/>
      <c r="E436" s="113"/>
      <c r="F436" s="113"/>
    </row>
    <row r="437" spans="1:6" x14ac:dyDescent="0.2">
      <c r="A437" s="113"/>
      <c r="B437" s="113"/>
      <c r="C437" s="113"/>
      <c r="D437" s="113"/>
      <c r="E437" s="113"/>
      <c r="F437" s="113"/>
    </row>
    <row r="438" spans="1:6" x14ac:dyDescent="0.2">
      <c r="A438" s="113"/>
      <c r="B438" s="113"/>
      <c r="C438" s="113"/>
      <c r="D438" s="113"/>
      <c r="E438" s="113"/>
      <c r="F438" s="113"/>
    </row>
    <row r="439" spans="1:6" x14ac:dyDescent="0.2">
      <c r="A439" s="113"/>
      <c r="B439" s="113"/>
      <c r="C439" s="113"/>
      <c r="D439" s="113"/>
      <c r="E439" s="113"/>
      <c r="F439" s="113"/>
    </row>
    <row r="440" spans="1:6" x14ac:dyDescent="0.2">
      <c r="A440" s="113"/>
      <c r="B440" s="113"/>
      <c r="C440" s="113"/>
      <c r="D440" s="113"/>
      <c r="E440" s="113"/>
      <c r="F440" s="113"/>
    </row>
    <row r="441" spans="1:6" x14ac:dyDescent="0.2">
      <c r="A441" s="113"/>
      <c r="B441" s="113"/>
      <c r="C441" s="113"/>
      <c r="D441" s="113"/>
      <c r="E441" s="113"/>
      <c r="F441" s="113"/>
    </row>
    <row r="442" spans="1:6" x14ac:dyDescent="0.2">
      <c r="A442" s="113"/>
      <c r="B442" s="113"/>
      <c r="C442" s="113"/>
      <c r="D442" s="113"/>
      <c r="E442" s="113"/>
      <c r="F442" s="113"/>
    </row>
    <row r="443" spans="1:6" x14ac:dyDescent="0.2">
      <c r="A443" s="113"/>
      <c r="B443" s="113"/>
      <c r="C443" s="113"/>
      <c r="D443" s="113"/>
      <c r="E443" s="113"/>
      <c r="F443" s="113"/>
    </row>
    <row r="444" spans="1:6" x14ac:dyDescent="0.2">
      <c r="A444" s="113"/>
      <c r="B444" s="113"/>
      <c r="C444" s="113"/>
      <c r="D444" s="113"/>
      <c r="E444" s="113"/>
      <c r="F444" s="113"/>
    </row>
    <row r="445" spans="1:6" x14ac:dyDescent="0.2">
      <c r="A445" s="113"/>
      <c r="B445" s="113"/>
      <c r="C445" s="113"/>
      <c r="D445" s="113"/>
      <c r="E445" s="113"/>
      <c r="F445" s="113"/>
    </row>
    <row r="446" spans="1:6" x14ac:dyDescent="0.2">
      <c r="A446" s="113"/>
      <c r="B446" s="113"/>
      <c r="C446" s="113"/>
      <c r="D446" s="113"/>
      <c r="E446" s="113"/>
      <c r="F446" s="113"/>
    </row>
    <row r="447" spans="1:6" x14ac:dyDescent="0.2">
      <c r="A447" s="113"/>
      <c r="B447" s="113"/>
      <c r="C447" s="113"/>
      <c r="D447" s="113"/>
      <c r="E447" s="113"/>
      <c r="F447" s="113"/>
    </row>
    <row r="448" spans="1:6" x14ac:dyDescent="0.2">
      <c r="A448" s="113"/>
      <c r="B448" s="113"/>
      <c r="C448" s="113"/>
      <c r="D448" s="113"/>
      <c r="E448" s="113"/>
      <c r="F448" s="113"/>
    </row>
    <row r="449" spans="1:6" x14ac:dyDescent="0.2">
      <c r="A449" s="113"/>
      <c r="B449" s="113"/>
      <c r="C449" s="113"/>
      <c r="D449" s="113"/>
      <c r="E449" s="113"/>
      <c r="F449" s="113"/>
    </row>
    <row r="450" spans="1:6" x14ac:dyDescent="0.2">
      <c r="A450" s="113"/>
      <c r="B450" s="113"/>
      <c r="C450" s="113"/>
      <c r="D450" s="113"/>
      <c r="E450" s="113"/>
      <c r="F450" s="113"/>
    </row>
    <row r="451" spans="1:6" x14ac:dyDescent="0.2">
      <c r="A451" s="113"/>
      <c r="B451" s="113"/>
      <c r="C451" s="113"/>
      <c r="D451" s="113"/>
      <c r="E451" s="113"/>
      <c r="F451" s="113"/>
    </row>
    <row r="452" spans="1:6" x14ac:dyDescent="0.2">
      <c r="A452" s="113"/>
      <c r="B452" s="113"/>
      <c r="C452" s="113"/>
      <c r="D452" s="113"/>
      <c r="E452" s="113"/>
      <c r="F452" s="113"/>
    </row>
    <row r="453" spans="1:6" x14ac:dyDescent="0.2">
      <c r="A453" s="113"/>
      <c r="B453" s="113"/>
      <c r="C453" s="113"/>
      <c r="D453" s="113"/>
      <c r="E453" s="113"/>
      <c r="F453" s="113"/>
    </row>
    <row r="454" spans="1:6" x14ac:dyDescent="0.2">
      <c r="A454" s="113"/>
      <c r="B454" s="113"/>
      <c r="C454" s="113"/>
      <c r="D454" s="113"/>
      <c r="E454" s="113"/>
      <c r="F454" s="113"/>
    </row>
    <row r="455" spans="1:6" x14ac:dyDescent="0.2">
      <c r="A455" s="113"/>
      <c r="B455" s="113"/>
      <c r="C455" s="113"/>
      <c r="D455" s="113"/>
      <c r="E455" s="113"/>
      <c r="F455" s="113"/>
    </row>
    <row r="456" spans="1:6" x14ac:dyDescent="0.2">
      <c r="A456" s="113"/>
      <c r="B456" s="113"/>
      <c r="C456" s="113"/>
      <c r="D456" s="113"/>
      <c r="E456" s="113"/>
      <c r="F456" s="113"/>
    </row>
    <row r="457" spans="1:6" x14ac:dyDescent="0.2">
      <c r="A457" s="113"/>
      <c r="B457" s="113"/>
      <c r="C457" s="113"/>
      <c r="D457" s="113"/>
      <c r="E457" s="113"/>
      <c r="F457" s="113"/>
    </row>
    <row r="458" spans="1:6" x14ac:dyDescent="0.2">
      <c r="A458" s="113"/>
      <c r="B458" s="113"/>
      <c r="C458" s="113"/>
      <c r="D458" s="113"/>
      <c r="E458" s="113"/>
      <c r="F458" s="113"/>
    </row>
    <row r="459" spans="1:6" x14ac:dyDescent="0.2">
      <c r="A459" s="113"/>
      <c r="B459" s="113"/>
      <c r="C459" s="113"/>
      <c r="D459" s="113"/>
      <c r="E459" s="113"/>
      <c r="F459" s="113"/>
    </row>
    <row r="460" spans="1:6" x14ac:dyDescent="0.2">
      <c r="A460" s="113"/>
      <c r="B460" s="113"/>
      <c r="C460" s="113"/>
      <c r="D460" s="113"/>
      <c r="E460" s="113"/>
      <c r="F460" s="113"/>
    </row>
    <row r="461" spans="1:6" x14ac:dyDescent="0.2">
      <c r="A461" s="113"/>
      <c r="B461" s="113"/>
      <c r="C461" s="113"/>
      <c r="D461" s="113"/>
      <c r="E461" s="113"/>
      <c r="F461" s="113"/>
    </row>
    <row r="462" spans="1:6" x14ac:dyDescent="0.2">
      <c r="A462" s="113"/>
      <c r="B462" s="113"/>
      <c r="C462" s="113"/>
      <c r="D462" s="113"/>
      <c r="E462" s="113"/>
      <c r="F462" s="113"/>
    </row>
    <row r="463" spans="1:6" x14ac:dyDescent="0.2">
      <c r="A463" s="113"/>
      <c r="B463" s="113"/>
      <c r="C463" s="113"/>
      <c r="D463" s="113"/>
      <c r="E463" s="113"/>
      <c r="F463" s="113"/>
    </row>
    <row r="464" spans="1:6" x14ac:dyDescent="0.2">
      <c r="A464" s="113"/>
      <c r="B464" s="113"/>
      <c r="C464" s="113"/>
      <c r="D464" s="113"/>
      <c r="E464" s="113"/>
      <c r="F464" s="113"/>
    </row>
    <row r="465" spans="1:6" x14ac:dyDescent="0.2">
      <c r="A465" s="113"/>
      <c r="B465" s="113"/>
      <c r="C465" s="113"/>
      <c r="D465" s="113"/>
      <c r="E465" s="113"/>
      <c r="F465" s="113"/>
    </row>
    <row r="466" spans="1:6" x14ac:dyDescent="0.2">
      <c r="A466" s="113"/>
      <c r="B466" s="113"/>
      <c r="C466" s="113"/>
      <c r="D466" s="113"/>
      <c r="E466" s="113"/>
      <c r="F466" s="113"/>
    </row>
    <row r="467" spans="1:6" x14ac:dyDescent="0.2">
      <c r="A467" s="113"/>
      <c r="B467" s="113"/>
      <c r="C467" s="113"/>
      <c r="D467" s="113"/>
      <c r="E467" s="113"/>
      <c r="F467" s="113"/>
    </row>
    <row r="468" spans="1:6" x14ac:dyDescent="0.2">
      <c r="A468" s="113"/>
      <c r="B468" s="113"/>
      <c r="C468" s="113"/>
      <c r="D468" s="113"/>
      <c r="E468" s="113"/>
      <c r="F468" s="113"/>
    </row>
    <row r="469" spans="1:6" x14ac:dyDescent="0.2">
      <c r="A469" s="113"/>
      <c r="B469" s="113"/>
      <c r="C469" s="113"/>
      <c r="D469" s="113"/>
      <c r="E469" s="113"/>
      <c r="F469" s="113"/>
    </row>
    <row r="470" spans="1:6" x14ac:dyDescent="0.2">
      <c r="A470" s="113"/>
      <c r="B470" s="113"/>
      <c r="C470" s="113"/>
      <c r="D470" s="113"/>
      <c r="E470" s="113"/>
      <c r="F470" s="113"/>
    </row>
    <row r="471" spans="1:6" x14ac:dyDescent="0.2">
      <c r="A471" s="113"/>
      <c r="B471" s="113"/>
      <c r="C471" s="113"/>
      <c r="D471" s="113"/>
      <c r="E471" s="113"/>
      <c r="F471" s="113"/>
    </row>
    <row r="472" spans="1:6" x14ac:dyDescent="0.2">
      <c r="A472" s="113"/>
      <c r="B472" s="113"/>
      <c r="C472" s="113"/>
      <c r="D472" s="113"/>
      <c r="E472" s="113"/>
      <c r="F472" s="113"/>
    </row>
    <row r="473" spans="1:6" x14ac:dyDescent="0.2">
      <c r="A473" s="113"/>
      <c r="B473" s="113"/>
      <c r="C473" s="113"/>
      <c r="D473" s="113"/>
      <c r="E473" s="113"/>
      <c r="F473" s="113"/>
    </row>
    <row r="474" spans="1:6" x14ac:dyDescent="0.2">
      <c r="A474" s="113"/>
      <c r="B474" s="113"/>
      <c r="C474" s="113"/>
      <c r="D474" s="113"/>
      <c r="E474" s="113"/>
      <c r="F474" s="113"/>
    </row>
    <row r="475" spans="1:6" x14ac:dyDescent="0.2">
      <c r="A475" s="113"/>
      <c r="B475" s="113"/>
      <c r="C475" s="113"/>
      <c r="D475" s="113"/>
      <c r="E475" s="113"/>
      <c r="F475" s="113"/>
    </row>
    <row r="476" spans="1:6" x14ac:dyDescent="0.2">
      <c r="A476" s="113"/>
      <c r="B476" s="113"/>
      <c r="C476" s="113"/>
      <c r="D476" s="113"/>
      <c r="E476" s="113"/>
      <c r="F476" s="113"/>
    </row>
    <row r="477" spans="1:6" x14ac:dyDescent="0.2">
      <c r="A477" s="113"/>
      <c r="B477" s="113"/>
      <c r="C477" s="113"/>
      <c r="D477" s="113"/>
      <c r="E477" s="113"/>
      <c r="F477" s="113"/>
    </row>
    <row r="478" spans="1:6" x14ac:dyDescent="0.2">
      <c r="A478" s="113"/>
      <c r="B478" s="113"/>
      <c r="C478" s="113"/>
      <c r="D478" s="113"/>
      <c r="E478" s="113"/>
      <c r="F478" s="113"/>
    </row>
    <row r="479" spans="1:6" x14ac:dyDescent="0.2">
      <c r="A479" s="113"/>
      <c r="B479" s="113"/>
      <c r="C479" s="113"/>
      <c r="D479" s="113"/>
      <c r="E479" s="113"/>
      <c r="F479" s="113"/>
    </row>
    <row r="480" spans="1:6" x14ac:dyDescent="0.2">
      <c r="A480" s="113"/>
      <c r="B480" s="113"/>
      <c r="C480" s="113"/>
      <c r="D480" s="113"/>
      <c r="E480" s="113"/>
      <c r="F480" s="113"/>
    </row>
    <row r="481" spans="1:6" x14ac:dyDescent="0.2">
      <c r="A481" s="113"/>
      <c r="B481" s="113"/>
      <c r="C481" s="113"/>
      <c r="D481" s="113"/>
      <c r="E481" s="113"/>
      <c r="F481" s="113"/>
    </row>
    <row r="482" spans="1:6" x14ac:dyDescent="0.2">
      <c r="A482" s="113"/>
      <c r="B482" s="113"/>
      <c r="C482" s="113"/>
      <c r="D482" s="113"/>
      <c r="E482" s="113"/>
      <c r="F482" s="113"/>
    </row>
    <row r="483" spans="1:6" x14ac:dyDescent="0.2">
      <c r="A483" s="113"/>
      <c r="B483" s="113"/>
      <c r="C483" s="113"/>
      <c r="D483" s="113"/>
      <c r="E483" s="113"/>
      <c r="F483" s="113"/>
    </row>
    <row r="484" spans="1:6" x14ac:dyDescent="0.2">
      <c r="A484" s="113"/>
      <c r="B484" s="113"/>
      <c r="C484" s="113"/>
      <c r="D484" s="113"/>
      <c r="E484" s="113"/>
      <c r="F484" s="113"/>
    </row>
    <row r="485" spans="1:6" x14ac:dyDescent="0.2">
      <c r="A485" s="113"/>
      <c r="B485" s="113"/>
      <c r="C485" s="113"/>
      <c r="D485" s="113"/>
      <c r="E485" s="113"/>
      <c r="F485" s="113"/>
    </row>
    <row r="486" spans="1:6" x14ac:dyDescent="0.2">
      <c r="A486" s="113"/>
      <c r="B486" s="113"/>
      <c r="C486" s="113"/>
      <c r="D486" s="113"/>
      <c r="E486" s="113"/>
      <c r="F486" s="113"/>
    </row>
    <row r="487" spans="1:6" x14ac:dyDescent="0.2">
      <c r="A487" s="113"/>
      <c r="B487" s="113"/>
      <c r="C487" s="113"/>
      <c r="D487" s="113"/>
      <c r="E487" s="113"/>
      <c r="F487" s="113"/>
    </row>
    <row r="488" spans="1:6" x14ac:dyDescent="0.2">
      <c r="A488" s="113"/>
      <c r="B488" s="113"/>
      <c r="C488" s="113"/>
      <c r="D488" s="113"/>
      <c r="E488" s="113"/>
      <c r="F488" s="113"/>
    </row>
    <row r="489" spans="1:6" x14ac:dyDescent="0.2">
      <c r="A489" s="113"/>
      <c r="B489" s="113"/>
      <c r="C489" s="113"/>
      <c r="D489" s="113"/>
      <c r="E489" s="113"/>
      <c r="F489" s="113"/>
    </row>
    <row r="490" spans="1:6" x14ac:dyDescent="0.2">
      <c r="A490" s="113"/>
      <c r="B490" s="113"/>
      <c r="C490" s="113"/>
      <c r="D490" s="113"/>
      <c r="E490" s="113"/>
      <c r="F490" s="113"/>
    </row>
    <row r="491" spans="1:6" x14ac:dyDescent="0.2">
      <c r="A491" s="113"/>
      <c r="B491" s="113"/>
      <c r="C491" s="113"/>
      <c r="D491" s="113"/>
      <c r="E491" s="113"/>
      <c r="F491" s="113"/>
    </row>
    <row r="492" spans="1:6" x14ac:dyDescent="0.2">
      <c r="A492" s="113"/>
      <c r="B492" s="113"/>
      <c r="C492" s="113"/>
      <c r="D492" s="113"/>
      <c r="E492" s="113"/>
      <c r="F492" s="113"/>
    </row>
    <row r="493" spans="1:6" x14ac:dyDescent="0.2">
      <c r="A493" s="113"/>
      <c r="B493" s="113"/>
      <c r="C493" s="113"/>
      <c r="D493" s="113"/>
      <c r="E493" s="113"/>
      <c r="F493" s="113"/>
    </row>
    <row r="494" spans="1:6" x14ac:dyDescent="0.2">
      <c r="A494" s="113"/>
      <c r="B494" s="113"/>
      <c r="C494" s="113"/>
      <c r="D494" s="113"/>
      <c r="E494" s="113"/>
      <c r="F494" s="113"/>
    </row>
    <row r="495" spans="1:6" x14ac:dyDescent="0.2">
      <c r="A495" s="113"/>
      <c r="B495" s="113"/>
      <c r="C495" s="113"/>
      <c r="D495" s="113"/>
      <c r="E495" s="113"/>
      <c r="F495" s="113"/>
    </row>
    <row r="496" spans="1:6" x14ac:dyDescent="0.2">
      <c r="A496" s="113"/>
      <c r="B496" s="113"/>
      <c r="C496" s="113"/>
      <c r="D496" s="113"/>
      <c r="E496" s="113"/>
      <c r="F496" s="113"/>
    </row>
    <row r="497" spans="1:6" x14ac:dyDescent="0.2">
      <c r="A497" s="113"/>
      <c r="B497" s="113"/>
      <c r="C497" s="113"/>
      <c r="D497" s="113"/>
      <c r="E497" s="113"/>
      <c r="F497" s="113"/>
    </row>
    <row r="498" spans="1:6" x14ac:dyDescent="0.2">
      <c r="A498" s="113"/>
      <c r="B498" s="113"/>
      <c r="C498" s="113"/>
      <c r="D498" s="113"/>
      <c r="E498" s="113"/>
      <c r="F498" s="113"/>
    </row>
    <row r="499" spans="1:6" x14ac:dyDescent="0.2">
      <c r="A499" s="113"/>
      <c r="B499" s="113"/>
      <c r="C499" s="113"/>
      <c r="D499" s="113"/>
      <c r="E499" s="113"/>
      <c r="F499" s="113"/>
    </row>
    <row r="500" spans="1:6" x14ac:dyDescent="0.2">
      <c r="A500" s="113"/>
      <c r="B500" s="113"/>
      <c r="C500" s="113"/>
      <c r="D500" s="113"/>
      <c r="E500" s="113"/>
      <c r="F500" s="113"/>
    </row>
    <row r="501" spans="1:6" x14ac:dyDescent="0.2">
      <c r="A501" s="113"/>
      <c r="B501" s="113"/>
      <c r="C501" s="113"/>
      <c r="D501" s="113"/>
      <c r="E501" s="113"/>
      <c r="F501" s="113"/>
    </row>
    <row r="502" spans="1:6" x14ac:dyDescent="0.2">
      <c r="A502" s="113"/>
      <c r="B502" s="113"/>
      <c r="C502" s="113"/>
      <c r="D502" s="113"/>
      <c r="E502" s="113"/>
      <c r="F502" s="113"/>
    </row>
    <row r="503" spans="1:6" x14ac:dyDescent="0.2">
      <c r="A503" s="113"/>
      <c r="B503" s="113"/>
      <c r="C503" s="113"/>
      <c r="D503" s="113"/>
      <c r="E503" s="113"/>
      <c r="F503" s="113"/>
    </row>
    <row r="504" spans="1:6" x14ac:dyDescent="0.2">
      <c r="A504" s="113"/>
      <c r="B504" s="113"/>
      <c r="C504" s="113"/>
      <c r="D504" s="113"/>
      <c r="E504" s="113"/>
      <c r="F504" s="113"/>
    </row>
    <row r="505" spans="1:6" x14ac:dyDescent="0.2">
      <c r="A505" s="113"/>
      <c r="B505" s="113"/>
      <c r="C505" s="113"/>
      <c r="D505" s="113"/>
      <c r="E505" s="113"/>
      <c r="F505" s="113"/>
    </row>
    <row r="506" spans="1:6" x14ac:dyDescent="0.2">
      <c r="A506" s="113"/>
      <c r="B506" s="113"/>
      <c r="C506" s="113"/>
      <c r="D506" s="113"/>
      <c r="E506" s="113"/>
      <c r="F506" s="113"/>
    </row>
    <row r="507" spans="1:6" x14ac:dyDescent="0.2">
      <c r="A507" s="113"/>
      <c r="B507" s="113"/>
      <c r="C507" s="113"/>
      <c r="D507" s="113"/>
      <c r="E507" s="113"/>
      <c r="F507" s="113"/>
    </row>
    <row r="508" spans="1:6" x14ac:dyDescent="0.2">
      <c r="A508" s="113"/>
      <c r="B508" s="113"/>
      <c r="C508" s="113"/>
      <c r="D508" s="113"/>
      <c r="E508" s="113"/>
      <c r="F508" s="113"/>
    </row>
    <row r="509" spans="1:6" x14ac:dyDescent="0.2">
      <c r="A509" s="113"/>
      <c r="B509" s="113"/>
      <c r="C509" s="113"/>
      <c r="D509" s="113"/>
      <c r="E509" s="113"/>
      <c r="F509" s="113"/>
    </row>
    <row r="510" spans="1:6" x14ac:dyDescent="0.2">
      <c r="A510" s="113"/>
      <c r="B510" s="113"/>
      <c r="C510" s="113"/>
      <c r="D510" s="113"/>
      <c r="E510" s="113"/>
      <c r="F510" s="113"/>
    </row>
    <row r="511" spans="1:6" x14ac:dyDescent="0.2">
      <c r="A511" s="113"/>
      <c r="B511" s="113"/>
      <c r="C511" s="113"/>
      <c r="D511" s="113"/>
      <c r="E511" s="113"/>
      <c r="F511" s="113"/>
    </row>
    <row r="512" spans="1:6" x14ac:dyDescent="0.2">
      <c r="A512" s="113"/>
      <c r="B512" s="113"/>
      <c r="C512" s="113"/>
      <c r="D512" s="113"/>
      <c r="E512" s="113"/>
      <c r="F512" s="113"/>
    </row>
    <row r="513" spans="1:6" x14ac:dyDescent="0.2">
      <c r="A513" s="113"/>
      <c r="B513" s="113"/>
      <c r="C513" s="113"/>
      <c r="D513" s="113"/>
      <c r="E513" s="113"/>
      <c r="F513" s="113"/>
    </row>
    <row r="514" spans="1:6" x14ac:dyDescent="0.2">
      <c r="A514" s="113"/>
      <c r="B514" s="113"/>
      <c r="C514" s="113"/>
      <c r="D514" s="113"/>
      <c r="E514" s="113"/>
      <c r="F514" s="113"/>
    </row>
    <row r="515" spans="1:6" x14ac:dyDescent="0.2">
      <c r="A515" s="113"/>
      <c r="B515" s="113"/>
      <c r="C515" s="113"/>
      <c r="D515" s="113"/>
      <c r="E515" s="113"/>
      <c r="F515" s="113"/>
    </row>
    <row r="516" spans="1:6" x14ac:dyDescent="0.2">
      <c r="A516" s="113"/>
      <c r="B516" s="113"/>
      <c r="C516" s="113"/>
      <c r="D516" s="113"/>
      <c r="E516" s="113"/>
      <c r="F516" s="113"/>
    </row>
    <row r="517" spans="1:6" x14ac:dyDescent="0.2">
      <c r="A517" s="113"/>
      <c r="B517" s="113"/>
      <c r="C517" s="113"/>
      <c r="D517" s="113"/>
      <c r="E517" s="113"/>
      <c r="F517" s="113"/>
    </row>
    <row r="518" spans="1:6" x14ac:dyDescent="0.2">
      <c r="A518" s="113"/>
      <c r="B518" s="113"/>
      <c r="C518" s="113"/>
      <c r="D518" s="113"/>
      <c r="E518" s="113"/>
      <c r="F518" s="113"/>
    </row>
    <row r="519" spans="1:6" x14ac:dyDescent="0.2">
      <c r="A519" s="113"/>
      <c r="B519" s="113"/>
      <c r="C519" s="113"/>
      <c r="D519" s="113"/>
      <c r="E519" s="113"/>
      <c r="F519" s="113"/>
    </row>
    <row r="520" spans="1:6" x14ac:dyDescent="0.2">
      <c r="A520" s="113"/>
      <c r="B520" s="113"/>
      <c r="C520" s="113"/>
      <c r="D520" s="113"/>
      <c r="E520" s="113"/>
      <c r="F520" s="113"/>
    </row>
    <row r="521" spans="1:6" x14ac:dyDescent="0.2">
      <c r="A521" s="113"/>
      <c r="B521" s="113"/>
      <c r="C521" s="113"/>
      <c r="D521" s="113"/>
      <c r="E521" s="113"/>
      <c r="F521" s="113"/>
    </row>
    <row r="522" spans="1:6" x14ac:dyDescent="0.2">
      <c r="A522" s="113"/>
      <c r="B522" s="113"/>
      <c r="C522" s="113"/>
      <c r="D522" s="113"/>
      <c r="E522" s="113"/>
      <c r="F522" s="113"/>
    </row>
    <row r="523" spans="1:6" x14ac:dyDescent="0.2">
      <c r="A523" s="113"/>
      <c r="B523" s="113"/>
      <c r="C523" s="113"/>
      <c r="D523" s="113"/>
      <c r="E523" s="113"/>
      <c r="F523" s="113"/>
    </row>
    <row r="524" spans="1:6" x14ac:dyDescent="0.2">
      <c r="A524" s="113"/>
      <c r="B524" s="113"/>
      <c r="C524" s="113"/>
      <c r="D524" s="113"/>
      <c r="E524" s="113"/>
      <c r="F524" s="113"/>
    </row>
    <row r="525" spans="1:6" x14ac:dyDescent="0.2">
      <c r="A525" s="113"/>
      <c r="B525" s="113"/>
      <c r="C525" s="113"/>
      <c r="D525" s="113"/>
      <c r="E525" s="113"/>
      <c r="F525" s="113"/>
    </row>
    <row r="526" spans="1:6" x14ac:dyDescent="0.2">
      <c r="A526" s="113"/>
      <c r="B526" s="113"/>
      <c r="C526" s="113"/>
      <c r="D526" s="113"/>
      <c r="E526" s="113"/>
      <c r="F526" s="113"/>
    </row>
    <row r="527" spans="1:6" x14ac:dyDescent="0.2">
      <c r="A527" s="113"/>
      <c r="B527" s="113"/>
      <c r="C527" s="113"/>
      <c r="D527" s="113"/>
      <c r="E527" s="113"/>
      <c r="F527" s="113"/>
    </row>
    <row r="528" spans="1:6" x14ac:dyDescent="0.2">
      <c r="A528" s="113"/>
      <c r="B528" s="113"/>
      <c r="C528" s="113"/>
      <c r="D528" s="113"/>
      <c r="E528" s="113"/>
      <c r="F528" s="113"/>
    </row>
    <row r="529" spans="1:6" x14ac:dyDescent="0.2">
      <c r="A529" s="113"/>
      <c r="B529" s="113"/>
      <c r="C529" s="113"/>
      <c r="D529" s="113"/>
      <c r="E529" s="113"/>
      <c r="F529" s="113"/>
    </row>
    <row r="530" spans="1:6" x14ac:dyDescent="0.2">
      <c r="A530" s="113"/>
      <c r="B530" s="113"/>
      <c r="C530" s="113"/>
      <c r="D530" s="113"/>
      <c r="E530" s="113"/>
      <c r="F530" s="113"/>
    </row>
    <row r="531" spans="1:6" x14ac:dyDescent="0.2">
      <c r="A531" s="113"/>
      <c r="B531" s="113"/>
      <c r="C531" s="113"/>
      <c r="D531" s="113"/>
      <c r="E531" s="113"/>
      <c r="F531" s="113"/>
    </row>
    <row r="532" spans="1:6" x14ac:dyDescent="0.2">
      <c r="A532" s="113"/>
      <c r="B532" s="113"/>
      <c r="C532" s="113"/>
      <c r="D532" s="113"/>
      <c r="E532" s="113"/>
      <c r="F532" s="113"/>
    </row>
    <row r="533" spans="1:6" x14ac:dyDescent="0.2">
      <c r="A533" s="113"/>
      <c r="B533" s="113"/>
      <c r="C533" s="113"/>
      <c r="D533" s="113"/>
      <c r="E533" s="113"/>
      <c r="F533" s="113"/>
    </row>
    <row r="534" spans="1:6" x14ac:dyDescent="0.2">
      <c r="A534" s="113"/>
      <c r="B534" s="113"/>
      <c r="C534" s="113"/>
      <c r="D534" s="113"/>
      <c r="E534" s="113"/>
      <c r="F534" s="113"/>
    </row>
    <row r="535" spans="1:6" x14ac:dyDescent="0.2">
      <c r="A535" s="113"/>
      <c r="B535" s="113"/>
      <c r="C535" s="113"/>
      <c r="D535" s="113"/>
      <c r="E535" s="113"/>
      <c r="F535" s="113"/>
    </row>
    <row r="536" spans="1:6" x14ac:dyDescent="0.2">
      <c r="A536" s="113"/>
      <c r="B536" s="113"/>
      <c r="C536" s="113"/>
      <c r="D536" s="113"/>
      <c r="E536" s="113"/>
      <c r="F536" s="113"/>
    </row>
    <row r="537" spans="1:6" x14ac:dyDescent="0.2">
      <c r="A537" s="113"/>
      <c r="B537" s="113"/>
      <c r="C537" s="113"/>
      <c r="D537" s="113"/>
      <c r="E537" s="113"/>
      <c r="F537" s="113"/>
    </row>
    <row r="538" spans="1:6" x14ac:dyDescent="0.2">
      <c r="A538" s="113"/>
      <c r="B538" s="113"/>
      <c r="C538" s="113"/>
      <c r="D538" s="113"/>
      <c r="E538" s="113"/>
      <c r="F538" s="113"/>
    </row>
    <row r="539" spans="1:6" x14ac:dyDescent="0.2">
      <c r="A539" s="113"/>
      <c r="B539" s="113"/>
      <c r="C539" s="113"/>
      <c r="D539" s="113"/>
      <c r="E539" s="113"/>
      <c r="F539" s="113"/>
    </row>
    <row r="540" spans="1:6" x14ac:dyDescent="0.2">
      <c r="A540" s="113"/>
      <c r="B540" s="113"/>
      <c r="C540" s="113"/>
      <c r="D540" s="113"/>
      <c r="E540" s="113"/>
      <c r="F540" s="113"/>
    </row>
    <row r="541" spans="1:6" x14ac:dyDescent="0.2">
      <c r="A541" s="113"/>
      <c r="B541" s="113"/>
      <c r="C541" s="113"/>
      <c r="D541" s="113"/>
      <c r="E541" s="113"/>
      <c r="F541" s="113"/>
    </row>
    <row r="542" spans="1:6" x14ac:dyDescent="0.2">
      <c r="A542" s="113"/>
      <c r="B542" s="113"/>
      <c r="C542" s="113"/>
      <c r="D542" s="113"/>
      <c r="E542" s="113"/>
      <c r="F542" s="113"/>
    </row>
    <row r="543" spans="1:6" x14ac:dyDescent="0.2">
      <c r="A543" s="113"/>
      <c r="B543" s="113"/>
      <c r="C543" s="113"/>
      <c r="D543" s="113"/>
      <c r="E543" s="113"/>
      <c r="F543" s="113"/>
    </row>
    <row r="544" spans="1:6" x14ac:dyDescent="0.2">
      <c r="A544" s="113"/>
      <c r="B544" s="113"/>
      <c r="C544" s="113"/>
      <c r="D544" s="113"/>
      <c r="E544" s="113"/>
      <c r="F544" s="113"/>
    </row>
    <row r="545" spans="1:6" x14ac:dyDescent="0.2">
      <c r="A545" s="113"/>
      <c r="B545" s="113"/>
      <c r="C545" s="113"/>
      <c r="D545" s="113"/>
      <c r="E545" s="113"/>
      <c r="F545" s="113"/>
    </row>
    <row r="546" spans="1:6" x14ac:dyDescent="0.2">
      <c r="A546" s="113"/>
      <c r="B546" s="113"/>
      <c r="C546" s="113"/>
      <c r="D546" s="113"/>
      <c r="E546" s="113"/>
      <c r="F546" s="113"/>
    </row>
    <row r="547" spans="1:6" x14ac:dyDescent="0.2">
      <c r="A547" s="113"/>
      <c r="B547" s="113"/>
      <c r="C547" s="113"/>
      <c r="D547" s="113"/>
      <c r="E547" s="113"/>
      <c r="F547" s="113"/>
    </row>
    <row r="548" spans="1:6" x14ac:dyDescent="0.2">
      <c r="A548" s="113"/>
      <c r="B548" s="113"/>
      <c r="C548" s="113"/>
      <c r="D548" s="113"/>
      <c r="E548" s="113"/>
      <c r="F548" s="113"/>
    </row>
    <row r="549" spans="1:6" x14ac:dyDescent="0.2">
      <c r="A549" s="113"/>
      <c r="B549" s="113"/>
      <c r="C549" s="113"/>
      <c r="D549" s="113"/>
      <c r="E549" s="113"/>
      <c r="F549" s="113"/>
    </row>
    <row r="550" spans="1:6" x14ac:dyDescent="0.2">
      <c r="A550" s="113"/>
      <c r="B550" s="113"/>
      <c r="C550" s="113"/>
      <c r="D550" s="113"/>
      <c r="E550" s="113"/>
      <c r="F550" s="113"/>
    </row>
    <row r="551" spans="1:6" x14ac:dyDescent="0.2">
      <c r="A551" s="113"/>
      <c r="B551" s="113"/>
      <c r="C551" s="113"/>
      <c r="D551" s="113"/>
      <c r="E551" s="113"/>
      <c r="F551" s="113"/>
    </row>
    <row r="552" spans="1:6" x14ac:dyDescent="0.2">
      <c r="A552" s="113"/>
      <c r="B552" s="113"/>
      <c r="C552" s="113"/>
      <c r="D552" s="113"/>
      <c r="E552" s="113"/>
      <c r="F552" s="113"/>
    </row>
    <row r="553" spans="1:6" x14ac:dyDescent="0.2">
      <c r="A553" s="113"/>
      <c r="B553" s="113"/>
      <c r="C553" s="113"/>
      <c r="D553" s="113"/>
      <c r="E553" s="113"/>
      <c r="F553" s="113"/>
    </row>
    <row r="554" spans="1:6" x14ac:dyDescent="0.2">
      <c r="A554" s="113"/>
      <c r="B554" s="113"/>
      <c r="C554" s="113"/>
      <c r="D554" s="113"/>
      <c r="E554" s="113"/>
      <c r="F554" s="113"/>
    </row>
    <row r="555" spans="1:6" x14ac:dyDescent="0.2">
      <c r="A555" s="113"/>
      <c r="B555" s="113"/>
      <c r="C555" s="113"/>
      <c r="D555" s="113"/>
      <c r="E555" s="113"/>
      <c r="F555" s="113"/>
    </row>
    <row r="556" spans="1:6" x14ac:dyDescent="0.2">
      <c r="A556" s="113"/>
      <c r="B556" s="113"/>
      <c r="C556" s="113"/>
      <c r="D556" s="113"/>
      <c r="E556" s="113"/>
      <c r="F556" s="113"/>
    </row>
    <row r="557" spans="1:6" x14ac:dyDescent="0.2">
      <c r="A557" s="113"/>
      <c r="B557" s="113"/>
      <c r="C557" s="113"/>
      <c r="D557" s="113"/>
      <c r="E557" s="113"/>
      <c r="F557" s="113"/>
    </row>
    <row r="558" spans="1:6" x14ac:dyDescent="0.2">
      <c r="A558" s="113"/>
      <c r="B558" s="113"/>
      <c r="C558" s="113"/>
      <c r="D558" s="113"/>
      <c r="E558" s="113"/>
      <c r="F558" s="113"/>
    </row>
    <row r="559" spans="1:6" x14ac:dyDescent="0.2">
      <c r="A559" s="113"/>
      <c r="B559" s="113"/>
      <c r="C559" s="113"/>
      <c r="D559" s="113"/>
      <c r="E559" s="113"/>
      <c r="F559" s="113"/>
    </row>
    <row r="560" spans="1:6" x14ac:dyDescent="0.2">
      <c r="A560" s="113"/>
      <c r="B560" s="113"/>
      <c r="C560" s="113"/>
      <c r="D560" s="113"/>
      <c r="E560" s="113"/>
      <c r="F560" s="113"/>
    </row>
    <row r="561" spans="1:6" x14ac:dyDescent="0.2">
      <c r="A561" s="113"/>
      <c r="B561" s="113"/>
      <c r="C561" s="113"/>
      <c r="D561" s="113"/>
      <c r="E561" s="113"/>
      <c r="F561" s="113"/>
    </row>
    <row r="562" spans="1:6" x14ac:dyDescent="0.2">
      <c r="A562" s="113"/>
      <c r="B562" s="113"/>
      <c r="C562" s="113"/>
      <c r="D562" s="113"/>
      <c r="E562" s="113"/>
      <c r="F562" s="113"/>
    </row>
    <row r="563" spans="1:6" x14ac:dyDescent="0.2">
      <c r="A563" s="113"/>
      <c r="B563" s="113"/>
      <c r="C563" s="113"/>
      <c r="D563" s="113"/>
      <c r="E563" s="113"/>
      <c r="F563" s="113"/>
    </row>
    <row r="564" spans="1:6" x14ac:dyDescent="0.2">
      <c r="A564" s="113"/>
      <c r="B564" s="113"/>
      <c r="C564" s="113"/>
      <c r="D564" s="113"/>
      <c r="E564" s="113"/>
      <c r="F564" s="113"/>
    </row>
    <row r="565" spans="1:6" x14ac:dyDescent="0.2">
      <c r="A565" s="113"/>
      <c r="B565" s="113"/>
      <c r="C565" s="113"/>
      <c r="D565" s="113"/>
      <c r="E565" s="113"/>
      <c r="F565" s="113"/>
    </row>
    <row r="566" spans="1:6" x14ac:dyDescent="0.2">
      <c r="A566" s="113"/>
      <c r="B566" s="113"/>
      <c r="C566" s="113"/>
      <c r="D566" s="113"/>
      <c r="E566" s="113"/>
      <c r="F566" s="113"/>
    </row>
    <row r="567" spans="1:6" x14ac:dyDescent="0.2">
      <c r="A567" s="113"/>
      <c r="B567" s="113"/>
      <c r="C567" s="113"/>
      <c r="D567" s="113"/>
      <c r="E567" s="113"/>
      <c r="F567" s="113"/>
    </row>
    <row r="568" spans="1:6" x14ac:dyDescent="0.2">
      <c r="A568" s="113"/>
      <c r="B568" s="113"/>
      <c r="C568" s="113"/>
      <c r="D568" s="113"/>
      <c r="E568" s="113"/>
      <c r="F568" s="113"/>
    </row>
    <row r="569" spans="1:6" x14ac:dyDescent="0.2">
      <c r="A569" s="113"/>
      <c r="B569" s="113"/>
      <c r="C569" s="113"/>
      <c r="D569" s="113"/>
      <c r="E569" s="113"/>
      <c r="F569" s="113"/>
    </row>
    <row r="570" spans="1:6" x14ac:dyDescent="0.2">
      <c r="A570" s="113"/>
      <c r="B570" s="113"/>
      <c r="C570" s="113"/>
      <c r="D570" s="113"/>
      <c r="E570" s="113"/>
      <c r="F570" s="113"/>
    </row>
    <row r="571" spans="1:6" x14ac:dyDescent="0.2">
      <c r="A571" s="113"/>
      <c r="B571" s="113"/>
      <c r="C571" s="113"/>
      <c r="D571" s="113"/>
      <c r="E571" s="113"/>
      <c r="F571" s="113"/>
    </row>
    <row r="572" spans="1:6" x14ac:dyDescent="0.2">
      <c r="A572" s="113"/>
      <c r="B572" s="113"/>
      <c r="C572" s="113"/>
      <c r="D572" s="113"/>
      <c r="E572" s="113"/>
      <c r="F572" s="113"/>
    </row>
    <row r="573" spans="1:6" x14ac:dyDescent="0.2">
      <c r="A573" s="113"/>
      <c r="B573" s="113"/>
      <c r="C573" s="113"/>
      <c r="D573" s="113"/>
      <c r="E573" s="113"/>
      <c r="F573" s="113"/>
    </row>
    <row r="574" spans="1:6" x14ac:dyDescent="0.2">
      <c r="A574" s="113"/>
      <c r="B574" s="113"/>
      <c r="C574" s="113"/>
      <c r="D574" s="113"/>
      <c r="E574" s="113"/>
      <c r="F574" s="113"/>
    </row>
    <row r="575" spans="1:6" x14ac:dyDescent="0.2">
      <c r="A575" s="113"/>
      <c r="B575" s="113"/>
      <c r="C575" s="113"/>
      <c r="D575" s="113"/>
      <c r="E575" s="113"/>
      <c r="F575" s="113"/>
    </row>
    <row r="576" spans="1:6" x14ac:dyDescent="0.2">
      <c r="A576" s="113"/>
      <c r="B576" s="113"/>
      <c r="C576" s="113"/>
      <c r="D576" s="113"/>
      <c r="E576" s="113"/>
      <c r="F576" s="113"/>
    </row>
    <row r="577" spans="1:6" x14ac:dyDescent="0.2">
      <c r="A577" s="113"/>
      <c r="B577" s="113"/>
      <c r="C577" s="113"/>
      <c r="D577" s="113"/>
      <c r="E577" s="113"/>
      <c r="F577" s="113"/>
    </row>
    <row r="578" spans="1:6" x14ac:dyDescent="0.2">
      <c r="A578" s="113"/>
      <c r="B578" s="113"/>
      <c r="C578" s="113"/>
      <c r="D578" s="113"/>
      <c r="E578" s="113"/>
      <c r="F578" s="113"/>
    </row>
    <row r="579" spans="1:6" x14ac:dyDescent="0.2">
      <c r="A579" s="113"/>
      <c r="B579" s="113"/>
      <c r="C579" s="113"/>
      <c r="D579" s="113"/>
      <c r="E579" s="113"/>
      <c r="F579" s="113"/>
    </row>
    <row r="580" spans="1:6" x14ac:dyDescent="0.2">
      <c r="A580" s="113"/>
      <c r="B580" s="113"/>
      <c r="C580" s="113"/>
      <c r="D580" s="113"/>
      <c r="E580" s="113"/>
      <c r="F580" s="113"/>
    </row>
    <row r="581" spans="1:6" x14ac:dyDescent="0.2">
      <c r="A581" s="113"/>
      <c r="B581" s="113"/>
      <c r="C581" s="113"/>
      <c r="D581" s="113"/>
      <c r="E581" s="113"/>
      <c r="F581" s="113"/>
    </row>
    <row r="582" spans="1:6" x14ac:dyDescent="0.2">
      <c r="A582" s="113"/>
      <c r="B582" s="113"/>
      <c r="C582" s="113"/>
      <c r="D582" s="113"/>
      <c r="E582" s="113"/>
      <c r="F582" s="113"/>
    </row>
    <row r="583" spans="1:6" x14ac:dyDescent="0.2">
      <c r="A583" s="113"/>
      <c r="B583" s="113"/>
      <c r="C583" s="113"/>
      <c r="D583" s="113"/>
      <c r="E583" s="113"/>
      <c r="F583" s="113"/>
    </row>
    <row r="584" spans="1:6" x14ac:dyDescent="0.2">
      <c r="A584" s="113"/>
      <c r="B584" s="113"/>
      <c r="C584" s="113"/>
      <c r="D584" s="113"/>
      <c r="E584" s="113"/>
      <c r="F584" s="113"/>
    </row>
    <row r="585" spans="1:6" x14ac:dyDescent="0.2">
      <c r="A585" s="113"/>
      <c r="B585" s="113"/>
      <c r="C585" s="113"/>
      <c r="D585" s="113"/>
      <c r="E585" s="113"/>
      <c r="F585" s="113"/>
    </row>
    <row r="586" spans="1:6" x14ac:dyDescent="0.2">
      <c r="A586" s="113"/>
      <c r="B586" s="113"/>
      <c r="C586" s="113"/>
      <c r="D586" s="113"/>
      <c r="E586" s="113"/>
      <c r="F586" s="113"/>
    </row>
    <row r="587" spans="1:6" x14ac:dyDescent="0.2">
      <c r="A587" s="113"/>
      <c r="B587" s="113"/>
      <c r="C587" s="113"/>
      <c r="D587" s="113"/>
      <c r="E587" s="113"/>
      <c r="F587" s="113"/>
    </row>
    <row r="588" spans="1:6" x14ac:dyDescent="0.2">
      <c r="A588" s="113"/>
      <c r="B588" s="113"/>
      <c r="C588" s="113"/>
      <c r="D588" s="113"/>
      <c r="E588" s="113"/>
      <c r="F588" s="113"/>
    </row>
    <row r="589" spans="1:6" x14ac:dyDescent="0.2">
      <c r="A589" s="113"/>
      <c r="B589" s="113"/>
      <c r="C589" s="113"/>
      <c r="D589" s="113"/>
      <c r="E589" s="113"/>
      <c r="F589" s="113"/>
    </row>
    <row r="590" spans="1:6" x14ac:dyDescent="0.2">
      <c r="A590" s="113"/>
      <c r="B590" s="113"/>
      <c r="C590" s="113"/>
      <c r="D590" s="113"/>
      <c r="E590" s="113"/>
      <c r="F590" s="113"/>
    </row>
    <row r="591" spans="1:6" x14ac:dyDescent="0.2">
      <c r="A591" s="113"/>
      <c r="B591" s="113"/>
      <c r="C591" s="113"/>
      <c r="D591" s="113"/>
      <c r="E591" s="113"/>
      <c r="F591" s="113"/>
    </row>
    <row r="592" spans="1:6" x14ac:dyDescent="0.2">
      <c r="A592" s="113"/>
      <c r="B592" s="113"/>
      <c r="C592" s="113"/>
      <c r="D592" s="113"/>
      <c r="E592" s="113"/>
      <c r="F592" s="113"/>
    </row>
    <row r="593" spans="1:6" x14ac:dyDescent="0.2">
      <c r="A593" s="113"/>
      <c r="B593" s="113"/>
      <c r="C593" s="113"/>
      <c r="D593" s="113"/>
      <c r="E593" s="113"/>
      <c r="F593" s="113"/>
    </row>
    <row r="594" spans="1:6" x14ac:dyDescent="0.2">
      <c r="A594" s="113"/>
      <c r="B594" s="113"/>
      <c r="C594" s="113"/>
      <c r="D594" s="113"/>
      <c r="E594" s="113"/>
      <c r="F594" s="113"/>
    </row>
    <row r="595" spans="1:6" x14ac:dyDescent="0.2">
      <c r="A595" s="113"/>
      <c r="B595" s="113"/>
      <c r="C595" s="113"/>
      <c r="D595" s="113"/>
      <c r="E595" s="113"/>
      <c r="F595" s="113"/>
    </row>
    <row r="596" spans="1:6" x14ac:dyDescent="0.2">
      <c r="A596" s="113"/>
      <c r="B596" s="113"/>
      <c r="C596" s="113"/>
      <c r="D596" s="113"/>
      <c r="E596" s="113"/>
      <c r="F596" s="113"/>
    </row>
    <row r="597" spans="1:6" x14ac:dyDescent="0.2">
      <c r="A597" s="113"/>
      <c r="B597" s="113"/>
      <c r="C597" s="113"/>
      <c r="D597" s="113"/>
      <c r="E597" s="113"/>
      <c r="F597" s="113"/>
    </row>
    <row r="598" spans="1:6" x14ac:dyDescent="0.2">
      <c r="A598" s="113"/>
      <c r="B598" s="113"/>
      <c r="C598" s="113"/>
      <c r="D598" s="113"/>
      <c r="E598" s="113"/>
      <c r="F598" s="113"/>
    </row>
    <row r="599" spans="1:6" x14ac:dyDescent="0.2">
      <c r="A599" s="113"/>
      <c r="B599" s="113"/>
      <c r="C599" s="113"/>
      <c r="D599" s="113"/>
      <c r="E599" s="113"/>
      <c r="F599" s="113"/>
    </row>
    <row r="600" spans="1:6" x14ac:dyDescent="0.2">
      <c r="A600" s="113"/>
      <c r="B600" s="113"/>
      <c r="C600" s="113"/>
      <c r="D600" s="113"/>
      <c r="E600" s="113"/>
      <c r="F600" s="113"/>
    </row>
    <row r="601" spans="1:6" x14ac:dyDescent="0.2">
      <c r="A601" s="113"/>
      <c r="B601" s="113"/>
      <c r="C601" s="113"/>
      <c r="D601" s="113"/>
      <c r="E601" s="113"/>
      <c r="F601" s="113"/>
    </row>
    <row r="602" spans="1:6" x14ac:dyDescent="0.2">
      <c r="A602" s="113"/>
      <c r="B602" s="113"/>
      <c r="C602" s="113"/>
      <c r="D602" s="113"/>
      <c r="E602" s="113"/>
      <c r="F602" s="113"/>
    </row>
    <row r="603" spans="1:6" x14ac:dyDescent="0.2">
      <c r="A603" s="113"/>
      <c r="B603" s="113"/>
      <c r="C603" s="113"/>
      <c r="D603" s="113"/>
      <c r="E603" s="113"/>
      <c r="F603" s="113"/>
    </row>
    <row r="604" spans="1:6" x14ac:dyDescent="0.2">
      <c r="A604" s="113"/>
      <c r="B604" s="113"/>
      <c r="C604" s="113"/>
      <c r="D604" s="113"/>
      <c r="E604" s="113"/>
      <c r="F604" s="113"/>
    </row>
    <row r="605" spans="1:6" x14ac:dyDescent="0.2">
      <c r="A605" s="113"/>
      <c r="B605" s="113"/>
      <c r="C605" s="113"/>
      <c r="D605" s="113"/>
      <c r="E605" s="113"/>
      <c r="F605" s="113"/>
    </row>
    <row r="606" spans="1:6" x14ac:dyDescent="0.2">
      <c r="A606" s="113"/>
      <c r="B606" s="113"/>
      <c r="C606" s="113"/>
      <c r="D606" s="113"/>
      <c r="E606" s="113"/>
      <c r="F606" s="113"/>
    </row>
    <row r="607" spans="1:6" x14ac:dyDescent="0.2">
      <c r="A607" s="113"/>
      <c r="B607" s="113"/>
      <c r="C607" s="113"/>
      <c r="D607" s="113"/>
      <c r="E607" s="113"/>
      <c r="F607" s="113"/>
    </row>
    <row r="608" spans="1:6" x14ac:dyDescent="0.2">
      <c r="A608" s="113"/>
      <c r="B608" s="113"/>
      <c r="C608" s="113"/>
      <c r="D608" s="113"/>
      <c r="E608" s="113"/>
      <c r="F608" s="113"/>
    </row>
    <row r="609" spans="1:6" x14ac:dyDescent="0.2">
      <c r="A609" s="113"/>
      <c r="B609" s="113"/>
      <c r="C609" s="113"/>
      <c r="D609" s="113"/>
      <c r="E609" s="113"/>
      <c r="F609" s="113"/>
    </row>
    <row r="610" spans="1:6" x14ac:dyDescent="0.2">
      <c r="A610" s="113"/>
      <c r="B610" s="113"/>
      <c r="C610" s="113"/>
      <c r="D610" s="113"/>
      <c r="E610" s="113"/>
      <c r="F610" s="113"/>
    </row>
    <row r="611" spans="1:6" x14ac:dyDescent="0.2">
      <c r="A611" s="113"/>
      <c r="B611" s="113"/>
      <c r="C611" s="113"/>
      <c r="D611" s="113"/>
      <c r="E611" s="113"/>
      <c r="F611" s="113"/>
    </row>
    <row r="612" spans="1:6" x14ac:dyDescent="0.2">
      <c r="A612" s="113"/>
      <c r="B612" s="113"/>
      <c r="C612" s="113"/>
      <c r="D612" s="113"/>
      <c r="E612" s="113"/>
      <c r="F612" s="113"/>
    </row>
    <row r="613" spans="1:6" x14ac:dyDescent="0.2">
      <c r="A613" s="113"/>
      <c r="B613" s="113"/>
      <c r="C613" s="113"/>
      <c r="D613" s="113"/>
      <c r="E613" s="113"/>
      <c r="F613" s="113"/>
    </row>
    <row r="614" spans="1:6" x14ac:dyDescent="0.2">
      <c r="A614" s="113"/>
      <c r="B614" s="113"/>
      <c r="C614" s="113"/>
      <c r="D614" s="113"/>
      <c r="E614" s="113"/>
      <c r="F614" s="113"/>
    </row>
    <row r="615" spans="1:6" x14ac:dyDescent="0.2">
      <c r="A615" s="113"/>
      <c r="B615" s="113"/>
      <c r="C615" s="113"/>
      <c r="D615" s="113"/>
      <c r="E615" s="113"/>
      <c r="F615" s="113"/>
    </row>
    <row r="616" spans="1:6" x14ac:dyDescent="0.2">
      <c r="A616" s="113"/>
      <c r="B616" s="113"/>
      <c r="C616" s="113"/>
      <c r="D616" s="113"/>
      <c r="E616" s="113"/>
      <c r="F616" s="113"/>
    </row>
    <row r="617" spans="1:6" x14ac:dyDescent="0.2">
      <c r="A617" s="113"/>
      <c r="B617" s="113"/>
      <c r="C617" s="113"/>
      <c r="D617" s="113"/>
      <c r="E617" s="113"/>
      <c r="F617" s="113"/>
    </row>
    <row r="618" spans="1:6" x14ac:dyDescent="0.2">
      <c r="A618" s="113"/>
      <c r="B618" s="113"/>
      <c r="C618" s="113"/>
      <c r="D618" s="113"/>
      <c r="E618" s="113"/>
      <c r="F618" s="113"/>
    </row>
    <row r="619" spans="1:6" x14ac:dyDescent="0.2">
      <c r="A619" s="113"/>
      <c r="B619" s="113"/>
      <c r="C619" s="113"/>
      <c r="D619" s="113"/>
      <c r="E619" s="113"/>
      <c r="F619" s="113"/>
    </row>
    <row r="620" spans="1:6" x14ac:dyDescent="0.2">
      <c r="A620" s="113"/>
      <c r="B620" s="113"/>
      <c r="C620" s="113"/>
      <c r="D620" s="113"/>
      <c r="E620" s="113"/>
      <c r="F620" s="113"/>
    </row>
    <row r="621" spans="1:6" x14ac:dyDescent="0.2">
      <c r="A621" s="113"/>
      <c r="B621" s="113"/>
      <c r="C621" s="113"/>
      <c r="D621" s="113"/>
      <c r="E621" s="113"/>
      <c r="F621" s="113"/>
    </row>
    <row r="622" spans="1:6" x14ac:dyDescent="0.2">
      <c r="A622" s="113"/>
      <c r="B622" s="113"/>
      <c r="C622" s="113"/>
      <c r="D622" s="113"/>
      <c r="E622" s="113"/>
      <c r="F622" s="113"/>
    </row>
    <row r="623" spans="1:6" x14ac:dyDescent="0.2">
      <c r="A623" s="113"/>
      <c r="B623" s="113"/>
      <c r="C623" s="113"/>
      <c r="D623" s="113"/>
      <c r="E623" s="113"/>
      <c r="F623" s="113"/>
    </row>
    <row r="624" spans="1:6" x14ac:dyDescent="0.2">
      <c r="A624" s="113"/>
      <c r="B624" s="113"/>
      <c r="C624" s="113"/>
      <c r="D624" s="113"/>
      <c r="E624" s="113"/>
      <c r="F624" s="113"/>
    </row>
    <row r="625" spans="1:6" x14ac:dyDescent="0.2">
      <c r="A625" s="113"/>
      <c r="B625" s="113"/>
      <c r="C625" s="113"/>
      <c r="D625" s="113"/>
      <c r="E625" s="113"/>
      <c r="F625" s="113"/>
    </row>
    <row r="626" spans="1:6" x14ac:dyDescent="0.2">
      <c r="A626" s="113"/>
      <c r="B626" s="113"/>
      <c r="C626" s="113"/>
      <c r="D626" s="113"/>
      <c r="E626" s="113"/>
      <c r="F626" s="113"/>
    </row>
    <row r="627" spans="1:6" x14ac:dyDescent="0.2">
      <c r="A627" s="113"/>
      <c r="B627" s="113"/>
      <c r="C627" s="113"/>
      <c r="D627" s="113"/>
      <c r="E627" s="113"/>
      <c r="F627" s="113"/>
    </row>
    <row r="628" spans="1:6" x14ac:dyDescent="0.2">
      <c r="A628" s="113"/>
      <c r="B628" s="113"/>
      <c r="C628" s="113"/>
      <c r="D628" s="113"/>
      <c r="E628" s="113"/>
      <c r="F628" s="113"/>
    </row>
    <row r="629" spans="1:6" x14ac:dyDescent="0.2">
      <c r="A629" s="113"/>
      <c r="B629" s="113"/>
      <c r="C629" s="113"/>
      <c r="D629" s="113"/>
      <c r="E629" s="113"/>
      <c r="F629" s="113"/>
    </row>
    <row r="630" spans="1:6" x14ac:dyDescent="0.2">
      <c r="A630" s="113"/>
      <c r="B630" s="113"/>
      <c r="C630" s="113"/>
      <c r="D630" s="113"/>
      <c r="E630" s="113"/>
      <c r="F630" s="113"/>
    </row>
    <row r="631" spans="1:6" x14ac:dyDescent="0.2">
      <c r="A631" s="113"/>
      <c r="B631" s="113"/>
      <c r="C631" s="113"/>
      <c r="D631" s="113"/>
      <c r="E631" s="113"/>
      <c r="F631" s="113"/>
    </row>
  </sheetData>
  <sheetProtection selectLockedCells="1" selectUnlockedCells="1"/>
  <mergeCells count="32">
    <mergeCell ref="A43:B43"/>
    <mergeCell ref="A4:G4"/>
    <mergeCell ref="A15:G15"/>
    <mergeCell ref="A39:B40"/>
    <mergeCell ref="A41:B41"/>
    <mergeCell ref="A42:B42"/>
    <mergeCell ref="A192:B192"/>
    <mergeCell ref="A98:B99"/>
    <mergeCell ref="A100:B100"/>
    <mergeCell ref="A101:B101"/>
    <mergeCell ref="A102:B102"/>
    <mergeCell ref="A154:G154"/>
    <mergeCell ref="A156:B157"/>
    <mergeCell ref="C156:C157"/>
    <mergeCell ref="D156:D157"/>
    <mergeCell ref="A173:C174"/>
    <mergeCell ref="A187:B187"/>
    <mergeCell ref="A189:B189"/>
    <mergeCell ref="A190:B190"/>
    <mergeCell ref="A191:B191"/>
    <mergeCell ref="A204:B204"/>
    <mergeCell ref="A193:B193"/>
    <mergeCell ref="A194:B194"/>
    <mergeCell ref="A195:B195"/>
    <mergeCell ref="A196:B196"/>
    <mergeCell ref="A197:B197"/>
    <mergeCell ref="A198:B198"/>
    <mergeCell ref="A199:B199"/>
    <mergeCell ref="A200:B200"/>
    <mergeCell ref="A201:B201"/>
    <mergeCell ref="A202:B202"/>
    <mergeCell ref="A203:B203"/>
  </mergeCells>
  <printOptions horizontalCentered="1"/>
  <pageMargins left="0.59055118110236227" right="0.39370078740157483" top="0.39370078740157483" bottom="0.39370078740157483" header="0.51181102362204722" footer="0.51181102362204722"/>
  <pageSetup paperSize="9" scale="68" firstPageNumber="0" fitToHeight="15" orientation="landscape"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P2977"/>
  <sheetViews>
    <sheetView workbookViewId="0">
      <selection activeCell="J3" sqref="J3"/>
    </sheetView>
  </sheetViews>
  <sheetFormatPr baseColWidth="10" defaultColWidth="9.140625" defaultRowHeight="12.75" x14ac:dyDescent="0.2"/>
  <cols>
    <col min="1" max="2" width="9.28515625" style="180" bestFit="1" customWidth="1"/>
    <col min="3" max="3" width="9.28515625" style="180" customWidth="1"/>
    <col min="4" max="6" width="9.28515625" style="180" bestFit="1" customWidth="1"/>
    <col min="7" max="7" width="18.28515625" style="180" bestFit="1" customWidth="1"/>
    <col min="8" max="8" width="10.42578125" style="180" bestFit="1" customWidth="1"/>
    <col min="9" max="9" width="18.28515625" style="174" bestFit="1" customWidth="1"/>
    <col min="10" max="10" width="18.28515625" style="174" customWidth="1"/>
    <col min="11" max="11" width="50" style="180" bestFit="1" customWidth="1"/>
    <col min="12" max="12" width="18.85546875" style="181" bestFit="1" customWidth="1"/>
    <col min="13" max="13" width="16.85546875" style="181" bestFit="1" customWidth="1"/>
    <col min="14" max="14" width="18.85546875" style="181" bestFit="1" customWidth="1"/>
    <col min="15" max="15" width="19.7109375" style="241" bestFit="1" customWidth="1"/>
    <col min="16" max="16384" width="9.140625" style="180"/>
  </cols>
  <sheetData>
    <row r="1" spans="1:15" x14ac:dyDescent="0.2">
      <c r="B1" s="180" t="s">
        <v>364</v>
      </c>
      <c r="C1" s="180" t="s">
        <v>365</v>
      </c>
      <c r="D1" s="180" t="s">
        <v>366</v>
      </c>
      <c r="E1" s="180" t="s">
        <v>366</v>
      </c>
      <c r="F1" s="180" t="s">
        <v>366</v>
      </c>
    </row>
    <row r="2" spans="1:15" x14ac:dyDescent="0.2">
      <c r="A2" s="175" t="s">
        <v>367</v>
      </c>
      <c r="B2" s="182" t="s">
        <v>368</v>
      </c>
      <c r="C2" s="182" t="s">
        <v>369</v>
      </c>
      <c r="D2" s="182" t="s">
        <v>370</v>
      </c>
      <c r="E2" s="182" t="s">
        <v>371</v>
      </c>
      <c r="F2" s="182" t="s">
        <v>372</v>
      </c>
      <c r="G2" s="182" t="s">
        <v>373</v>
      </c>
      <c r="H2" s="182" t="s">
        <v>374</v>
      </c>
      <c r="I2" s="175" t="s">
        <v>375</v>
      </c>
      <c r="J2" s="175" t="s">
        <v>376</v>
      </c>
      <c r="K2" s="182" t="s">
        <v>377</v>
      </c>
      <c r="L2" s="183" t="s">
        <v>378</v>
      </c>
      <c r="M2" s="183" t="s">
        <v>379</v>
      </c>
      <c r="N2" s="183" t="s">
        <v>380</v>
      </c>
      <c r="O2" s="241" t="s">
        <v>191</v>
      </c>
    </row>
    <row r="3" spans="1:15" x14ac:dyDescent="0.2">
      <c r="A3" s="175" t="s">
        <v>5656</v>
      </c>
      <c r="B3" s="182">
        <v>0</v>
      </c>
      <c r="C3" s="182">
        <v>0</v>
      </c>
      <c r="D3" s="182">
        <v>0</v>
      </c>
      <c r="E3" s="182">
        <v>0</v>
      </c>
      <c r="F3" s="182">
        <v>0</v>
      </c>
      <c r="G3" s="182" t="str">
        <f>CONCATENATE(A3,".",REPT("0",3-LEN(B3)),B3,".",C3,".",REPT("0",2-LEN(D3)),D3,".",REPT("0",2-LEN(E3)),E3,".",REPT("0",2-LEN(F3)),F3)</f>
        <v>10000.000.0.00.00.00</v>
      </c>
      <c r="H3" s="184">
        <v>44012</v>
      </c>
      <c r="I3" s="175" t="s">
        <v>381</v>
      </c>
      <c r="J3" s="175" t="s">
        <v>362</v>
      </c>
      <c r="K3" s="182" t="s">
        <v>0</v>
      </c>
      <c r="L3" s="183">
        <v>1667033578706.74</v>
      </c>
      <c r="M3" s="183">
        <v>183598154.88</v>
      </c>
      <c r="N3" s="183">
        <v>941459905345.07996</v>
      </c>
      <c r="O3" s="241">
        <f>+L3+N3</f>
        <v>2608493484051.8198</v>
      </c>
    </row>
    <row r="4" spans="1:15" x14ac:dyDescent="0.2">
      <c r="A4" s="175" t="s">
        <v>5657</v>
      </c>
      <c r="B4" s="182">
        <v>0</v>
      </c>
      <c r="C4" s="182">
        <v>0</v>
      </c>
      <c r="D4" s="182">
        <v>0</v>
      </c>
      <c r="E4" s="182">
        <v>0</v>
      </c>
      <c r="F4" s="182">
        <v>0</v>
      </c>
      <c r="G4" s="182" t="str">
        <f t="shared" ref="G4:G67" si="0">CONCATENATE(A4,".",REPT("0",3-LEN(B4)),B4,".",C4,".",REPT("0",2-LEN(D4)),D4,".",REPT("0",2-LEN(E4)),E4,".",REPT("0",2-LEN(F4)),F4)</f>
        <v>11000.000.0.00.00.00</v>
      </c>
      <c r="H4" s="184">
        <v>44012</v>
      </c>
      <c r="I4" s="175" t="s">
        <v>382</v>
      </c>
      <c r="J4" s="175" t="s">
        <v>383</v>
      </c>
      <c r="K4" s="182" t="s">
        <v>384</v>
      </c>
      <c r="L4" s="183">
        <v>264695713442.25</v>
      </c>
      <c r="M4" s="183">
        <v>85589894.450000003</v>
      </c>
      <c r="N4" s="183">
        <v>274304935526.44</v>
      </c>
      <c r="O4" s="241">
        <f t="shared" ref="O4:O67" si="1">+L4+N4</f>
        <v>539000648968.69</v>
      </c>
    </row>
    <row r="5" spans="1:15" hidden="1" x14ac:dyDescent="0.2">
      <c r="A5" s="175" t="s">
        <v>5658</v>
      </c>
      <c r="B5" s="182">
        <v>0</v>
      </c>
      <c r="C5" s="182">
        <v>0</v>
      </c>
      <c r="D5" s="182">
        <v>0</v>
      </c>
      <c r="E5" s="182">
        <v>0</v>
      </c>
      <c r="F5" s="182">
        <v>0</v>
      </c>
      <c r="G5" s="182" t="str">
        <f t="shared" si="0"/>
        <v>11010.000.0.00.00.00</v>
      </c>
      <c r="H5" s="184">
        <v>44012</v>
      </c>
      <c r="I5" s="175" t="s">
        <v>385</v>
      </c>
      <c r="J5" s="175" t="s">
        <v>339</v>
      </c>
      <c r="K5" s="182" t="s">
        <v>386</v>
      </c>
      <c r="L5" s="183">
        <v>85875216945</v>
      </c>
      <c r="M5" s="183">
        <v>61814189</v>
      </c>
      <c r="N5" s="183">
        <v>111094116546.45</v>
      </c>
      <c r="O5" s="241">
        <f t="shared" si="1"/>
        <v>196969333491.45001</v>
      </c>
    </row>
    <row r="6" spans="1:15" hidden="1" x14ac:dyDescent="0.2">
      <c r="A6" s="175" t="s">
        <v>5658</v>
      </c>
      <c r="B6" s="182">
        <v>101</v>
      </c>
      <c r="C6" s="182">
        <v>0</v>
      </c>
      <c r="D6" s="182">
        <v>0</v>
      </c>
      <c r="E6" s="182">
        <v>0</v>
      </c>
      <c r="F6" s="182">
        <v>0</v>
      </c>
      <c r="G6" s="182" t="str">
        <f t="shared" si="0"/>
        <v>11010.101.0.00.00.00</v>
      </c>
      <c r="H6" s="184">
        <v>44012</v>
      </c>
      <c r="I6" s="175" t="s">
        <v>387</v>
      </c>
      <c r="J6" s="175" t="s">
        <v>388</v>
      </c>
      <c r="K6" s="182" t="s">
        <v>386</v>
      </c>
      <c r="L6" s="183">
        <v>85875216945</v>
      </c>
      <c r="M6" s="183">
        <v>61814189</v>
      </c>
      <c r="N6" s="183">
        <v>111094116546.45</v>
      </c>
      <c r="O6" s="241">
        <f t="shared" si="1"/>
        <v>196969333491.45001</v>
      </c>
    </row>
    <row r="7" spans="1:15" hidden="1" x14ac:dyDescent="0.2">
      <c r="A7" s="175" t="s">
        <v>5658</v>
      </c>
      <c r="B7" s="182">
        <v>101</v>
      </c>
      <c r="C7" s="182">
        <v>0</v>
      </c>
      <c r="D7" s="182">
        <v>2</v>
      </c>
      <c r="E7" s="182">
        <v>0</v>
      </c>
      <c r="F7" s="182">
        <v>0</v>
      </c>
      <c r="G7" s="182" t="str">
        <f t="shared" si="0"/>
        <v>11010.101.0.02.00.00</v>
      </c>
      <c r="H7" s="184">
        <v>44012</v>
      </c>
      <c r="I7" s="175" t="s">
        <v>389</v>
      </c>
      <c r="J7" s="175" t="s">
        <v>390</v>
      </c>
      <c r="K7" s="182" t="s">
        <v>391</v>
      </c>
      <c r="L7" s="183">
        <v>85875216945</v>
      </c>
      <c r="M7" s="183">
        <v>61814189</v>
      </c>
      <c r="N7" s="183">
        <v>111094116546.45</v>
      </c>
      <c r="O7" s="241">
        <f t="shared" si="1"/>
        <v>196969333491.45001</v>
      </c>
    </row>
    <row r="8" spans="1:15" hidden="1" x14ac:dyDescent="0.2">
      <c r="A8" s="175" t="s">
        <v>5658</v>
      </c>
      <c r="B8" s="182">
        <v>101</v>
      </c>
      <c r="C8" s="182">
        <v>0</v>
      </c>
      <c r="D8" s="182">
        <v>2</v>
      </c>
      <c r="E8" s="182">
        <v>1</v>
      </c>
      <c r="F8" s="182">
        <v>0</v>
      </c>
      <c r="G8" s="182" t="str">
        <f t="shared" si="0"/>
        <v>11010.101.0.02.01.00</v>
      </c>
      <c r="H8" s="184">
        <v>44012</v>
      </c>
      <c r="I8" s="175" t="s">
        <v>392</v>
      </c>
      <c r="J8" s="175" t="s">
        <v>390</v>
      </c>
      <c r="K8" s="182" t="s">
        <v>391</v>
      </c>
      <c r="L8" s="183">
        <v>12670610000</v>
      </c>
      <c r="M8" s="183">
        <v>368133</v>
      </c>
      <c r="N8" s="183">
        <v>462874638.56999999</v>
      </c>
      <c r="O8" s="241">
        <f t="shared" si="1"/>
        <v>13133484638.57</v>
      </c>
    </row>
    <row r="9" spans="1:15" hidden="1" x14ac:dyDescent="0.2">
      <c r="A9" s="175" t="s">
        <v>5658</v>
      </c>
      <c r="B9" s="182">
        <v>101</v>
      </c>
      <c r="C9" s="182">
        <v>0</v>
      </c>
      <c r="D9" s="182">
        <v>2</v>
      </c>
      <c r="E9" s="182">
        <v>1</v>
      </c>
      <c r="F9" s="182">
        <v>13</v>
      </c>
      <c r="G9" s="182" t="str">
        <f t="shared" si="0"/>
        <v>11010.101.0.02.01.13</v>
      </c>
      <c r="H9" s="184">
        <v>44012</v>
      </c>
      <c r="I9" s="175" t="s">
        <v>393</v>
      </c>
      <c r="J9" s="175" t="s">
        <v>390</v>
      </c>
      <c r="K9" s="182" t="s">
        <v>394</v>
      </c>
      <c r="L9" s="183">
        <v>0</v>
      </c>
      <c r="M9" s="183">
        <v>24885</v>
      </c>
      <c r="N9" s="183">
        <v>190502140.5</v>
      </c>
      <c r="O9" s="241">
        <f t="shared" si="1"/>
        <v>190502140.5</v>
      </c>
    </row>
    <row r="10" spans="1:15" hidden="1" x14ac:dyDescent="0.2">
      <c r="A10" s="175" t="s">
        <v>5658</v>
      </c>
      <c r="B10" s="182">
        <v>101</v>
      </c>
      <c r="C10" s="182">
        <v>0</v>
      </c>
      <c r="D10" s="182">
        <v>2</v>
      </c>
      <c r="E10" s="182">
        <v>1</v>
      </c>
      <c r="F10" s="182">
        <v>14</v>
      </c>
      <c r="G10" s="182" t="str">
        <f t="shared" si="0"/>
        <v>11010.101.0.02.01.14</v>
      </c>
      <c r="H10" s="184">
        <v>44012</v>
      </c>
      <c r="I10" s="175" t="s">
        <v>395</v>
      </c>
      <c r="J10" s="175" t="s">
        <v>390</v>
      </c>
      <c r="K10" s="182" t="s">
        <v>396</v>
      </c>
      <c r="L10" s="183">
        <v>0</v>
      </c>
      <c r="M10" s="183">
        <v>208793</v>
      </c>
      <c r="N10" s="183">
        <v>259381455.97</v>
      </c>
      <c r="O10" s="241">
        <f t="shared" si="1"/>
        <v>259381455.97</v>
      </c>
    </row>
    <row r="11" spans="1:15" hidden="1" x14ac:dyDescent="0.2">
      <c r="A11" s="175" t="s">
        <v>5658</v>
      </c>
      <c r="B11" s="182">
        <v>101</v>
      </c>
      <c r="C11" s="182">
        <v>0</v>
      </c>
      <c r="D11" s="182">
        <v>2</v>
      </c>
      <c r="E11" s="182">
        <v>1</v>
      </c>
      <c r="F11" s="182">
        <v>15</v>
      </c>
      <c r="G11" s="182" t="str">
        <f t="shared" si="0"/>
        <v>11010.101.0.02.01.15</v>
      </c>
      <c r="H11" s="184">
        <v>44012</v>
      </c>
      <c r="I11" s="175" t="s">
        <v>397</v>
      </c>
      <c r="J11" s="175" t="s">
        <v>390</v>
      </c>
      <c r="K11" s="182" t="s">
        <v>398</v>
      </c>
      <c r="L11" s="183">
        <v>0</v>
      </c>
      <c r="M11" s="183">
        <v>134455</v>
      </c>
      <c r="N11" s="183">
        <v>12991042.1</v>
      </c>
      <c r="O11" s="241">
        <f t="shared" si="1"/>
        <v>12991042.1</v>
      </c>
    </row>
    <row r="12" spans="1:15" hidden="1" x14ac:dyDescent="0.2">
      <c r="A12" s="175" t="s">
        <v>5658</v>
      </c>
      <c r="B12" s="182">
        <v>101</v>
      </c>
      <c r="C12" s="182">
        <v>0</v>
      </c>
      <c r="D12" s="182">
        <v>2</v>
      </c>
      <c r="E12" s="182">
        <v>1</v>
      </c>
      <c r="F12" s="182">
        <v>17</v>
      </c>
      <c r="G12" s="182" t="str">
        <f t="shared" si="0"/>
        <v>11010.101.0.02.01.17</v>
      </c>
      <c r="H12" s="184">
        <v>44012</v>
      </c>
      <c r="I12" s="175" t="s">
        <v>399</v>
      </c>
      <c r="J12" s="175" t="s">
        <v>390</v>
      </c>
      <c r="K12" s="182" t="s">
        <v>400</v>
      </c>
      <c r="L12" s="183">
        <v>41000000</v>
      </c>
      <c r="M12" s="183">
        <v>0</v>
      </c>
      <c r="N12" s="183">
        <v>0</v>
      </c>
      <c r="O12" s="241">
        <f t="shared" si="1"/>
        <v>41000000</v>
      </c>
    </row>
    <row r="13" spans="1:15" hidden="1" x14ac:dyDescent="0.2">
      <c r="A13" s="175" t="s">
        <v>5658</v>
      </c>
      <c r="B13" s="182">
        <v>101</v>
      </c>
      <c r="C13" s="182">
        <v>0</v>
      </c>
      <c r="D13" s="182">
        <v>2</v>
      </c>
      <c r="E13" s="182">
        <v>1</v>
      </c>
      <c r="F13" s="182">
        <v>18</v>
      </c>
      <c r="G13" s="182" t="str">
        <f t="shared" si="0"/>
        <v>11010.101.0.02.01.18</v>
      </c>
      <c r="H13" s="184">
        <v>44012</v>
      </c>
      <c r="I13" s="175" t="s">
        <v>401</v>
      </c>
      <c r="J13" s="175" t="s">
        <v>390</v>
      </c>
      <c r="K13" s="182" t="s">
        <v>402</v>
      </c>
      <c r="L13" s="183">
        <v>12355110000</v>
      </c>
      <c r="M13" s="183">
        <v>0</v>
      </c>
      <c r="N13" s="183">
        <v>0</v>
      </c>
      <c r="O13" s="241">
        <f t="shared" si="1"/>
        <v>12355110000</v>
      </c>
    </row>
    <row r="14" spans="1:15" hidden="1" x14ac:dyDescent="0.2">
      <c r="A14" s="175" t="s">
        <v>5658</v>
      </c>
      <c r="B14" s="182">
        <v>101</v>
      </c>
      <c r="C14" s="182">
        <v>0</v>
      </c>
      <c r="D14" s="182">
        <v>2</v>
      </c>
      <c r="E14" s="182">
        <v>1</v>
      </c>
      <c r="F14" s="182">
        <v>20</v>
      </c>
      <c r="G14" s="182" t="str">
        <f t="shared" si="0"/>
        <v>11010.101.0.02.01.20</v>
      </c>
      <c r="H14" s="184">
        <v>44012</v>
      </c>
      <c r="I14" s="175" t="s">
        <v>403</v>
      </c>
      <c r="J14" s="175" t="s">
        <v>390</v>
      </c>
      <c r="K14" s="182" t="s">
        <v>404</v>
      </c>
      <c r="L14" s="183">
        <v>1000000</v>
      </c>
      <c r="M14" s="183">
        <v>0</v>
      </c>
      <c r="N14" s="183">
        <v>0</v>
      </c>
      <c r="O14" s="241">
        <f t="shared" si="1"/>
        <v>1000000</v>
      </c>
    </row>
    <row r="15" spans="1:15" hidden="1" x14ac:dyDescent="0.2">
      <c r="A15" s="175" t="s">
        <v>5658</v>
      </c>
      <c r="B15" s="182">
        <v>101</v>
      </c>
      <c r="C15" s="182">
        <v>0</v>
      </c>
      <c r="D15" s="182">
        <v>2</v>
      </c>
      <c r="E15" s="182">
        <v>1</v>
      </c>
      <c r="F15" s="182">
        <v>25</v>
      </c>
      <c r="G15" s="182" t="str">
        <f t="shared" si="0"/>
        <v>11010.101.0.02.01.25</v>
      </c>
      <c r="H15" s="184">
        <v>44012</v>
      </c>
      <c r="I15" s="175" t="s">
        <v>405</v>
      </c>
      <c r="J15" s="175" t="s">
        <v>390</v>
      </c>
      <c r="K15" s="182" t="s">
        <v>406</v>
      </c>
      <c r="L15" s="183">
        <v>273500000</v>
      </c>
      <c r="M15" s="183">
        <v>0</v>
      </c>
      <c r="N15" s="183">
        <v>0</v>
      </c>
      <c r="O15" s="241">
        <f t="shared" si="1"/>
        <v>273500000</v>
      </c>
    </row>
    <row r="16" spans="1:15" hidden="1" x14ac:dyDescent="0.2">
      <c r="A16" s="175" t="s">
        <v>5658</v>
      </c>
      <c r="B16" s="182">
        <v>101</v>
      </c>
      <c r="C16" s="182">
        <v>0</v>
      </c>
      <c r="D16" s="182">
        <v>2</v>
      </c>
      <c r="E16" s="182">
        <v>2</v>
      </c>
      <c r="F16" s="182">
        <v>0</v>
      </c>
      <c r="G16" s="182" t="str">
        <f t="shared" si="0"/>
        <v>11010.101.0.02.02.00</v>
      </c>
      <c r="H16" s="184">
        <v>44012</v>
      </c>
      <c r="I16" s="175" t="s">
        <v>407</v>
      </c>
      <c r="J16" s="175" t="s">
        <v>390</v>
      </c>
      <c r="K16" s="182" t="s">
        <v>408</v>
      </c>
      <c r="L16" s="183">
        <v>73204606945</v>
      </c>
      <c r="M16" s="183">
        <v>61446056</v>
      </c>
      <c r="N16" s="183">
        <v>110631241907.88</v>
      </c>
      <c r="O16" s="241">
        <f t="shared" si="1"/>
        <v>183835848852.88</v>
      </c>
    </row>
    <row r="17" spans="1:15" hidden="1" x14ac:dyDescent="0.2">
      <c r="A17" s="175" t="s">
        <v>5658</v>
      </c>
      <c r="B17" s="182">
        <v>101</v>
      </c>
      <c r="C17" s="182">
        <v>0</v>
      </c>
      <c r="D17" s="182">
        <v>2</v>
      </c>
      <c r="E17" s="182">
        <v>2</v>
      </c>
      <c r="F17" s="182">
        <v>1</v>
      </c>
      <c r="G17" s="182" t="str">
        <f t="shared" si="0"/>
        <v>11010.101.0.02.02.01</v>
      </c>
      <c r="H17" s="184">
        <v>44012</v>
      </c>
      <c r="I17" s="175" t="s">
        <v>409</v>
      </c>
      <c r="J17" s="175" t="s">
        <v>390</v>
      </c>
      <c r="K17" s="182" t="s">
        <v>410</v>
      </c>
      <c r="L17" s="183">
        <v>15635099171</v>
      </c>
      <c r="M17" s="183">
        <v>1079222</v>
      </c>
      <c r="N17" s="183">
        <v>7346404452.8599997</v>
      </c>
      <c r="O17" s="241">
        <f t="shared" si="1"/>
        <v>22981503623.860001</v>
      </c>
    </row>
    <row r="18" spans="1:15" hidden="1" x14ac:dyDescent="0.2">
      <c r="A18" s="175" t="s">
        <v>5658</v>
      </c>
      <c r="B18" s="182">
        <v>101</v>
      </c>
      <c r="C18" s="182">
        <v>0</v>
      </c>
      <c r="D18" s="182">
        <v>2</v>
      </c>
      <c r="E18" s="182">
        <v>2</v>
      </c>
      <c r="F18" s="182">
        <v>2</v>
      </c>
      <c r="G18" s="182" t="str">
        <f t="shared" si="0"/>
        <v>11010.101.0.02.02.02</v>
      </c>
      <c r="H18" s="184">
        <v>44012</v>
      </c>
      <c r="I18" s="175" t="s">
        <v>411</v>
      </c>
      <c r="J18" s="175" t="s">
        <v>390</v>
      </c>
      <c r="K18" s="182" t="s">
        <v>412</v>
      </c>
      <c r="L18" s="183">
        <v>6124479043</v>
      </c>
      <c r="M18" s="183">
        <v>257071</v>
      </c>
      <c r="N18" s="183">
        <v>1749915716.23</v>
      </c>
      <c r="O18" s="241">
        <f t="shared" si="1"/>
        <v>7874394759.2299995</v>
      </c>
    </row>
    <row r="19" spans="1:15" hidden="1" x14ac:dyDescent="0.2">
      <c r="A19" s="175" t="s">
        <v>5658</v>
      </c>
      <c r="B19" s="182">
        <v>101</v>
      </c>
      <c r="C19" s="182">
        <v>0</v>
      </c>
      <c r="D19" s="182">
        <v>2</v>
      </c>
      <c r="E19" s="182">
        <v>2</v>
      </c>
      <c r="F19" s="182">
        <v>3</v>
      </c>
      <c r="G19" s="182" t="str">
        <f t="shared" si="0"/>
        <v>11010.101.0.02.02.03</v>
      </c>
      <c r="H19" s="184">
        <v>44012</v>
      </c>
      <c r="I19" s="175" t="s">
        <v>413</v>
      </c>
      <c r="J19" s="175" t="s">
        <v>390</v>
      </c>
      <c r="K19" s="182" t="s">
        <v>414</v>
      </c>
      <c r="L19" s="183">
        <v>4495151838</v>
      </c>
      <c r="M19" s="183">
        <v>182136</v>
      </c>
      <c r="N19" s="183">
        <v>1239823429.6800001</v>
      </c>
      <c r="O19" s="241">
        <f t="shared" si="1"/>
        <v>5734975267.6800003</v>
      </c>
    </row>
    <row r="20" spans="1:15" hidden="1" x14ac:dyDescent="0.2">
      <c r="A20" s="175" t="s">
        <v>5658</v>
      </c>
      <c r="B20" s="182">
        <v>101</v>
      </c>
      <c r="C20" s="182">
        <v>0</v>
      </c>
      <c r="D20" s="182">
        <v>2</v>
      </c>
      <c r="E20" s="182">
        <v>2</v>
      </c>
      <c r="F20" s="182">
        <v>4</v>
      </c>
      <c r="G20" s="182" t="str">
        <f t="shared" si="0"/>
        <v>11010.101.0.02.02.04</v>
      </c>
      <c r="H20" s="184">
        <v>44012</v>
      </c>
      <c r="I20" s="175" t="s">
        <v>415</v>
      </c>
      <c r="J20" s="175" t="s">
        <v>390</v>
      </c>
      <c r="K20" s="182" t="s">
        <v>416</v>
      </c>
      <c r="L20" s="183">
        <v>11354678831</v>
      </c>
      <c r="M20" s="183">
        <v>491987</v>
      </c>
      <c r="N20" s="183">
        <v>3349019467.3099999</v>
      </c>
      <c r="O20" s="241">
        <f t="shared" si="1"/>
        <v>14703698298.309999</v>
      </c>
    </row>
    <row r="21" spans="1:15" hidden="1" x14ac:dyDescent="0.2">
      <c r="A21" s="175" t="s">
        <v>5658</v>
      </c>
      <c r="B21" s="182">
        <v>101</v>
      </c>
      <c r="C21" s="182">
        <v>0</v>
      </c>
      <c r="D21" s="182">
        <v>2</v>
      </c>
      <c r="E21" s="182">
        <v>2</v>
      </c>
      <c r="F21" s="182">
        <v>5</v>
      </c>
      <c r="G21" s="182" t="str">
        <f t="shared" si="0"/>
        <v>11010.101.0.02.02.05</v>
      </c>
      <c r="H21" s="184">
        <v>44012</v>
      </c>
      <c r="I21" s="175" t="s">
        <v>417</v>
      </c>
      <c r="J21" s="175" t="s">
        <v>390</v>
      </c>
      <c r="K21" s="182" t="s">
        <v>418</v>
      </c>
      <c r="L21" s="183">
        <v>4895335110</v>
      </c>
      <c r="M21" s="183">
        <v>159516</v>
      </c>
      <c r="N21" s="183">
        <v>1085846149.0799999</v>
      </c>
      <c r="O21" s="241">
        <f t="shared" si="1"/>
        <v>5981181259.0799999</v>
      </c>
    </row>
    <row r="22" spans="1:15" hidden="1" x14ac:dyDescent="0.2">
      <c r="A22" s="175" t="s">
        <v>5658</v>
      </c>
      <c r="B22" s="182">
        <v>101</v>
      </c>
      <c r="C22" s="182">
        <v>0</v>
      </c>
      <c r="D22" s="182">
        <v>2</v>
      </c>
      <c r="E22" s="182">
        <v>2</v>
      </c>
      <c r="F22" s="182">
        <v>6</v>
      </c>
      <c r="G22" s="182" t="str">
        <f t="shared" si="0"/>
        <v>11010.101.0.02.02.06</v>
      </c>
      <c r="H22" s="184">
        <v>44012</v>
      </c>
      <c r="I22" s="175" t="s">
        <v>419</v>
      </c>
      <c r="J22" s="175" t="s">
        <v>390</v>
      </c>
      <c r="K22" s="182" t="s">
        <v>420</v>
      </c>
      <c r="L22" s="183">
        <v>72367044</v>
      </c>
      <c r="M22" s="183">
        <v>300</v>
      </c>
      <c r="N22" s="183">
        <v>2042139</v>
      </c>
      <c r="O22" s="241">
        <f t="shared" si="1"/>
        <v>74409183</v>
      </c>
    </row>
    <row r="23" spans="1:15" hidden="1" x14ac:dyDescent="0.2">
      <c r="A23" s="175" t="s">
        <v>5658</v>
      </c>
      <c r="B23" s="182">
        <v>101</v>
      </c>
      <c r="C23" s="182">
        <v>0</v>
      </c>
      <c r="D23" s="182">
        <v>2</v>
      </c>
      <c r="E23" s="182">
        <v>2</v>
      </c>
      <c r="F23" s="182">
        <v>7</v>
      </c>
      <c r="G23" s="182" t="str">
        <f t="shared" si="0"/>
        <v>11010.101.0.02.02.07</v>
      </c>
      <c r="H23" s="184">
        <v>44012</v>
      </c>
      <c r="I23" s="175" t="s">
        <v>421</v>
      </c>
      <c r="J23" s="175" t="s">
        <v>390</v>
      </c>
      <c r="K23" s="182" t="s">
        <v>422</v>
      </c>
      <c r="L23" s="183">
        <v>611792834</v>
      </c>
      <c r="M23" s="183">
        <v>606757</v>
      </c>
      <c r="N23" s="183">
        <v>4130273777.4099998</v>
      </c>
      <c r="O23" s="241">
        <f t="shared" si="1"/>
        <v>4742066611.4099998</v>
      </c>
    </row>
    <row r="24" spans="1:15" hidden="1" x14ac:dyDescent="0.2">
      <c r="A24" s="175" t="s">
        <v>5658</v>
      </c>
      <c r="B24" s="182">
        <v>101</v>
      </c>
      <c r="C24" s="182">
        <v>0</v>
      </c>
      <c r="D24" s="182">
        <v>2</v>
      </c>
      <c r="E24" s="182">
        <v>2</v>
      </c>
      <c r="F24" s="182">
        <v>12</v>
      </c>
      <c r="G24" s="182" t="str">
        <f t="shared" si="0"/>
        <v>11010.101.0.02.02.12</v>
      </c>
      <c r="H24" s="184">
        <v>44012</v>
      </c>
      <c r="I24" s="175" t="s">
        <v>423</v>
      </c>
      <c r="J24" s="175" t="s">
        <v>390</v>
      </c>
      <c r="K24" s="182" t="s">
        <v>424</v>
      </c>
      <c r="L24" s="183">
        <v>141620806</v>
      </c>
      <c r="M24" s="183">
        <v>32478</v>
      </c>
      <c r="N24" s="183">
        <v>221081968.13999999</v>
      </c>
      <c r="O24" s="241">
        <f t="shared" si="1"/>
        <v>362702774.13999999</v>
      </c>
    </row>
    <row r="25" spans="1:15" hidden="1" x14ac:dyDescent="0.2">
      <c r="A25" s="175" t="s">
        <v>5658</v>
      </c>
      <c r="B25" s="182">
        <v>101</v>
      </c>
      <c r="C25" s="182">
        <v>0</v>
      </c>
      <c r="D25" s="182">
        <v>2</v>
      </c>
      <c r="E25" s="182">
        <v>2</v>
      </c>
      <c r="F25" s="182">
        <v>82</v>
      </c>
      <c r="G25" s="182" t="str">
        <f t="shared" si="0"/>
        <v>11010.101.0.02.02.82</v>
      </c>
      <c r="H25" s="184">
        <v>44012</v>
      </c>
      <c r="I25" s="175" t="s">
        <v>425</v>
      </c>
      <c r="J25" s="175" t="s">
        <v>390</v>
      </c>
      <c r="K25" s="182" t="s">
        <v>426</v>
      </c>
      <c r="L25" s="183">
        <v>10863000</v>
      </c>
      <c r="M25" s="183">
        <v>0</v>
      </c>
      <c r="N25" s="183">
        <v>0</v>
      </c>
      <c r="O25" s="241">
        <f t="shared" si="1"/>
        <v>10863000</v>
      </c>
    </row>
    <row r="26" spans="1:15" hidden="1" x14ac:dyDescent="0.2">
      <c r="A26" s="175" t="s">
        <v>5658</v>
      </c>
      <c r="B26" s="182">
        <v>101</v>
      </c>
      <c r="C26" s="182">
        <v>0</v>
      </c>
      <c r="D26" s="182">
        <v>2</v>
      </c>
      <c r="E26" s="182">
        <v>2</v>
      </c>
      <c r="F26" s="182">
        <v>83</v>
      </c>
      <c r="G26" s="182" t="str">
        <f t="shared" si="0"/>
        <v>11010.101.0.02.02.83</v>
      </c>
      <c r="H26" s="184">
        <v>44012</v>
      </c>
      <c r="I26" s="175" t="s">
        <v>427</v>
      </c>
      <c r="J26" s="175" t="s">
        <v>390</v>
      </c>
      <c r="K26" s="182" t="s">
        <v>428</v>
      </c>
      <c r="L26" s="183">
        <v>20384841</v>
      </c>
      <c r="M26" s="183">
        <v>0</v>
      </c>
      <c r="N26" s="183">
        <v>0</v>
      </c>
      <c r="O26" s="241">
        <f t="shared" si="1"/>
        <v>20384841</v>
      </c>
    </row>
    <row r="27" spans="1:15" hidden="1" x14ac:dyDescent="0.2">
      <c r="A27" s="175" t="s">
        <v>5658</v>
      </c>
      <c r="B27" s="182">
        <v>101</v>
      </c>
      <c r="C27" s="182">
        <v>0</v>
      </c>
      <c r="D27" s="182">
        <v>2</v>
      </c>
      <c r="E27" s="182">
        <v>2</v>
      </c>
      <c r="F27" s="182">
        <v>84</v>
      </c>
      <c r="G27" s="182" t="str">
        <f t="shared" si="0"/>
        <v>11010.101.0.02.02.84</v>
      </c>
      <c r="H27" s="184">
        <v>44012</v>
      </c>
      <c r="I27" s="175" t="s">
        <v>429</v>
      </c>
      <c r="J27" s="175" t="s">
        <v>390</v>
      </c>
      <c r="K27" s="182" t="s">
        <v>430</v>
      </c>
      <c r="L27" s="183">
        <v>115963350</v>
      </c>
      <c r="M27" s="183">
        <v>0</v>
      </c>
      <c r="N27" s="183">
        <v>0</v>
      </c>
      <c r="O27" s="241">
        <f t="shared" si="1"/>
        <v>115963350</v>
      </c>
    </row>
    <row r="28" spans="1:15" hidden="1" x14ac:dyDescent="0.2">
      <c r="A28" s="175" t="s">
        <v>5658</v>
      </c>
      <c r="B28" s="182">
        <v>101</v>
      </c>
      <c r="C28" s="182">
        <v>0</v>
      </c>
      <c r="D28" s="182">
        <v>2</v>
      </c>
      <c r="E28" s="182">
        <v>2</v>
      </c>
      <c r="F28" s="182">
        <v>86</v>
      </c>
      <c r="G28" s="182" t="str">
        <f t="shared" si="0"/>
        <v>11010.101.0.02.02.86</v>
      </c>
      <c r="H28" s="184">
        <v>44012</v>
      </c>
      <c r="I28" s="175" t="s">
        <v>431</v>
      </c>
      <c r="J28" s="175" t="s">
        <v>390</v>
      </c>
      <c r="K28" s="182" t="s">
        <v>432</v>
      </c>
      <c r="L28" s="183">
        <v>0</v>
      </c>
      <c r="M28" s="183">
        <v>0</v>
      </c>
      <c r="N28" s="183">
        <v>0.02</v>
      </c>
      <c r="O28" s="241">
        <f t="shared" si="1"/>
        <v>0.02</v>
      </c>
    </row>
    <row r="29" spans="1:15" hidden="1" x14ac:dyDescent="0.2">
      <c r="A29" s="175" t="s">
        <v>5658</v>
      </c>
      <c r="B29" s="182">
        <v>101</v>
      </c>
      <c r="C29" s="182">
        <v>0</v>
      </c>
      <c r="D29" s="182">
        <v>2</v>
      </c>
      <c r="E29" s="182">
        <v>2</v>
      </c>
      <c r="F29" s="182">
        <v>87</v>
      </c>
      <c r="G29" s="182" t="str">
        <f t="shared" si="0"/>
        <v>11010.101.0.02.02.87</v>
      </c>
      <c r="H29" s="184">
        <v>44012</v>
      </c>
      <c r="I29" s="175" t="s">
        <v>433</v>
      </c>
      <c r="J29" s="175" t="s">
        <v>390</v>
      </c>
      <c r="K29" s="182" t="s">
        <v>434</v>
      </c>
      <c r="L29" s="183">
        <v>17930934534</v>
      </c>
      <c r="M29" s="183">
        <v>2804056</v>
      </c>
      <c r="N29" s="183">
        <v>19087573719.279999</v>
      </c>
      <c r="O29" s="241">
        <f t="shared" si="1"/>
        <v>37018508253.279999</v>
      </c>
    </row>
    <row r="30" spans="1:15" hidden="1" x14ac:dyDescent="0.2">
      <c r="A30" s="175" t="s">
        <v>5658</v>
      </c>
      <c r="B30" s="182">
        <v>101</v>
      </c>
      <c r="C30" s="182">
        <v>0</v>
      </c>
      <c r="D30" s="182">
        <v>2</v>
      </c>
      <c r="E30" s="182">
        <v>2</v>
      </c>
      <c r="F30" s="182">
        <v>89</v>
      </c>
      <c r="G30" s="182" t="str">
        <f t="shared" si="0"/>
        <v>11010.101.0.02.02.89</v>
      </c>
      <c r="H30" s="184">
        <v>44012</v>
      </c>
      <c r="I30" s="175" t="s">
        <v>435</v>
      </c>
      <c r="J30" s="175" t="s">
        <v>390</v>
      </c>
      <c r="K30" s="182" t="s">
        <v>436</v>
      </c>
      <c r="L30" s="183">
        <v>4803846524</v>
      </c>
      <c r="M30" s="183">
        <v>6422</v>
      </c>
      <c r="N30" s="183">
        <v>28887270.98</v>
      </c>
      <c r="O30" s="241">
        <f t="shared" si="1"/>
        <v>4832733794.9799995</v>
      </c>
    </row>
    <row r="31" spans="1:15" hidden="1" x14ac:dyDescent="0.2">
      <c r="A31" s="175" t="s">
        <v>5658</v>
      </c>
      <c r="B31" s="182">
        <v>101</v>
      </c>
      <c r="C31" s="182">
        <v>0</v>
      </c>
      <c r="D31" s="182">
        <v>2</v>
      </c>
      <c r="E31" s="182">
        <v>2</v>
      </c>
      <c r="F31" s="182">
        <v>90</v>
      </c>
      <c r="G31" s="182" t="str">
        <f t="shared" si="0"/>
        <v>11010.101.0.02.02.90</v>
      </c>
      <c r="H31" s="184">
        <v>44012</v>
      </c>
      <c r="I31" s="175" t="s">
        <v>437</v>
      </c>
      <c r="J31" s="175" t="s">
        <v>390</v>
      </c>
      <c r="K31" s="182" t="s">
        <v>438</v>
      </c>
      <c r="L31" s="183">
        <v>6222889050</v>
      </c>
      <c r="M31" s="183">
        <v>55826111</v>
      </c>
      <c r="N31" s="183">
        <v>72390373817.190002</v>
      </c>
      <c r="O31" s="241">
        <f t="shared" si="1"/>
        <v>78613262867.190002</v>
      </c>
    </row>
    <row r="32" spans="1:15" hidden="1" x14ac:dyDescent="0.2">
      <c r="A32" s="175" t="s">
        <v>5658</v>
      </c>
      <c r="B32" s="182">
        <v>101</v>
      </c>
      <c r="C32" s="182">
        <v>0</v>
      </c>
      <c r="D32" s="182">
        <v>2</v>
      </c>
      <c r="E32" s="182">
        <v>2</v>
      </c>
      <c r="F32" s="182">
        <v>92</v>
      </c>
      <c r="G32" s="182" t="str">
        <f t="shared" si="0"/>
        <v>11010.101.0.02.02.92</v>
      </c>
      <c r="H32" s="184">
        <v>44012</v>
      </c>
      <c r="I32" s="175" t="s">
        <v>439</v>
      </c>
      <c r="J32" s="175" t="s">
        <v>390</v>
      </c>
      <c r="K32" s="182" t="s">
        <v>440</v>
      </c>
      <c r="L32" s="183">
        <v>765166438</v>
      </c>
      <c r="M32" s="183">
        <v>0</v>
      </c>
      <c r="N32" s="183">
        <v>0</v>
      </c>
      <c r="O32" s="241">
        <f t="shared" si="1"/>
        <v>765166438</v>
      </c>
    </row>
    <row r="33" spans="1:15" hidden="1" x14ac:dyDescent="0.2">
      <c r="A33" s="175" t="s">
        <v>5658</v>
      </c>
      <c r="B33" s="182">
        <v>101</v>
      </c>
      <c r="C33" s="182">
        <v>0</v>
      </c>
      <c r="D33" s="182">
        <v>2</v>
      </c>
      <c r="E33" s="182">
        <v>2</v>
      </c>
      <c r="F33" s="182">
        <v>93</v>
      </c>
      <c r="G33" s="182" t="str">
        <f t="shared" si="0"/>
        <v>11010.101.0.02.02.93</v>
      </c>
      <c r="H33" s="184">
        <v>44012</v>
      </c>
      <c r="I33" s="175" t="s">
        <v>441</v>
      </c>
      <c r="J33" s="175" t="s">
        <v>390</v>
      </c>
      <c r="K33" s="182" t="s">
        <v>442</v>
      </c>
      <c r="L33" s="183">
        <v>0</v>
      </c>
      <c r="M33" s="183">
        <v>0</v>
      </c>
      <c r="N33" s="183">
        <v>0.69</v>
      </c>
      <c r="O33" s="241">
        <f t="shared" si="1"/>
        <v>0.69</v>
      </c>
    </row>
    <row r="34" spans="1:15" hidden="1" x14ac:dyDescent="0.2">
      <c r="A34" s="175" t="s">
        <v>5658</v>
      </c>
      <c r="B34" s="182">
        <v>101</v>
      </c>
      <c r="C34" s="182">
        <v>0</v>
      </c>
      <c r="D34" s="182">
        <v>2</v>
      </c>
      <c r="E34" s="182">
        <v>2</v>
      </c>
      <c r="F34" s="182">
        <v>99</v>
      </c>
      <c r="G34" s="182" t="str">
        <f t="shared" si="0"/>
        <v>11010.101.0.02.02.99</v>
      </c>
      <c r="H34" s="184">
        <v>44012</v>
      </c>
      <c r="I34" s="175" t="s">
        <v>443</v>
      </c>
      <c r="J34" s="175" t="s">
        <v>390</v>
      </c>
      <c r="K34" s="182" t="s">
        <v>444</v>
      </c>
      <c r="L34" s="183">
        <v>4034531</v>
      </c>
      <c r="M34" s="183">
        <v>0</v>
      </c>
      <c r="N34" s="183">
        <v>0</v>
      </c>
      <c r="O34" s="241">
        <f t="shared" si="1"/>
        <v>4034531</v>
      </c>
    </row>
    <row r="35" spans="1:15" hidden="1" x14ac:dyDescent="0.2">
      <c r="A35" s="175" t="s">
        <v>5658</v>
      </c>
      <c r="B35" s="182">
        <v>101</v>
      </c>
      <c r="C35" s="182">
        <v>1</v>
      </c>
      <c r="D35" s="182">
        <v>2</v>
      </c>
      <c r="E35" s="182">
        <v>1</v>
      </c>
      <c r="F35" s="182">
        <v>13</v>
      </c>
      <c r="G35" s="182" t="str">
        <f t="shared" si="0"/>
        <v>11010.101.1.02.01.13</v>
      </c>
      <c r="H35" s="184">
        <v>44012</v>
      </c>
      <c r="I35" s="175" t="s">
        <v>445</v>
      </c>
      <c r="J35" s="175" t="s">
        <v>446</v>
      </c>
      <c r="K35" s="182" t="s">
        <v>394</v>
      </c>
      <c r="L35" s="183">
        <v>0</v>
      </c>
      <c r="M35" s="183">
        <v>24885</v>
      </c>
      <c r="N35" s="183">
        <v>190502140.5</v>
      </c>
      <c r="O35" s="241">
        <f t="shared" si="1"/>
        <v>190502140.5</v>
      </c>
    </row>
    <row r="36" spans="1:15" hidden="1" x14ac:dyDescent="0.2">
      <c r="A36" s="175" t="s">
        <v>5658</v>
      </c>
      <c r="B36" s="182">
        <v>101</v>
      </c>
      <c r="C36" s="182">
        <v>1</v>
      </c>
      <c r="D36" s="182">
        <v>2</v>
      </c>
      <c r="E36" s="182">
        <v>1</v>
      </c>
      <c r="F36" s="182">
        <v>14</v>
      </c>
      <c r="G36" s="182" t="str">
        <f t="shared" si="0"/>
        <v>11010.101.1.02.01.14</v>
      </c>
      <c r="H36" s="184">
        <v>44012</v>
      </c>
      <c r="I36" s="175" t="s">
        <v>447</v>
      </c>
      <c r="J36" s="175" t="s">
        <v>446</v>
      </c>
      <c r="K36" s="182" t="s">
        <v>396</v>
      </c>
      <c r="L36" s="183">
        <v>0</v>
      </c>
      <c r="M36" s="183">
        <v>208793</v>
      </c>
      <c r="N36" s="183">
        <v>259381455.97</v>
      </c>
      <c r="O36" s="241">
        <f t="shared" si="1"/>
        <v>259381455.97</v>
      </c>
    </row>
    <row r="37" spans="1:15" hidden="1" x14ac:dyDescent="0.2">
      <c r="A37" s="175" t="s">
        <v>5658</v>
      </c>
      <c r="B37" s="182">
        <v>101</v>
      </c>
      <c r="C37" s="182">
        <v>1</v>
      </c>
      <c r="D37" s="182">
        <v>2</v>
      </c>
      <c r="E37" s="182">
        <v>1</v>
      </c>
      <c r="F37" s="182">
        <v>15</v>
      </c>
      <c r="G37" s="182" t="str">
        <f t="shared" si="0"/>
        <v>11010.101.1.02.01.15</v>
      </c>
      <c r="H37" s="184">
        <v>44012</v>
      </c>
      <c r="I37" s="175" t="s">
        <v>448</v>
      </c>
      <c r="J37" s="175" t="s">
        <v>446</v>
      </c>
      <c r="K37" s="182" t="s">
        <v>398</v>
      </c>
      <c r="L37" s="183">
        <v>0</v>
      </c>
      <c r="M37" s="183">
        <v>134455</v>
      </c>
      <c r="N37" s="183">
        <v>12991042.1</v>
      </c>
      <c r="O37" s="241">
        <f t="shared" si="1"/>
        <v>12991042.1</v>
      </c>
    </row>
    <row r="38" spans="1:15" hidden="1" x14ac:dyDescent="0.2">
      <c r="A38" s="175" t="s">
        <v>5658</v>
      </c>
      <c r="B38" s="182">
        <v>101</v>
      </c>
      <c r="C38" s="182">
        <v>1</v>
      </c>
      <c r="D38" s="182">
        <v>2</v>
      </c>
      <c r="E38" s="182">
        <v>1</v>
      </c>
      <c r="F38" s="182">
        <v>17</v>
      </c>
      <c r="G38" s="182" t="str">
        <f t="shared" si="0"/>
        <v>11010.101.1.02.01.17</v>
      </c>
      <c r="H38" s="184">
        <v>44012</v>
      </c>
      <c r="I38" s="175" t="s">
        <v>449</v>
      </c>
      <c r="J38" s="175" t="s">
        <v>446</v>
      </c>
      <c r="K38" s="182" t="s">
        <v>400</v>
      </c>
      <c r="L38" s="183">
        <v>41000000</v>
      </c>
      <c r="M38" s="183">
        <v>0</v>
      </c>
      <c r="N38" s="183">
        <v>0</v>
      </c>
      <c r="O38" s="241">
        <f t="shared" si="1"/>
        <v>41000000</v>
      </c>
    </row>
    <row r="39" spans="1:15" hidden="1" x14ac:dyDescent="0.2">
      <c r="A39" s="175" t="s">
        <v>5658</v>
      </c>
      <c r="B39" s="182">
        <v>101</v>
      </c>
      <c r="C39" s="182">
        <v>1</v>
      </c>
      <c r="D39" s="182">
        <v>2</v>
      </c>
      <c r="E39" s="182">
        <v>1</v>
      </c>
      <c r="F39" s="182">
        <v>18</v>
      </c>
      <c r="G39" s="182" t="str">
        <f t="shared" si="0"/>
        <v>11010.101.1.02.01.18</v>
      </c>
      <c r="H39" s="184">
        <v>44012</v>
      </c>
      <c r="I39" s="175" t="s">
        <v>450</v>
      </c>
      <c r="J39" s="175" t="s">
        <v>446</v>
      </c>
      <c r="K39" s="182" t="s">
        <v>402</v>
      </c>
      <c r="L39" s="183">
        <v>12355110000</v>
      </c>
      <c r="M39" s="183">
        <v>0</v>
      </c>
      <c r="N39" s="183">
        <v>0</v>
      </c>
      <c r="O39" s="241">
        <f t="shared" si="1"/>
        <v>12355110000</v>
      </c>
    </row>
    <row r="40" spans="1:15" hidden="1" x14ac:dyDescent="0.2">
      <c r="A40" s="175" t="s">
        <v>5658</v>
      </c>
      <c r="B40" s="182">
        <v>101</v>
      </c>
      <c r="C40" s="182">
        <v>1</v>
      </c>
      <c r="D40" s="182">
        <v>2</v>
      </c>
      <c r="E40" s="182">
        <v>1</v>
      </c>
      <c r="F40" s="182">
        <v>20</v>
      </c>
      <c r="G40" s="182" t="str">
        <f t="shared" si="0"/>
        <v>11010.101.1.02.01.20</v>
      </c>
      <c r="H40" s="184">
        <v>44012</v>
      </c>
      <c r="I40" s="175" t="s">
        <v>451</v>
      </c>
      <c r="J40" s="175" t="s">
        <v>446</v>
      </c>
      <c r="K40" s="182" t="s">
        <v>404</v>
      </c>
      <c r="L40" s="183">
        <v>1000000</v>
      </c>
      <c r="M40" s="183">
        <v>0</v>
      </c>
      <c r="N40" s="183">
        <v>0</v>
      </c>
      <c r="O40" s="241">
        <f t="shared" si="1"/>
        <v>1000000</v>
      </c>
    </row>
    <row r="41" spans="1:15" hidden="1" x14ac:dyDescent="0.2">
      <c r="A41" s="175" t="s">
        <v>5658</v>
      </c>
      <c r="B41" s="182">
        <v>101</v>
      </c>
      <c r="C41" s="182">
        <v>1</v>
      </c>
      <c r="D41" s="182">
        <v>2</v>
      </c>
      <c r="E41" s="182">
        <v>1</v>
      </c>
      <c r="F41" s="182">
        <v>25</v>
      </c>
      <c r="G41" s="182" t="str">
        <f t="shared" si="0"/>
        <v>11010.101.1.02.01.25</v>
      </c>
      <c r="H41" s="184">
        <v>44012</v>
      </c>
      <c r="I41" s="175" t="s">
        <v>452</v>
      </c>
      <c r="J41" s="175" t="s">
        <v>446</v>
      </c>
      <c r="K41" s="182" t="s">
        <v>406</v>
      </c>
      <c r="L41" s="183">
        <v>273500000</v>
      </c>
      <c r="M41" s="183">
        <v>0</v>
      </c>
      <c r="N41" s="183">
        <v>0</v>
      </c>
      <c r="O41" s="241">
        <f t="shared" si="1"/>
        <v>273500000</v>
      </c>
    </row>
    <row r="42" spans="1:15" hidden="1" x14ac:dyDescent="0.2">
      <c r="A42" s="175" t="s">
        <v>5658</v>
      </c>
      <c r="B42" s="182">
        <v>101</v>
      </c>
      <c r="C42" s="182">
        <v>1</v>
      </c>
      <c r="D42" s="182">
        <v>2</v>
      </c>
      <c r="E42" s="182">
        <v>2</v>
      </c>
      <c r="F42" s="182">
        <v>1</v>
      </c>
      <c r="G42" s="182" t="str">
        <f t="shared" si="0"/>
        <v>11010.101.1.02.02.01</v>
      </c>
      <c r="H42" s="184">
        <v>44012</v>
      </c>
      <c r="I42" s="175" t="s">
        <v>453</v>
      </c>
      <c r="J42" s="175" t="s">
        <v>446</v>
      </c>
      <c r="K42" s="182" t="s">
        <v>410</v>
      </c>
      <c r="L42" s="183">
        <v>15635099171</v>
      </c>
      <c r="M42" s="183">
        <v>1079222</v>
      </c>
      <c r="N42" s="183">
        <v>7346404452.8599997</v>
      </c>
      <c r="O42" s="241">
        <f t="shared" si="1"/>
        <v>22981503623.860001</v>
      </c>
    </row>
    <row r="43" spans="1:15" hidden="1" x14ac:dyDescent="0.2">
      <c r="A43" s="175" t="s">
        <v>5658</v>
      </c>
      <c r="B43" s="182">
        <v>101</v>
      </c>
      <c r="C43" s="182">
        <v>1</v>
      </c>
      <c r="D43" s="182">
        <v>2</v>
      </c>
      <c r="E43" s="182">
        <v>2</v>
      </c>
      <c r="F43" s="182">
        <v>2</v>
      </c>
      <c r="G43" s="182" t="str">
        <f t="shared" si="0"/>
        <v>11010.101.1.02.02.02</v>
      </c>
      <c r="H43" s="184">
        <v>44012</v>
      </c>
      <c r="I43" s="175" t="s">
        <v>454</v>
      </c>
      <c r="J43" s="175" t="s">
        <v>446</v>
      </c>
      <c r="K43" s="182" t="s">
        <v>412</v>
      </c>
      <c r="L43" s="183">
        <v>6124479043</v>
      </c>
      <c r="M43" s="183">
        <v>257071</v>
      </c>
      <c r="N43" s="183">
        <v>1749915716.23</v>
      </c>
      <c r="O43" s="241">
        <f t="shared" si="1"/>
        <v>7874394759.2299995</v>
      </c>
    </row>
    <row r="44" spans="1:15" hidden="1" x14ac:dyDescent="0.2">
      <c r="A44" s="175" t="s">
        <v>5658</v>
      </c>
      <c r="B44" s="182">
        <v>101</v>
      </c>
      <c r="C44" s="182">
        <v>1</v>
      </c>
      <c r="D44" s="182">
        <v>2</v>
      </c>
      <c r="E44" s="182">
        <v>2</v>
      </c>
      <c r="F44" s="182">
        <v>3</v>
      </c>
      <c r="G44" s="182" t="str">
        <f t="shared" si="0"/>
        <v>11010.101.1.02.02.03</v>
      </c>
      <c r="H44" s="184">
        <v>44012</v>
      </c>
      <c r="I44" s="175" t="s">
        <v>455</v>
      </c>
      <c r="J44" s="175" t="s">
        <v>446</v>
      </c>
      <c r="K44" s="182" t="s">
        <v>414</v>
      </c>
      <c r="L44" s="183">
        <v>4495151838</v>
      </c>
      <c r="M44" s="183">
        <v>182136</v>
      </c>
      <c r="N44" s="183">
        <v>1239823429.6800001</v>
      </c>
      <c r="O44" s="241">
        <f t="shared" si="1"/>
        <v>5734975267.6800003</v>
      </c>
    </row>
    <row r="45" spans="1:15" hidden="1" x14ac:dyDescent="0.2">
      <c r="A45" s="175" t="s">
        <v>5658</v>
      </c>
      <c r="B45" s="182">
        <v>101</v>
      </c>
      <c r="C45" s="182">
        <v>1</v>
      </c>
      <c r="D45" s="182">
        <v>2</v>
      </c>
      <c r="E45" s="182">
        <v>2</v>
      </c>
      <c r="F45" s="182">
        <v>4</v>
      </c>
      <c r="G45" s="182" t="str">
        <f t="shared" si="0"/>
        <v>11010.101.1.02.02.04</v>
      </c>
      <c r="H45" s="184">
        <v>44012</v>
      </c>
      <c r="I45" s="175" t="s">
        <v>456</v>
      </c>
      <c r="J45" s="175" t="s">
        <v>446</v>
      </c>
      <c r="K45" s="182" t="s">
        <v>416</v>
      </c>
      <c r="L45" s="183">
        <v>11354678831</v>
      </c>
      <c r="M45" s="183">
        <v>491987</v>
      </c>
      <c r="N45" s="183">
        <v>3349019467.3099999</v>
      </c>
      <c r="O45" s="241">
        <f t="shared" si="1"/>
        <v>14703698298.309999</v>
      </c>
    </row>
    <row r="46" spans="1:15" hidden="1" x14ac:dyDescent="0.2">
      <c r="A46" s="175" t="s">
        <v>5658</v>
      </c>
      <c r="B46" s="182">
        <v>101</v>
      </c>
      <c r="C46" s="182">
        <v>1</v>
      </c>
      <c r="D46" s="182">
        <v>2</v>
      </c>
      <c r="E46" s="182">
        <v>2</v>
      </c>
      <c r="F46" s="182">
        <v>5</v>
      </c>
      <c r="G46" s="182" t="str">
        <f t="shared" si="0"/>
        <v>11010.101.1.02.02.05</v>
      </c>
      <c r="H46" s="184">
        <v>44012</v>
      </c>
      <c r="I46" s="175" t="s">
        <v>457</v>
      </c>
      <c r="J46" s="175" t="s">
        <v>446</v>
      </c>
      <c r="K46" s="182" t="s">
        <v>418</v>
      </c>
      <c r="L46" s="183">
        <v>4895335110</v>
      </c>
      <c r="M46" s="183">
        <v>159516</v>
      </c>
      <c r="N46" s="183">
        <v>1085846149.0799999</v>
      </c>
      <c r="O46" s="241">
        <f t="shared" si="1"/>
        <v>5981181259.0799999</v>
      </c>
    </row>
    <row r="47" spans="1:15" hidden="1" x14ac:dyDescent="0.2">
      <c r="A47" s="175" t="s">
        <v>5658</v>
      </c>
      <c r="B47" s="182">
        <v>101</v>
      </c>
      <c r="C47" s="182">
        <v>1</v>
      </c>
      <c r="D47" s="182">
        <v>2</v>
      </c>
      <c r="E47" s="182">
        <v>2</v>
      </c>
      <c r="F47" s="182">
        <v>6</v>
      </c>
      <c r="G47" s="182" t="str">
        <f t="shared" si="0"/>
        <v>11010.101.1.02.02.06</v>
      </c>
      <c r="H47" s="184">
        <v>44012</v>
      </c>
      <c r="I47" s="175" t="s">
        <v>458</v>
      </c>
      <c r="J47" s="175" t="s">
        <v>446</v>
      </c>
      <c r="K47" s="182" t="s">
        <v>420</v>
      </c>
      <c r="L47" s="183">
        <v>72367044</v>
      </c>
      <c r="M47" s="183">
        <v>300</v>
      </c>
      <c r="N47" s="183">
        <v>2042139</v>
      </c>
      <c r="O47" s="241">
        <f t="shared" si="1"/>
        <v>74409183</v>
      </c>
    </row>
    <row r="48" spans="1:15" hidden="1" x14ac:dyDescent="0.2">
      <c r="A48" s="175" t="s">
        <v>5658</v>
      </c>
      <c r="B48" s="182">
        <v>101</v>
      </c>
      <c r="C48" s="182">
        <v>1</v>
      </c>
      <c r="D48" s="182">
        <v>2</v>
      </c>
      <c r="E48" s="182">
        <v>2</v>
      </c>
      <c r="F48" s="182">
        <v>7</v>
      </c>
      <c r="G48" s="182" t="str">
        <f t="shared" si="0"/>
        <v>11010.101.1.02.02.07</v>
      </c>
      <c r="H48" s="184">
        <v>44012</v>
      </c>
      <c r="I48" s="175" t="s">
        <v>459</v>
      </c>
      <c r="J48" s="175" t="s">
        <v>446</v>
      </c>
      <c r="K48" s="182" t="s">
        <v>422</v>
      </c>
      <c r="L48" s="183">
        <v>611792834</v>
      </c>
      <c r="M48" s="183">
        <v>606757</v>
      </c>
      <c r="N48" s="183">
        <v>4130273777.4099998</v>
      </c>
      <c r="O48" s="241">
        <f t="shared" si="1"/>
        <v>4742066611.4099998</v>
      </c>
    </row>
    <row r="49" spans="1:15" hidden="1" x14ac:dyDescent="0.2">
      <c r="A49" s="175" t="s">
        <v>5658</v>
      </c>
      <c r="B49" s="182">
        <v>101</v>
      </c>
      <c r="C49" s="182">
        <v>1</v>
      </c>
      <c r="D49" s="182">
        <v>2</v>
      </c>
      <c r="E49" s="182">
        <v>2</v>
      </c>
      <c r="F49" s="182">
        <v>12</v>
      </c>
      <c r="G49" s="182" t="str">
        <f t="shared" si="0"/>
        <v>11010.101.1.02.02.12</v>
      </c>
      <c r="H49" s="184">
        <v>44012</v>
      </c>
      <c r="I49" s="175" t="s">
        <v>460</v>
      </c>
      <c r="J49" s="175" t="s">
        <v>446</v>
      </c>
      <c r="K49" s="182" t="s">
        <v>424</v>
      </c>
      <c r="L49" s="183">
        <v>141620806</v>
      </c>
      <c r="M49" s="183">
        <v>32478</v>
      </c>
      <c r="N49" s="183">
        <v>221081968.13999999</v>
      </c>
      <c r="O49" s="241">
        <f t="shared" si="1"/>
        <v>362702774.13999999</v>
      </c>
    </row>
    <row r="50" spans="1:15" hidden="1" x14ac:dyDescent="0.2">
      <c r="A50" s="175" t="s">
        <v>5658</v>
      </c>
      <c r="B50" s="182">
        <v>101</v>
      </c>
      <c r="C50" s="182">
        <v>1</v>
      </c>
      <c r="D50" s="182">
        <v>2</v>
      </c>
      <c r="E50" s="182">
        <v>2</v>
      </c>
      <c r="F50" s="182">
        <v>82</v>
      </c>
      <c r="G50" s="182" t="str">
        <f t="shared" si="0"/>
        <v>11010.101.1.02.02.82</v>
      </c>
      <c r="H50" s="184">
        <v>44012</v>
      </c>
      <c r="I50" s="175" t="s">
        <v>461</v>
      </c>
      <c r="J50" s="175" t="s">
        <v>446</v>
      </c>
      <c r="K50" s="182" t="s">
        <v>426</v>
      </c>
      <c r="L50" s="183">
        <v>10863000</v>
      </c>
      <c r="M50" s="183">
        <v>0</v>
      </c>
      <c r="N50" s="183">
        <v>0</v>
      </c>
      <c r="O50" s="241">
        <f t="shared" si="1"/>
        <v>10863000</v>
      </c>
    </row>
    <row r="51" spans="1:15" hidden="1" x14ac:dyDescent="0.2">
      <c r="A51" s="175" t="s">
        <v>5658</v>
      </c>
      <c r="B51" s="182">
        <v>101</v>
      </c>
      <c r="C51" s="182">
        <v>1</v>
      </c>
      <c r="D51" s="182">
        <v>2</v>
      </c>
      <c r="E51" s="182">
        <v>2</v>
      </c>
      <c r="F51" s="182">
        <v>83</v>
      </c>
      <c r="G51" s="182" t="str">
        <f t="shared" si="0"/>
        <v>11010.101.1.02.02.83</v>
      </c>
      <c r="H51" s="184">
        <v>44012</v>
      </c>
      <c r="I51" s="175" t="s">
        <v>462</v>
      </c>
      <c r="J51" s="175" t="s">
        <v>446</v>
      </c>
      <c r="K51" s="182" t="s">
        <v>428</v>
      </c>
      <c r="L51" s="183">
        <v>20384841</v>
      </c>
      <c r="M51" s="183">
        <v>0</v>
      </c>
      <c r="N51" s="183">
        <v>0</v>
      </c>
      <c r="O51" s="241">
        <f t="shared" si="1"/>
        <v>20384841</v>
      </c>
    </row>
    <row r="52" spans="1:15" hidden="1" x14ac:dyDescent="0.2">
      <c r="A52" s="175" t="s">
        <v>5658</v>
      </c>
      <c r="B52" s="182">
        <v>101</v>
      </c>
      <c r="C52" s="182">
        <v>1</v>
      </c>
      <c r="D52" s="182">
        <v>2</v>
      </c>
      <c r="E52" s="182">
        <v>2</v>
      </c>
      <c r="F52" s="182">
        <v>84</v>
      </c>
      <c r="G52" s="182" t="str">
        <f t="shared" si="0"/>
        <v>11010.101.1.02.02.84</v>
      </c>
      <c r="H52" s="184">
        <v>44012</v>
      </c>
      <c r="I52" s="175" t="s">
        <v>463</v>
      </c>
      <c r="J52" s="175" t="s">
        <v>446</v>
      </c>
      <c r="K52" s="182" t="s">
        <v>430</v>
      </c>
      <c r="L52" s="183">
        <v>115963350</v>
      </c>
      <c r="M52" s="183">
        <v>0</v>
      </c>
      <c r="N52" s="183">
        <v>0</v>
      </c>
      <c r="O52" s="241">
        <f t="shared" si="1"/>
        <v>115963350</v>
      </c>
    </row>
    <row r="53" spans="1:15" hidden="1" x14ac:dyDescent="0.2">
      <c r="A53" s="175" t="s">
        <v>5658</v>
      </c>
      <c r="B53" s="182">
        <v>101</v>
      </c>
      <c r="C53" s="182">
        <v>1</v>
      </c>
      <c r="D53" s="182">
        <v>2</v>
      </c>
      <c r="E53" s="182">
        <v>2</v>
      </c>
      <c r="F53" s="182">
        <v>86</v>
      </c>
      <c r="G53" s="182" t="str">
        <f t="shared" si="0"/>
        <v>11010.101.1.02.02.86</v>
      </c>
      <c r="H53" s="184">
        <v>44012</v>
      </c>
      <c r="I53" s="175" t="s">
        <v>464</v>
      </c>
      <c r="J53" s="175" t="s">
        <v>446</v>
      </c>
      <c r="K53" s="182" t="s">
        <v>432</v>
      </c>
      <c r="L53" s="183">
        <v>0</v>
      </c>
      <c r="M53" s="183">
        <v>0</v>
      </c>
      <c r="N53" s="183">
        <v>0.02</v>
      </c>
      <c r="O53" s="241">
        <f t="shared" si="1"/>
        <v>0.02</v>
      </c>
    </row>
    <row r="54" spans="1:15" hidden="1" x14ac:dyDescent="0.2">
      <c r="A54" s="175" t="s">
        <v>5658</v>
      </c>
      <c r="B54" s="182">
        <v>101</v>
      </c>
      <c r="C54" s="182">
        <v>1</v>
      </c>
      <c r="D54" s="182">
        <v>2</v>
      </c>
      <c r="E54" s="182">
        <v>2</v>
      </c>
      <c r="F54" s="182">
        <v>87</v>
      </c>
      <c r="G54" s="182" t="str">
        <f t="shared" si="0"/>
        <v>11010.101.1.02.02.87</v>
      </c>
      <c r="H54" s="184">
        <v>44012</v>
      </c>
      <c r="I54" s="175" t="s">
        <v>465</v>
      </c>
      <c r="J54" s="175" t="s">
        <v>446</v>
      </c>
      <c r="K54" s="182" t="s">
        <v>434</v>
      </c>
      <c r="L54" s="183">
        <v>17930934534</v>
      </c>
      <c r="M54" s="183">
        <v>2804056</v>
      </c>
      <c r="N54" s="183">
        <v>19087573719.279999</v>
      </c>
      <c r="O54" s="241">
        <f t="shared" si="1"/>
        <v>37018508253.279999</v>
      </c>
    </row>
    <row r="55" spans="1:15" hidden="1" x14ac:dyDescent="0.2">
      <c r="A55" s="175" t="s">
        <v>5658</v>
      </c>
      <c r="B55" s="182">
        <v>101</v>
      </c>
      <c r="C55" s="182">
        <v>1</v>
      </c>
      <c r="D55" s="182">
        <v>2</v>
      </c>
      <c r="E55" s="182">
        <v>2</v>
      </c>
      <c r="F55" s="182">
        <v>89</v>
      </c>
      <c r="G55" s="182" t="str">
        <f t="shared" si="0"/>
        <v>11010.101.1.02.02.89</v>
      </c>
      <c r="H55" s="184">
        <v>44012</v>
      </c>
      <c r="I55" s="175" t="s">
        <v>466</v>
      </c>
      <c r="J55" s="175" t="s">
        <v>446</v>
      </c>
      <c r="K55" s="182" t="s">
        <v>436</v>
      </c>
      <c r="L55" s="183">
        <v>4803846524</v>
      </c>
      <c r="M55" s="183">
        <v>6422</v>
      </c>
      <c r="N55" s="183">
        <v>28887270.98</v>
      </c>
      <c r="O55" s="241">
        <f t="shared" si="1"/>
        <v>4832733794.9799995</v>
      </c>
    </row>
    <row r="56" spans="1:15" hidden="1" x14ac:dyDescent="0.2">
      <c r="A56" s="175" t="s">
        <v>5658</v>
      </c>
      <c r="B56" s="182">
        <v>101</v>
      </c>
      <c r="C56" s="182">
        <v>1</v>
      </c>
      <c r="D56" s="182">
        <v>2</v>
      </c>
      <c r="E56" s="182">
        <v>2</v>
      </c>
      <c r="F56" s="182">
        <v>90</v>
      </c>
      <c r="G56" s="182" t="str">
        <f t="shared" si="0"/>
        <v>11010.101.1.02.02.90</v>
      </c>
      <c r="H56" s="184">
        <v>44012</v>
      </c>
      <c r="I56" s="175" t="s">
        <v>467</v>
      </c>
      <c r="J56" s="175" t="s">
        <v>446</v>
      </c>
      <c r="K56" s="182" t="s">
        <v>438</v>
      </c>
      <c r="L56" s="183">
        <v>6222889050</v>
      </c>
      <c r="M56" s="183">
        <v>55826111</v>
      </c>
      <c r="N56" s="183">
        <v>72390373817.190002</v>
      </c>
      <c r="O56" s="241">
        <f t="shared" si="1"/>
        <v>78613262867.190002</v>
      </c>
    </row>
    <row r="57" spans="1:15" hidden="1" x14ac:dyDescent="0.2">
      <c r="A57" s="175" t="s">
        <v>5658</v>
      </c>
      <c r="B57" s="182">
        <v>101</v>
      </c>
      <c r="C57" s="182">
        <v>1</v>
      </c>
      <c r="D57" s="182">
        <v>2</v>
      </c>
      <c r="E57" s="182">
        <v>2</v>
      </c>
      <c r="F57" s="182">
        <v>92</v>
      </c>
      <c r="G57" s="182" t="str">
        <f t="shared" si="0"/>
        <v>11010.101.1.02.02.92</v>
      </c>
      <c r="H57" s="184">
        <v>44012</v>
      </c>
      <c r="I57" s="175" t="s">
        <v>468</v>
      </c>
      <c r="J57" s="175" t="s">
        <v>446</v>
      </c>
      <c r="K57" s="182" t="s">
        <v>440</v>
      </c>
      <c r="L57" s="183">
        <v>765166438</v>
      </c>
      <c r="M57" s="183">
        <v>0</v>
      </c>
      <c r="N57" s="183">
        <v>0</v>
      </c>
      <c r="O57" s="241">
        <f t="shared" si="1"/>
        <v>765166438</v>
      </c>
    </row>
    <row r="58" spans="1:15" hidden="1" x14ac:dyDescent="0.2">
      <c r="A58" s="175" t="s">
        <v>5658</v>
      </c>
      <c r="B58" s="182">
        <v>101</v>
      </c>
      <c r="C58" s="182">
        <v>1</v>
      </c>
      <c r="D58" s="182">
        <v>2</v>
      </c>
      <c r="E58" s="182">
        <v>2</v>
      </c>
      <c r="F58" s="182">
        <v>93</v>
      </c>
      <c r="G58" s="182" t="str">
        <f t="shared" si="0"/>
        <v>11010.101.1.02.02.93</v>
      </c>
      <c r="H58" s="184">
        <v>44012</v>
      </c>
      <c r="I58" s="175" t="s">
        <v>469</v>
      </c>
      <c r="J58" s="175" t="s">
        <v>446</v>
      </c>
      <c r="K58" s="182" t="s">
        <v>442</v>
      </c>
      <c r="L58" s="183">
        <v>0</v>
      </c>
      <c r="M58" s="183">
        <v>0</v>
      </c>
      <c r="N58" s="183">
        <v>0.69</v>
      </c>
      <c r="O58" s="241">
        <f t="shared" si="1"/>
        <v>0.69</v>
      </c>
    </row>
    <row r="59" spans="1:15" hidden="1" x14ac:dyDescent="0.2">
      <c r="A59" s="175" t="s">
        <v>5658</v>
      </c>
      <c r="B59" s="182">
        <v>101</v>
      </c>
      <c r="C59" s="182">
        <v>1</v>
      </c>
      <c r="D59" s="182">
        <v>2</v>
      </c>
      <c r="E59" s="182">
        <v>2</v>
      </c>
      <c r="F59" s="182">
        <v>99</v>
      </c>
      <c r="G59" s="182" t="str">
        <f t="shared" si="0"/>
        <v>11010.101.1.02.02.99</v>
      </c>
      <c r="H59" s="184">
        <v>44012</v>
      </c>
      <c r="I59" s="175" t="s">
        <v>470</v>
      </c>
      <c r="J59" s="175" t="s">
        <v>446</v>
      </c>
      <c r="K59" s="182" t="s">
        <v>444</v>
      </c>
      <c r="L59" s="183">
        <v>4034531</v>
      </c>
      <c r="M59" s="183">
        <v>0</v>
      </c>
      <c r="N59" s="183">
        <v>0</v>
      </c>
      <c r="O59" s="241">
        <f t="shared" si="1"/>
        <v>4034531</v>
      </c>
    </row>
    <row r="60" spans="1:15" hidden="1" x14ac:dyDescent="0.2">
      <c r="A60" s="175" t="s">
        <v>5659</v>
      </c>
      <c r="B60" s="182">
        <v>0</v>
      </c>
      <c r="C60" s="182">
        <v>0</v>
      </c>
      <c r="D60" s="182">
        <v>0</v>
      </c>
      <c r="E60" s="182">
        <v>0</v>
      </c>
      <c r="F60" s="182">
        <v>0</v>
      </c>
      <c r="G60" s="182" t="str">
        <f t="shared" si="0"/>
        <v>11020.000.0.00.00.00</v>
      </c>
      <c r="H60" s="184">
        <v>44012</v>
      </c>
      <c r="I60" s="175" t="s">
        <v>471</v>
      </c>
      <c r="J60" s="175" t="s">
        <v>472</v>
      </c>
      <c r="K60" s="182" t="s">
        <v>473</v>
      </c>
      <c r="L60" s="183">
        <v>178821780497.25</v>
      </c>
      <c r="M60" s="183">
        <v>23780596.829999998</v>
      </c>
      <c r="N60" s="183">
        <v>163244115239.26001</v>
      </c>
      <c r="O60" s="241">
        <f t="shared" si="1"/>
        <v>342065895736.51001</v>
      </c>
    </row>
    <row r="61" spans="1:15" hidden="1" x14ac:dyDescent="0.2">
      <c r="A61" s="175" t="s">
        <v>5659</v>
      </c>
      <c r="B61" s="182">
        <v>105</v>
      </c>
      <c r="C61" s="182">
        <v>0</v>
      </c>
      <c r="D61" s="182">
        <v>0</v>
      </c>
      <c r="E61" s="182">
        <v>0</v>
      </c>
      <c r="F61" s="182">
        <v>0</v>
      </c>
      <c r="G61" s="182" t="str">
        <f t="shared" si="0"/>
        <v>11020.105.0.00.00.00</v>
      </c>
      <c r="H61" s="184">
        <v>44012</v>
      </c>
      <c r="I61" s="175" t="s">
        <v>474</v>
      </c>
      <c r="J61" s="175" t="s">
        <v>340</v>
      </c>
      <c r="K61" s="182" t="s">
        <v>475</v>
      </c>
      <c r="L61" s="183">
        <v>143323931586</v>
      </c>
      <c r="M61" s="183">
        <v>20788114.370000001</v>
      </c>
      <c r="N61" s="183">
        <v>141507396971.5</v>
      </c>
      <c r="O61" s="241">
        <f t="shared" si="1"/>
        <v>284831328557.5</v>
      </c>
    </row>
    <row r="62" spans="1:15" hidden="1" x14ac:dyDescent="0.2">
      <c r="A62" s="175" t="s">
        <v>5659</v>
      </c>
      <c r="B62" s="182">
        <v>105</v>
      </c>
      <c r="C62" s="182">
        <v>0</v>
      </c>
      <c r="D62" s="182">
        <v>2</v>
      </c>
      <c r="E62" s="182">
        <v>0</v>
      </c>
      <c r="F62" s="182">
        <v>0</v>
      </c>
      <c r="G62" s="182" t="str">
        <f t="shared" si="0"/>
        <v>11020.105.0.02.00.00</v>
      </c>
      <c r="H62" s="184">
        <v>44012</v>
      </c>
      <c r="I62" s="175" t="s">
        <v>476</v>
      </c>
      <c r="J62" s="175" t="s">
        <v>477</v>
      </c>
      <c r="K62" s="182" t="s">
        <v>478</v>
      </c>
      <c r="L62" s="183">
        <v>47224017740</v>
      </c>
      <c r="M62" s="183">
        <v>0</v>
      </c>
      <c r="N62" s="183">
        <v>0</v>
      </c>
      <c r="O62" s="241">
        <f t="shared" si="1"/>
        <v>47224017740</v>
      </c>
    </row>
    <row r="63" spans="1:15" hidden="1" x14ac:dyDescent="0.2">
      <c r="A63" s="175" t="s">
        <v>5659</v>
      </c>
      <c r="B63" s="182">
        <v>105</v>
      </c>
      <c r="C63" s="182">
        <v>0</v>
      </c>
      <c r="D63" s="182">
        <v>2</v>
      </c>
      <c r="E63" s="182">
        <v>2</v>
      </c>
      <c r="F63" s="182">
        <v>0</v>
      </c>
      <c r="G63" s="182" t="str">
        <f t="shared" si="0"/>
        <v>11020.105.0.02.02.00</v>
      </c>
      <c r="H63" s="184">
        <v>44012</v>
      </c>
      <c r="I63" s="175" t="s">
        <v>479</v>
      </c>
      <c r="J63" s="175" t="s">
        <v>477</v>
      </c>
      <c r="K63" s="182" t="s">
        <v>478</v>
      </c>
      <c r="L63" s="183">
        <v>47224017740</v>
      </c>
      <c r="M63" s="183">
        <v>0</v>
      </c>
      <c r="N63" s="183">
        <v>0</v>
      </c>
      <c r="O63" s="241">
        <f t="shared" si="1"/>
        <v>47224017740</v>
      </c>
    </row>
    <row r="64" spans="1:15" hidden="1" x14ac:dyDescent="0.2">
      <c r="A64" s="175" t="s">
        <v>5659</v>
      </c>
      <c r="B64" s="182">
        <v>105</v>
      </c>
      <c r="C64" s="182">
        <v>0</v>
      </c>
      <c r="D64" s="182">
        <v>2</v>
      </c>
      <c r="E64" s="182">
        <v>2</v>
      </c>
      <c r="F64" s="182">
        <v>1</v>
      </c>
      <c r="G64" s="182" t="str">
        <f t="shared" si="0"/>
        <v>11020.105.0.02.02.01</v>
      </c>
      <c r="H64" s="184">
        <v>44012</v>
      </c>
      <c r="I64" s="175" t="s">
        <v>480</v>
      </c>
      <c r="J64" s="175" t="s">
        <v>477</v>
      </c>
      <c r="K64" s="182" t="s">
        <v>481</v>
      </c>
      <c r="L64" s="183">
        <v>47224017740</v>
      </c>
      <c r="M64" s="183">
        <v>0</v>
      </c>
      <c r="N64" s="183">
        <v>0</v>
      </c>
      <c r="O64" s="241">
        <f t="shared" si="1"/>
        <v>47224017740</v>
      </c>
    </row>
    <row r="65" spans="1:15" hidden="1" x14ac:dyDescent="0.2">
      <c r="A65" s="175" t="s">
        <v>5659</v>
      </c>
      <c r="B65" s="182">
        <v>105</v>
      </c>
      <c r="C65" s="182">
        <v>0</v>
      </c>
      <c r="D65" s="182">
        <v>6</v>
      </c>
      <c r="E65" s="182">
        <v>0</v>
      </c>
      <c r="F65" s="182">
        <v>0</v>
      </c>
      <c r="G65" s="182" t="str">
        <f t="shared" si="0"/>
        <v>11020.105.0.06.00.00</v>
      </c>
      <c r="H65" s="184">
        <v>44012</v>
      </c>
      <c r="I65" s="175" t="s">
        <v>482</v>
      </c>
      <c r="J65" s="175" t="s">
        <v>483</v>
      </c>
      <c r="K65" s="182" t="s">
        <v>484</v>
      </c>
      <c r="L65" s="183">
        <v>0</v>
      </c>
      <c r="M65" s="183">
        <v>6804222.7800000003</v>
      </c>
      <c r="N65" s="183">
        <v>46317229012.419998</v>
      </c>
      <c r="O65" s="241">
        <f t="shared" si="1"/>
        <v>46317229012.419998</v>
      </c>
    </row>
    <row r="66" spans="1:15" hidden="1" x14ac:dyDescent="0.2">
      <c r="A66" s="175" t="s">
        <v>5659</v>
      </c>
      <c r="B66" s="182">
        <v>105</v>
      </c>
      <c r="C66" s="182">
        <v>0</v>
      </c>
      <c r="D66" s="182">
        <v>6</v>
      </c>
      <c r="E66" s="182">
        <v>1</v>
      </c>
      <c r="F66" s="182">
        <v>0</v>
      </c>
      <c r="G66" s="182" t="str">
        <f t="shared" si="0"/>
        <v>11020.105.0.06.01.00</v>
      </c>
      <c r="H66" s="184">
        <v>44012</v>
      </c>
      <c r="I66" s="175" t="s">
        <v>485</v>
      </c>
      <c r="J66" s="175" t="s">
        <v>483</v>
      </c>
      <c r="K66" s="182" t="s">
        <v>486</v>
      </c>
      <c r="L66" s="183">
        <v>0</v>
      </c>
      <c r="M66" s="183">
        <v>6804222.7800000003</v>
      </c>
      <c r="N66" s="183">
        <v>46317229012.419998</v>
      </c>
      <c r="O66" s="241">
        <f t="shared" si="1"/>
        <v>46317229012.419998</v>
      </c>
    </row>
    <row r="67" spans="1:15" hidden="1" x14ac:dyDescent="0.2">
      <c r="A67" s="175" t="s">
        <v>5659</v>
      </c>
      <c r="B67" s="182">
        <v>105</v>
      </c>
      <c r="C67" s="182">
        <v>0</v>
      </c>
      <c r="D67" s="182">
        <v>6</v>
      </c>
      <c r="E67" s="182">
        <v>1</v>
      </c>
      <c r="F67" s="182">
        <v>1</v>
      </c>
      <c r="G67" s="182" t="str">
        <f t="shared" si="0"/>
        <v>11020.105.0.06.01.01</v>
      </c>
      <c r="H67" s="184">
        <v>44012</v>
      </c>
      <c r="I67" s="175" t="s">
        <v>487</v>
      </c>
      <c r="J67" s="175" t="s">
        <v>483</v>
      </c>
      <c r="K67" s="182" t="s">
        <v>488</v>
      </c>
      <c r="L67" s="183">
        <v>0</v>
      </c>
      <c r="M67" s="183">
        <v>6804222.7800000003</v>
      </c>
      <c r="N67" s="183">
        <v>46317229012.419998</v>
      </c>
      <c r="O67" s="241">
        <f t="shared" si="1"/>
        <v>46317229012.419998</v>
      </c>
    </row>
    <row r="68" spans="1:15" hidden="1" x14ac:dyDescent="0.2">
      <c r="A68" s="175" t="s">
        <v>5659</v>
      </c>
      <c r="B68" s="182">
        <v>105</v>
      </c>
      <c r="C68" s="182">
        <v>0</v>
      </c>
      <c r="D68" s="182">
        <v>10</v>
      </c>
      <c r="E68" s="182">
        <v>0</v>
      </c>
      <c r="F68" s="182">
        <v>0</v>
      </c>
      <c r="G68" s="182" t="str">
        <f t="shared" ref="G68:G131" si="2">CONCATENATE(A68,".",REPT("0",3-LEN(B68)),B68,".",C68,".",REPT("0",2-LEN(D68)),D68,".",REPT("0",2-LEN(E68)),E68,".",REPT("0",2-LEN(F68)),F68)</f>
        <v>11020.105.0.10.00.00</v>
      </c>
      <c r="H68" s="184">
        <v>44012</v>
      </c>
      <c r="I68" s="175" t="s">
        <v>489</v>
      </c>
      <c r="J68" s="175" t="s">
        <v>490</v>
      </c>
      <c r="K68" s="182" t="s">
        <v>491</v>
      </c>
      <c r="L68" s="183">
        <v>21890743111</v>
      </c>
      <c r="M68" s="183">
        <v>0</v>
      </c>
      <c r="N68" s="183">
        <v>0</v>
      </c>
      <c r="O68" s="241">
        <f t="shared" ref="O68:O131" si="3">+L68+N68</f>
        <v>21890743111</v>
      </c>
    </row>
    <row r="69" spans="1:15" hidden="1" x14ac:dyDescent="0.2">
      <c r="A69" s="175" t="s">
        <v>5659</v>
      </c>
      <c r="B69" s="182">
        <v>105</v>
      </c>
      <c r="C69" s="182">
        <v>0</v>
      </c>
      <c r="D69" s="182">
        <v>10</v>
      </c>
      <c r="E69" s="182">
        <v>1</v>
      </c>
      <c r="F69" s="182">
        <v>0</v>
      </c>
      <c r="G69" s="182" t="str">
        <f t="shared" si="2"/>
        <v>11020.105.0.10.01.00</v>
      </c>
      <c r="H69" s="184">
        <v>44012</v>
      </c>
      <c r="I69" s="175" t="s">
        <v>492</v>
      </c>
      <c r="J69" s="175" t="s">
        <v>490</v>
      </c>
      <c r="K69" s="182" t="s">
        <v>491</v>
      </c>
      <c r="L69" s="183">
        <v>21890743111</v>
      </c>
      <c r="M69" s="183">
        <v>0</v>
      </c>
      <c r="N69" s="183">
        <v>0</v>
      </c>
      <c r="O69" s="241">
        <f t="shared" si="3"/>
        <v>21890743111</v>
      </c>
    </row>
    <row r="70" spans="1:15" hidden="1" x14ac:dyDescent="0.2">
      <c r="A70" s="175" t="s">
        <v>5659</v>
      </c>
      <c r="B70" s="182">
        <v>105</v>
      </c>
      <c r="C70" s="182">
        <v>0</v>
      </c>
      <c r="D70" s="182">
        <v>10</v>
      </c>
      <c r="E70" s="182">
        <v>1</v>
      </c>
      <c r="F70" s="182">
        <v>1</v>
      </c>
      <c r="G70" s="182" t="str">
        <f t="shared" si="2"/>
        <v>11020.105.0.10.01.01</v>
      </c>
      <c r="H70" s="184">
        <v>44012</v>
      </c>
      <c r="I70" s="175" t="s">
        <v>493</v>
      </c>
      <c r="J70" s="175" t="s">
        <v>490</v>
      </c>
      <c r="K70" s="182" t="s">
        <v>494</v>
      </c>
      <c r="L70" s="183">
        <v>21890743111</v>
      </c>
      <c r="M70" s="183">
        <v>0</v>
      </c>
      <c r="N70" s="183">
        <v>0</v>
      </c>
      <c r="O70" s="241">
        <f t="shared" si="3"/>
        <v>21890743111</v>
      </c>
    </row>
    <row r="71" spans="1:15" hidden="1" x14ac:dyDescent="0.2">
      <c r="A71" s="175" t="s">
        <v>5659</v>
      </c>
      <c r="B71" s="182">
        <v>105</v>
      </c>
      <c r="C71" s="182">
        <v>0</v>
      </c>
      <c r="D71" s="182">
        <v>18</v>
      </c>
      <c r="E71" s="182">
        <v>0</v>
      </c>
      <c r="F71" s="182">
        <v>0</v>
      </c>
      <c r="G71" s="182" t="str">
        <f t="shared" si="2"/>
        <v>11020.105.0.18.00.00</v>
      </c>
      <c r="H71" s="184">
        <v>44012</v>
      </c>
      <c r="I71" s="175" t="s">
        <v>495</v>
      </c>
      <c r="J71" s="175" t="s">
        <v>496</v>
      </c>
      <c r="K71" s="182" t="s">
        <v>497</v>
      </c>
      <c r="L71" s="183">
        <v>0</v>
      </c>
      <c r="M71" s="183">
        <v>11215234.24</v>
      </c>
      <c r="N71" s="183">
        <v>76343557452.169998</v>
      </c>
      <c r="O71" s="241">
        <f t="shared" si="3"/>
        <v>76343557452.169998</v>
      </c>
    </row>
    <row r="72" spans="1:15" hidden="1" x14ac:dyDescent="0.2">
      <c r="A72" s="175" t="s">
        <v>5659</v>
      </c>
      <c r="B72" s="182">
        <v>105</v>
      </c>
      <c r="C72" s="182">
        <v>0</v>
      </c>
      <c r="D72" s="182">
        <v>20</v>
      </c>
      <c r="E72" s="182">
        <v>0</v>
      </c>
      <c r="F72" s="182">
        <v>0</v>
      </c>
      <c r="G72" s="182" t="str">
        <f t="shared" si="2"/>
        <v>11020.105.0.20.00.00</v>
      </c>
      <c r="H72" s="184">
        <v>44012</v>
      </c>
      <c r="I72" s="175" t="s">
        <v>498</v>
      </c>
      <c r="J72" s="175" t="s">
        <v>499</v>
      </c>
      <c r="K72" s="182" t="s">
        <v>500</v>
      </c>
      <c r="L72" s="183">
        <v>74209170735</v>
      </c>
      <c r="M72" s="183">
        <v>2768657.35</v>
      </c>
      <c r="N72" s="183">
        <v>18846610506.91</v>
      </c>
      <c r="O72" s="241">
        <f t="shared" si="3"/>
        <v>93055781241.910004</v>
      </c>
    </row>
    <row r="73" spans="1:15" hidden="1" x14ac:dyDescent="0.2">
      <c r="A73" s="175" t="s">
        <v>5659</v>
      </c>
      <c r="B73" s="182">
        <v>105</v>
      </c>
      <c r="C73" s="182">
        <v>1</v>
      </c>
      <c r="D73" s="182">
        <v>2</v>
      </c>
      <c r="E73" s="182">
        <v>2</v>
      </c>
      <c r="F73" s="182">
        <v>1</v>
      </c>
      <c r="G73" s="182" t="str">
        <f t="shared" si="2"/>
        <v>11020.105.1.02.02.01</v>
      </c>
      <c r="H73" s="184">
        <v>44012</v>
      </c>
      <c r="I73" s="175" t="s">
        <v>501</v>
      </c>
      <c r="J73" s="175" t="s">
        <v>502</v>
      </c>
      <c r="K73" s="182" t="s">
        <v>481</v>
      </c>
      <c r="L73" s="183">
        <v>47224017740</v>
      </c>
      <c r="M73" s="183">
        <v>0</v>
      </c>
      <c r="N73" s="183">
        <v>0</v>
      </c>
      <c r="O73" s="241">
        <f t="shared" si="3"/>
        <v>47224017740</v>
      </c>
    </row>
    <row r="74" spans="1:15" hidden="1" x14ac:dyDescent="0.2">
      <c r="A74" s="175" t="s">
        <v>5659</v>
      </c>
      <c r="B74" s="182">
        <v>105</v>
      </c>
      <c r="C74" s="182">
        <v>1</v>
      </c>
      <c r="D74" s="182">
        <v>6</v>
      </c>
      <c r="E74" s="182">
        <v>1</v>
      </c>
      <c r="F74" s="182">
        <v>1</v>
      </c>
      <c r="G74" s="182" t="str">
        <f t="shared" si="2"/>
        <v>11020.105.1.06.01.01</v>
      </c>
      <c r="H74" s="184">
        <v>44012</v>
      </c>
      <c r="I74" s="175" t="s">
        <v>503</v>
      </c>
      <c r="J74" s="175" t="s">
        <v>504</v>
      </c>
      <c r="K74" s="182" t="s">
        <v>488</v>
      </c>
      <c r="L74" s="183">
        <v>0</v>
      </c>
      <c r="M74" s="183">
        <v>6804222.7800000003</v>
      </c>
      <c r="N74" s="183">
        <v>46317229012.419998</v>
      </c>
      <c r="O74" s="241">
        <f t="shared" si="3"/>
        <v>46317229012.419998</v>
      </c>
    </row>
    <row r="75" spans="1:15" hidden="1" x14ac:dyDescent="0.2">
      <c r="A75" s="175" t="s">
        <v>5659</v>
      </c>
      <c r="B75" s="182">
        <v>105</v>
      </c>
      <c r="C75" s="182">
        <v>1</v>
      </c>
      <c r="D75" s="182">
        <v>10</v>
      </c>
      <c r="E75" s="182">
        <v>1</v>
      </c>
      <c r="F75" s="182">
        <v>1</v>
      </c>
      <c r="G75" s="182" t="str">
        <f t="shared" si="2"/>
        <v>11020.105.1.10.01.01</v>
      </c>
      <c r="H75" s="184">
        <v>44012</v>
      </c>
      <c r="I75" s="175" t="s">
        <v>505</v>
      </c>
      <c r="J75" s="175" t="s">
        <v>506</v>
      </c>
      <c r="K75" s="182" t="s">
        <v>494</v>
      </c>
      <c r="L75" s="183">
        <v>21890743111</v>
      </c>
      <c r="M75" s="183">
        <v>0</v>
      </c>
      <c r="N75" s="183">
        <v>0</v>
      </c>
      <c r="O75" s="241">
        <f t="shared" si="3"/>
        <v>21890743111</v>
      </c>
    </row>
    <row r="76" spans="1:15" hidden="1" x14ac:dyDescent="0.2">
      <c r="A76" s="175" t="s">
        <v>5659</v>
      </c>
      <c r="B76" s="182">
        <v>105</v>
      </c>
      <c r="C76" s="182">
        <v>1</v>
      </c>
      <c r="D76" s="182">
        <v>18</v>
      </c>
      <c r="E76" s="182">
        <v>1</v>
      </c>
      <c r="F76" s="182">
        <v>0</v>
      </c>
      <c r="G76" s="182" t="str">
        <f t="shared" si="2"/>
        <v>11020.105.1.18.01.00</v>
      </c>
      <c r="H76" s="184">
        <v>44012</v>
      </c>
      <c r="I76" s="175" t="s">
        <v>507</v>
      </c>
      <c r="J76" s="175" t="s">
        <v>508</v>
      </c>
      <c r="K76" s="182" t="s">
        <v>509</v>
      </c>
      <c r="L76" s="183">
        <v>0</v>
      </c>
      <c r="M76" s="183">
        <v>11215234.24</v>
      </c>
      <c r="N76" s="183">
        <v>76343557452.169998</v>
      </c>
      <c r="O76" s="241">
        <f t="shared" si="3"/>
        <v>76343557452.169998</v>
      </c>
    </row>
    <row r="77" spans="1:15" hidden="1" x14ac:dyDescent="0.2">
      <c r="A77" s="175" t="s">
        <v>5659</v>
      </c>
      <c r="B77" s="182">
        <v>105</v>
      </c>
      <c r="C77" s="182">
        <v>1</v>
      </c>
      <c r="D77" s="182">
        <v>20</v>
      </c>
      <c r="E77" s="182">
        <v>1</v>
      </c>
      <c r="F77" s="182">
        <v>0</v>
      </c>
      <c r="G77" s="182" t="str">
        <f t="shared" si="2"/>
        <v>11020.105.1.20.01.00</v>
      </c>
      <c r="H77" s="184">
        <v>44012</v>
      </c>
      <c r="I77" s="175" t="s">
        <v>510</v>
      </c>
      <c r="J77" s="175" t="s">
        <v>511</v>
      </c>
      <c r="K77" s="182" t="s">
        <v>512</v>
      </c>
      <c r="L77" s="183">
        <v>74209170735</v>
      </c>
      <c r="M77" s="183">
        <v>2768657.35</v>
      </c>
      <c r="N77" s="183">
        <v>18846610506.91</v>
      </c>
      <c r="O77" s="241">
        <f t="shared" si="3"/>
        <v>93055781241.910004</v>
      </c>
    </row>
    <row r="78" spans="1:15" hidden="1" x14ac:dyDescent="0.2">
      <c r="A78" s="175" t="s">
        <v>5659</v>
      </c>
      <c r="B78" s="182">
        <v>109</v>
      </c>
      <c r="C78" s="182">
        <v>0</v>
      </c>
      <c r="D78" s="182">
        <v>0</v>
      </c>
      <c r="E78" s="182">
        <v>0</v>
      </c>
      <c r="F78" s="182">
        <v>0</v>
      </c>
      <c r="G78" s="182" t="str">
        <f t="shared" si="2"/>
        <v>11020.109.0.00.00.00</v>
      </c>
      <c r="H78" s="184">
        <v>44012</v>
      </c>
      <c r="I78" s="175" t="s">
        <v>513</v>
      </c>
      <c r="J78" s="175" t="s">
        <v>360</v>
      </c>
      <c r="K78" s="182" t="s">
        <v>514</v>
      </c>
      <c r="L78" s="183">
        <v>19688121470.860001</v>
      </c>
      <c r="M78" s="183">
        <v>2383096</v>
      </c>
      <c r="N78" s="183">
        <v>17588545414.299999</v>
      </c>
      <c r="O78" s="241">
        <f t="shared" si="3"/>
        <v>37276666885.160004</v>
      </c>
    </row>
    <row r="79" spans="1:15" hidden="1" x14ac:dyDescent="0.2">
      <c r="A79" s="175" t="s">
        <v>5659</v>
      </c>
      <c r="B79" s="182">
        <v>109</v>
      </c>
      <c r="C79" s="182">
        <v>0</v>
      </c>
      <c r="D79" s="182">
        <v>2</v>
      </c>
      <c r="E79" s="182">
        <v>0</v>
      </c>
      <c r="F79" s="182">
        <v>0</v>
      </c>
      <c r="G79" s="182" t="str">
        <f t="shared" si="2"/>
        <v>11020.109.0.02.00.00</v>
      </c>
      <c r="H79" s="184">
        <v>44012</v>
      </c>
      <c r="I79" s="175" t="s">
        <v>515</v>
      </c>
      <c r="J79" s="175" t="s">
        <v>516</v>
      </c>
      <c r="K79" s="182" t="s">
        <v>517</v>
      </c>
      <c r="L79" s="183">
        <v>3658739057</v>
      </c>
      <c r="M79" s="183">
        <v>0</v>
      </c>
      <c r="N79" s="183">
        <v>0</v>
      </c>
      <c r="O79" s="241">
        <f t="shared" si="3"/>
        <v>3658739057</v>
      </c>
    </row>
    <row r="80" spans="1:15" hidden="1" x14ac:dyDescent="0.2">
      <c r="A80" s="175" t="s">
        <v>5659</v>
      </c>
      <c r="B80" s="182">
        <v>109</v>
      </c>
      <c r="C80" s="182">
        <v>0</v>
      </c>
      <c r="D80" s="182">
        <v>2</v>
      </c>
      <c r="E80" s="182">
        <v>1</v>
      </c>
      <c r="F80" s="182">
        <v>0</v>
      </c>
      <c r="G80" s="182" t="str">
        <f t="shared" si="2"/>
        <v>11020.109.0.02.01.00</v>
      </c>
      <c r="H80" s="184">
        <v>44012</v>
      </c>
      <c r="I80" s="175" t="s">
        <v>518</v>
      </c>
      <c r="J80" s="175" t="s">
        <v>516</v>
      </c>
      <c r="K80" s="182" t="s">
        <v>517</v>
      </c>
      <c r="L80" s="183">
        <v>3658739057</v>
      </c>
      <c r="M80" s="183">
        <v>0</v>
      </c>
      <c r="N80" s="183">
        <v>0</v>
      </c>
      <c r="O80" s="241">
        <f t="shared" si="3"/>
        <v>3658739057</v>
      </c>
    </row>
    <row r="81" spans="1:15" hidden="1" x14ac:dyDescent="0.2">
      <c r="A81" s="175" t="s">
        <v>5659</v>
      </c>
      <c r="B81" s="182">
        <v>109</v>
      </c>
      <c r="C81" s="182">
        <v>0</v>
      </c>
      <c r="D81" s="182">
        <v>2</v>
      </c>
      <c r="E81" s="182">
        <v>1</v>
      </c>
      <c r="F81" s="182">
        <v>1</v>
      </c>
      <c r="G81" s="182" t="str">
        <f t="shared" si="2"/>
        <v>11020.109.0.02.01.01</v>
      </c>
      <c r="H81" s="184">
        <v>44012</v>
      </c>
      <c r="I81" s="175" t="s">
        <v>519</v>
      </c>
      <c r="J81" s="175" t="s">
        <v>516</v>
      </c>
      <c r="K81" s="182" t="s">
        <v>520</v>
      </c>
      <c r="L81" s="183">
        <v>3658739057</v>
      </c>
      <c r="M81" s="183">
        <v>0</v>
      </c>
      <c r="N81" s="183">
        <v>0</v>
      </c>
      <c r="O81" s="241">
        <f t="shared" si="3"/>
        <v>3658739057</v>
      </c>
    </row>
    <row r="82" spans="1:15" hidden="1" x14ac:dyDescent="0.2">
      <c r="A82" s="175" t="s">
        <v>5659</v>
      </c>
      <c r="B82" s="182">
        <v>109</v>
      </c>
      <c r="C82" s="182">
        <v>0</v>
      </c>
      <c r="D82" s="182">
        <v>3</v>
      </c>
      <c r="E82" s="182">
        <v>0</v>
      </c>
      <c r="F82" s="182">
        <v>0</v>
      </c>
      <c r="G82" s="182" t="str">
        <f t="shared" si="2"/>
        <v>11020.109.0.03.00.00</v>
      </c>
      <c r="H82" s="184">
        <v>44012</v>
      </c>
      <c r="I82" s="175" t="s">
        <v>521</v>
      </c>
      <c r="J82" s="175" t="s">
        <v>522</v>
      </c>
      <c r="K82" s="182" t="s">
        <v>523</v>
      </c>
      <c r="L82" s="183">
        <v>0</v>
      </c>
      <c r="M82" s="183">
        <v>1611117.04</v>
      </c>
      <c r="N82" s="183">
        <v>12333584276.309999</v>
      </c>
      <c r="O82" s="241">
        <f t="shared" si="3"/>
        <v>12333584276.309999</v>
      </c>
    </row>
    <row r="83" spans="1:15" hidden="1" x14ac:dyDescent="0.2">
      <c r="A83" s="175" t="s">
        <v>5659</v>
      </c>
      <c r="B83" s="182">
        <v>109</v>
      </c>
      <c r="C83" s="182">
        <v>0</v>
      </c>
      <c r="D83" s="182">
        <v>3</v>
      </c>
      <c r="E83" s="182">
        <v>1</v>
      </c>
      <c r="F83" s="182">
        <v>0</v>
      </c>
      <c r="G83" s="182" t="str">
        <f t="shared" si="2"/>
        <v>11020.109.0.03.01.00</v>
      </c>
      <c r="H83" s="184">
        <v>44012</v>
      </c>
      <c r="I83" s="175" t="s">
        <v>524</v>
      </c>
      <c r="J83" s="175" t="s">
        <v>522</v>
      </c>
      <c r="K83" s="182" t="s">
        <v>523</v>
      </c>
      <c r="L83" s="183">
        <v>0</v>
      </c>
      <c r="M83" s="183">
        <v>1611117.04</v>
      </c>
      <c r="N83" s="183">
        <v>12333584276.309999</v>
      </c>
      <c r="O83" s="241">
        <f t="shared" si="3"/>
        <v>12333584276.309999</v>
      </c>
    </row>
    <row r="84" spans="1:15" hidden="1" x14ac:dyDescent="0.2">
      <c r="A84" s="175" t="s">
        <v>5659</v>
      </c>
      <c r="B84" s="182">
        <v>109</v>
      </c>
      <c r="C84" s="182">
        <v>0</v>
      </c>
      <c r="D84" s="182">
        <v>3</v>
      </c>
      <c r="E84" s="182">
        <v>1</v>
      </c>
      <c r="F84" s="182">
        <v>26</v>
      </c>
      <c r="G84" s="182" t="str">
        <f t="shared" si="2"/>
        <v>11020.109.0.03.01.26</v>
      </c>
      <c r="H84" s="184">
        <v>44012</v>
      </c>
      <c r="I84" s="175" t="s">
        <v>525</v>
      </c>
      <c r="J84" s="175" t="s">
        <v>522</v>
      </c>
      <c r="K84" s="182" t="s">
        <v>526</v>
      </c>
      <c r="L84" s="183">
        <v>0</v>
      </c>
      <c r="M84" s="183">
        <v>5414.07</v>
      </c>
      <c r="N84" s="183">
        <v>41446330.07</v>
      </c>
      <c r="O84" s="241">
        <f t="shared" si="3"/>
        <v>41446330.07</v>
      </c>
    </row>
    <row r="85" spans="1:15" hidden="1" x14ac:dyDescent="0.2">
      <c r="A85" s="175" t="s">
        <v>5659</v>
      </c>
      <c r="B85" s="182">
        <v>109</v>
      </c>
      <c r="C85" s="182">
        <v>0</v>
      </c>
      <c r="D85" s="182">
        <v>3</v>
      </c>
      <c r="E85" s="182">
        <v>1</v>
      </c>
      <c r="F85" s="182">
        <v>27</v>
      </c>
      <c r="G85" s="182" t="str">
        <f t="shared" si="2"/>
        <v>11020.109.0.03.01.27</v>
      </c>
      <c r="H85" s="184">
        <v>44012</v>
      </c>
      <c r="I85" s="175" t="s">
        <v>527</v>
      </c>
      <c r="J85" s="175" t="s">
        <v>522</v>
      </c>
      <c r="K85" s="182" t="s">
        <v>528</v>
      </c>
      <c r="L85" s="183">
        <v>0</v>
      </c>
      <c r="M85" s="183">
        <v>1605702.97</v>
      </c>
      <c r="N85" s="183">
        <v>12292137946.24</v>
      </c>
      <c r="O85" s="241">
        <f t="shared" si="3"/>
        <v>12292137946.24</v>
      </c>
    </row>
    <row r="86" spans="1:15" hidden="1" x14ac:dyDescent="0.2">
      <c r="A86" s="175" t="s">
        <v>5659</v>
      </c>
      <c r="B86" s="182">
        <v>109</v>
      </c>
      <c r="C86" s="182">
        <v>0</v>
      </c>
      <c r="D86" s="182">
        <v>4</v>
      </c>
      <c r="E86" s="182">
        <v>0</v>
      </c>
      <c r="F86" s="182">
        <v>0</v>
      </c>
      <c r="G86" s="182" t="str">
        <f t="shared" si="2"/>
        <v>11020.109.0.04.00.00</v>
      </c>
      <c r="H86" s="184">
        <v>44012</v>
      </c>
      <c r="I86" s="175" t="s">
        <v>529</v>
      </c>
      <c r="J86" s="175" t="s">
        <v>530</v>
      </c>
      <c r="K86" s="182" t="s">
        <v>531</v>
      </c>
      <c r="L86" s="183">
        <v>16029382413.860001</v>
      </c>
      <c r="M86" s="183">
        <v>761170.17</v>
      </c>
      <c r="N86" s="183">
        <v>5181384299.3100004</v>
      </c>
      <c r="O86" s="241">
        <f t="shared" si="3"/>
        <v>21210766713.170002</v>
      </c>
    </row>
    <row r="87" spans="1:15" hidden="1" x14ac:dyDescent="0.2">
      <c r="A87" s="175" t="s">
        <v>5659</v>
      </c>
      <c r="B87" s="182">
        <v>109</v>
      </c>
      <c r="C87" s="182">
        <v>0</v>
      </c>
      <c r="D87" s="182">
        <v>4</v>
      </c>
      <c r="E87" s="182">
        <v>2</v>
      </c>
      <c r="F87" s="182">
        <v>0</v>
      </c>
      <c r="G87" s="182" t="str">
        <f t="shared" si="2"/>
        <v>11020.109.0.04.02.00</v>
      </c>
      <c r="H87" s="184">
        <v>44012</v>
      </c>
      <c r="I87" s="175" t="s">
        <v>532</v>
      </c>
      <c r="J87" s="175" t="s">
        <v>530</v>
      </c>
      <c r="K87" s="182" t="s">
        <v>533</v>
      </c>
      <c r="L87" s="183">
        <v>40885067</v>
      </c>
      <c r="M87" s="183">
        <v>26260.97</v>
      </c>
      <c r="N87" s="183">
        <v>178761836.72</v>
      </c>
      <c r="O87" s="241">
        <f t="shared" si="3"/>
        <v>219646903.72</v>
      </c>
    </row>
    <row r="88" spans="1:15" hidden="1" x14ac:dyDescent="0.2">
      <c r="A88" s="175" t="s">
        <v>5659</v>
      </c>
      <c r="B88" s="182">
        <v>109</v>
      </c>
      <c r="C88" s="182">
        <v>0</v>
      </c>
      <c r="D88" s="182">
        <v>4</v>
      </c>
      <c r="E88" s="182">
        <v>2</v>
      </c>
      <c r="F88" s="182">
        <v>1</v>
      </c>
      <c r="G88" s="182" t="str">
        <f t="shared" si="2"/>
        <v>11020.109.0.04.02.01</v>
      </c>
      <c r="H88" s="184">
        <v>44012</v>
      </c>
      <c r="I88" s="175" t="s">
        <v>534</v>
      </c>
      <c r="J88" s="175" t="s">
        <v>530</v>
      </c>
      <c r="K88" s="182" t="s">
        <v>535</v>
      </c>
      <c r="L88" s="183">
        <v>40885067</v>
      </c>
      <c r="M88" s="183">
        <v>26260.97</v>
      </c>
      <c r="N88" s="183">
        <v>178761836.72</v>
      </c>
      <c r="O88" s="241">
        <f t="shared" si="3"/>
        <v>219646903.72</v>
      </c>
    </row>
    <row r="89" spans="1:15" hidden="1" x14ac:dyDescent="0.2">
      <c r="A89" s="175" t="s">
        <v>5659</v>
      </c>
      <c r="B89" s="182">
        <v>109</v>
      </c>
      <c r="C89" s="182">
        <v>0</v>
      </c>
      <c r="D89" s="182">
        <v>4</v>
      </c>
      <c r="E89" s="182">
        <v>3</v>
      </c>
      <c r="F89" s="182">
        <v>0</v>
      </c>
      <c r="G89" s="182" t="str">
        <f t="shared" si="2"/>
        <v>11020.109.0.04.03.00</v>
      </c>
      <c r="H89" s="184">
        <v>44012</v>
      </c>
      <c r="I89" s="175" t="s">
        <v>536</v>
      </c>
      <c r="J89" s="175" t="s">
        <v>530</v>
      </c>
      <c r="K89" s="182" t="s">
        <v>537</v>
      </c>
      <c r="L89" s="183">
        <v>5498520171</v>
      </c>
      <c r="M89" s="183">
        <v>0</v>
      </c>
      <c r="N89" s="183">
        <v>0</v>
      </c>
      <c r="O89" s="241">
        <f t="shared" si="3"/>
        <v>5498520171</v>
      </c>
    </row>
    <row r="90" spans="1:15" hidden="1" x14ac:dyDescent="0.2">
      <c r="A90" s="175" t="s">
        <v>5659</v>
      </c>
      <c r="B90" s="182">
        <v>109</v>
      </c>
      <c r="C90" s="182">
        <v>0</v>
      </c>
      <c r="D90" s="182">
        <v>4</v>
      </c>
      <c r="E90" s="182">
        <v>3</v>
      </c>
      <c r="F90" s="182">
        <v>1</v>
      </c>
      <c r="G90" s="182" t="str">
        <f t="shared" si="2"/>
        <v>11020.109.0.04.03.01</v>
      </c>
      <c r="H90" s="184">
        <v>44012</v>
      </c>
      <c r="I90" s="175" t="s">
        <v>538</v>
      </c>
      <c r="J90" s="175" t="s">
        <v>530</v>
      </c>
      <c r="K90" s="182" t="s">
        <v>539</v>
      </c>
      <c r="L90" s="183">
        <v>5498520171</v>
      </c>
      <c r="M90" s="183">
        <v>0</v>
      </c>
      <c r="N90" s="183">
        <v>0</v>
      </c>
      <c r="O90" s="241">
        <f t="shared" si="3"/>
        <v>5498520171</v>
      </c>
    </row>
    <row r="91" spans="1:15" hidden="1" x14ac:dyDescent="0.2">
      <c r="A91" s="175" t="s">
        <v>5659</v>
      </c>
      <c r="B91" s="182">
        <v>109</v>
      </c>
      <c r="C91" s="182">
        <v>0</v>
      </c>
      <c r="D91" s="182">
        <v>4</v>
      </c>
      <c r="E91" s="182">
        <v>4</v>
      </c>
      <c r="F91" s="182">
        <v>0</v>
      </c>
      <c r="G91" s="182" t="str">
        <f t="shared" si="2"/>
        <v>11020.109.0.04.04.00</v>
      </c>
      <c r="H91" s="184">
        <v>44012</v>
      </c>
      <c r="I91" s="175" t="s">
        <v>540</v>
      </c>
      <c r="J91" s="175" t="s">
        <v>530</v>
      </c>
      <c r="K91" s="182" t="s">
        <v>541</v>
      </c>
      <c r="L91" s="183">
        <v>155421481</v>
      </c>
      <c r="M91" s="183">
        <v>1646.86</v>
      </c>
      <c r="N91" s="183">
        <v>11210390.109999999</v>
      </c>
      <c r="O91" s="241">
        <f t="shared" si="3"/>
        <v>166631871.11000001</v>
      </c>
    </row>
    <row r="92" spans="1:15" hidden="1" x14ac:dyDescent="0.2">
      <c r="A92" s="175" t="s">
        <v>5659</v>
      </c>
      <c r="B92" s="182">
        <v>109</v>
      </c>
      <c r="C92" s="182">
        <v>0</v>
      </c>
      <c r="D92" s="182">
        <v>4</v>
      </c>
      <c r="E92" s="182">
        <v>4</v>
      </c>
      <c r="F92" s="182">
        <v>1</v>
      </c>
      <c r="G92" s="182" t="str">
        <f t="shared" si="2"/>
        <v>11020.109.0.04.04.01</v>
      </c>
      <c r="H92" s="184">
        <v>44012</v>
      </c>
      <c r="I92" s="175" t="s">
        <v>542</v>
      </c>
      <c r="J92" s="175" t="s">
        <v>530</v>
      </c>
      <c r="K92" s="182" t="s">
        <v>543</v>
      </c>
      <c r="L92" s="183">
        <v>155421481</v>
      </c>
      <c r="M92" s="183">
        <v>1646.86</v>
      </c>
      <c r="N92" s="183">
        <v>11210390.109999999</v>
      </c>
      <c r="O92" s="241">
        <f t="shared" si="3"/>
        <v>166631871.11000001</v>
      </c>
    </row>
    <row r="93" spans="1:15" hidden="1" x14ac:dyDescent="0.2">
      <c r="A93" s="175" t="s">
        <v>5659</v>
      </c>
      <c r="B93" s="182">
        <v>109</v>
      </c>
      <c r="C93" s="182">
        <v>0</v>
      </c>
      <c r="D93" s="182">
        <v>4</v>
      </c>
      <c r="E93" s="182">
        <v>5</v>
      </c>
      <c r="F93" s="182">
        <v>0</v>
      </c>
      <c r="G93" s="182" t="str">
        <f t="shared" si="2"/>
        <v>11020.109.0.04.05.00</v>
      </c>
      <c r="H93" s="184">
        <v>44012</v>
      </c>
      <c r="I93" s="175" t="s">
        <v>544</v>
      </c>
      <c r="J93" s="175" t="s">
        <v>530</v>
      </c>
      <c r="K93" s="182" t="s">
        <v>545</v>
      </c>
      <c r="L93" s="183">
        <v>5306290917</v>
      </c>
      <c r="M93" s="183">
        <v>3235.08</v>
      </c>
      <c r="N93" s="183">
        <v>22021610.120000001</v>
      </c>
      <c r="O93" s="241">
        <f t="shared" si="3"/>
        <v>5328312527.1199999</v>
      </c>
    </row>
    <row r="94" spans="1:15" hidden="1" x14ac:dyDescent="0.2">
      <c r="A94" s="175" t="s">
        <v>5659</v>
      </c>
      <c r="B94" s="182">
        <v>109</v>
      </c>
      <c r="C94" s="182">
        <v>0</v>
      </c>
      <c r="D94" s="182">
        <v>4</v>
      </c>
      <c r="E94" s="182">
        <v>5</v>
      </c>
      <c r="F94" s="182">
        <v>1</v>
      </c>
      <c r="G94" s="182" t="str">
        <f t="shared" si="2"/>
        <v>11020.109.0.04.05.01</v>
      </c>
      <c r="H94" s="184">
        <v>44012</v>
      </c>
      <c r="I94" s="175" t="s">
        <v>546</v>
      </c>
      <c r="J94" s="175" t="s">
        <v>530</v>
      </c>
      <c r="K94" s="182" t="s">
        <v>547</v>
      </c>
      <c r="L94" s="183">
        <v>5306290917</v>
      </c>
      <c r="M94" s="183">
        <v>3235.08</v>
      </c>
      <c r="N94" s="183">
        <v>22021610.120000001</v>
      </c>
      <c r="O94" s="241">
        <f t="shared" si="3"/>
        <v>5328312527.1199999</v>
      </c>
    </row>
    <row r="95" spans="1:15" hidden="1" x14ac:dyDescent="0.2">
      <c r="A95" s="175" t="s">
        <v>5659</v>
      </c>
      <c r="B95" s="182">
        <v>109</v>
      </c>
      <c r="C95" s="182">
        <v>0</v>
      </c>
      <c r="D95" s="182">
        <v>4</v>
      </c>
      <c r="E95" s="182">
        <v>6</v>
      </c>
      <c r="F95" s="182">
        <v>0</v>
      </c>
      <c r="G95" s="182" t="str">
        <f t="shared" si="2"/>
        <v>11020.109.0.04.06.00</v>
      </c>
      <c r="H95" s="184">
        <v>44012</v>
      </c>
      <c r="I95" s="175" t="s">
        <v>548</v>
      </c>
      <c r="J95" s="175" t="s">
        <v>530</v>
      </c>
      <c r="K95" s="182" t="s">
        <v>549</v>
      </c>
      <c r="L95" s="183">
        <v>45034632.859999999</v>
      </c>
      <c r="M95" s="183">
        <v>439523.52</v>
      </c>
      <c r="N95" s="183">
        <v>2991893738.6700001</v>
      </c>
      <c r="O95" s="241">
        <f t="shared" si="3"/>
        <v>3036928371.5300002</v>
      </c>
    </row>
    <row r="96" spans="1:15" hidden="1" x14ac:dyDescent="0.2">
      <c r="A96" s="175" t="s">
        <v>5659</v>
      </c>
      <c r="B96" s="182">
        <v>109</v>
      </c>
      <c r="C96" s="182">
        <v>0</v>
      </c>
      <c r="D96" s="182">
        <v>4</v>
      </c>
      <c r="E96" s="182">
        <v>6</v>
      </c>
      <c r="F96" s="182">
        <v>1</v>
      </c>
      <c r="G96" s="182" t="str">
        <f t="shared" si="2"/>
        <v>11020.109.0.04.06.01</v>
      </c>
      <c r="H96" s="184">
        <v>44012</v>
      </c>
      <c r="I96" s="175" t="s">
        <v>550</v>
      </c>
      <c r="J96" s="175" t="s">
        <v>530</v>
      </c>
      <c r="K96" s="182" t="s">
        <v>551</v>
      </c>
      <c r="L96" s="183">
        <v>45034632.859999999</v>
      </c>
      <c r="M96" s="183">
        <v>439523.52</v>
      </c>
      <c r="N96" s="183">
        <v>2991893738.6799998</v>
      </c>
      <c r="O96" s="241">
        <f t="shared" si="3"/>
        <v>3036928371.54</v>
      </c>
    </row>
    <row r="97" spans="1:15" hidden="1" x14ac:dyDescent="0.2">
      <c r="A97" s="175" t="s">
        <v>5659</v>
      </c>
      <c r="B97" s="182">
        <v>109</v>
      </c>
      <c r="C97" s="182">
        <v>0</v>
      </c>
      <c r="D97" s="182">
        <v>4</v>
      </c>
      <c r="E97" s="182">
        <v>8</v>
      </c>
      <c r="F97" s="182">
        <v>0</v>
      </c>
      <c r="G97" s="182" t="str">
        <f t="shared" si="2"/>
        <v>11020.109.0.04.08.00</v>
      </c>
      <c r="H97" s="184">
        <v>44012</v>
      </c>
      <c r="I97" s="175" t="s">
        <v>552</v>
      </c>
      <c r="J97" s="175" t="s">
        <v>530</v>
      </c>
      <c r="K97" s="182" t="s">
        <v>553</v>
      </c>
      <c r="L97" s="183">
        <v>121889449</v>
      </c>
      <c r="M97" s="183">
        <v>14231.62</v>
      </c>
      <c r="N97" s="183">
        <v>96876487.450000003</v>
      </c>
      <c r="O97" s="241">
        <f t="shared" si="3"/>
        <v>218765936.44999999</v>
      </c>
    </row>
    <row r="98" spans="1:15" hidden="1" x14ac:dyDescent="0.2">
      <c r="A98" s="175" t="s">
        <v>5659</v>
      </c>
      <c r="B98" s="182">
        <v>109</v>
      </c>
      <c r="C98" s="182">
        <v>0</v>
      </c>
      <c r="D98" s="182">
        <v>4</v>
      </c>
      <c r="E98" s="182">
        <v>8</v>
      </c>
      <c r="F98" s="182">
        <v>1</v>
      </c>
      <c r="G98" s="182" t="str">
        <f t="shared" si="2"/>
        <v>11020.109.0.04.08.01</v>
      </c>
      <c r="H98" s="184">
        <v>44012</v>
      </c>
      <c r="I98" s="175" t="s">
        <v>554</v>
      </c>
      <c r="J98" s="175" t="s">
        <v>530</v>
      </c>
      <c r="K98" s="182" t="s">
        <v>553</v>
      </c>
      <c r="L98" s="183">
        <v>121889449</v>
      </c>
      <c r="M98" s="183">
        <v>14231.62</v>
      </c>
      <c r="N98" s="183">
        <v>96876487.450000003</v>
      </c>
      <c r="O98" s="241">
        <f t="shared" si="3"/>
        <v>218765936.44999999</v>
      </c>
    </row>
    <row r="99" spans="1:15" hidden="1" x14ac:dyDescent="0.2">
      <c r="A99" s="175" t="s">
        <v>5659</v>
      </c>
      <c r="B99" s="182">
        <v>109</v>
      </c>
      <c r="C99" s="182">
        <v>0</v>
      </c>
      <c r="D99" s="182">
        <v>4</v>
      </c>
      <c r="E99" s="182">
        <v>9</v>
      </c>
      <c r="F99" s="182">
        <v>0</v>
      </c>
      <c r="G99" s="182" t="str">
        <f t="shared" si="2"/>
        <v>11020.109.0.04.09.00</v>
      </c>
      <c r="H99" s="184">
        <v>44012</v>
      </c>
      <c r="I99" s="175" t="s">
        <v>555</v>
      </c>
      <c r="J99" s="175" t="s">
        <v>530</v>
      </c>
      <c r="K99" s="182" t="s">
        <v>556</v>
      </c>
      <c r="L99" s="183">
        <v>4106594714</v>
      </c>
      <c r="M99" s="183">
        <v>136379.01999999999</v>
      </c>
      <c r="N99" s="183">
        <v>928349718.41999996</v>
      </c>
      <c r="O99" s="241">
        <f t="shared" si="3"/>
        <v>5034944432.4200001</v>
      </c>
    </row>
    <row r="100" spans="1:15" hidden="1" x14ac:dyDescent="0.2">
      <c r="A100" s="175" t="s">
        <v>5659</v>
      </c>
      <c r="B100" s="182">
        <v>109</v>
      </c>
      <c r="C100" s="182">
        <v>0</v>
      </c>
      <c r="D100" s="182">
        <v>4</v>
      </c>
      <c r="E100" s="182">
        <v>9</v>
      </c>
      <c r="F100" s="182">
        <v>1</v>
      </c>
      <c r="G100" s="182" t="str">
        <f t="shared" si="2"/>
        <v>11020.109.0.04.09.01</v>
      </c>
      <c r="H100" s="184">
        <v>44012</v>
      </c>
      <c r="I100" s="175" t="s">
        <v>557</v>
      </c>
      <c r="J100" s="175" t="s">
        <v>530</v>
      </c>
      <c r="K100" s="182" t="s">
        <v>556</v>
      </c>
      <c r="L100" s="183">
        <v>4106594714</v>
      </c>
      <c r="M100" s="183">
        <v>136379.01999999999</v>
      </c>
      <c r="N100" s="183">
        <v>928349718.41999996</v>
      </c>
      <c r="O100" s="241">
        <f t="shared" si="3"/>
        <v>5034944432.4200001</v>
      </c>
    </row>
    <row r="101" spans="1:15" hidden="1" x14ac:dyDescent="0.2">
      <c r="A101" s="175" t="s">
        <v>5659</v>
      </c>
      <c r="B101" s="182">
        <v>109</v>
      </c>
      <c r="C101" s="182">
        <v>0</v>
      </c>
      <c r="D101" s="182">
        <v>4</v>
      </c>
      <c r="E101" s="182">
        <v>11</v>
      </c>
      <c r="F101" s="182">
        <v>0</v>
      </c>
      <c r="G101" s="182" t="str">
        <f t="shared" si="2"/>
        <v>11020.109.0.04.11.00</v>
      </c>
      <c r="H101" s="184">
        <v>44012</v>
      </c>
      <c r="I101" s="175" t="s">
        <v>558</v>
      </c>
      <c r="J101" s="175" t="s">
        <v>530</v>
      </c>
      <c r="K101" s="182" t="s">
        <v>559</v>
      </c>
      <c r="L101" s="183">
        <v>562545514</v>
      </c>
      <c r="M101" s="183">
        <v>47311.81</v>
      </c>
      <c r="N101" s="183">
        <v>322057641.20999998</v>
      </c>
      <c r="O101" s="241">
        <f t="shared" si="3"/>
        <v>884603155.21000004</v>
      </c>
    </row>
    <row r="102" spans="1:15" hidden="1" x14ac:dyDescent="0.2">
      <c r="A102" s="175" t="s">
        <v>5659</v>
      </c>
      <c r="B102" s="182">
        <v>109</v>
      </c>
      <c r="C102" s="182">
        <v>0</v>
      </c>
      <c r="D102" s="182">
        <v>4</v>
      </c>
      <c r="E102" s="182">
        <v>11</v>
      </c>
      <c r="F102" s="182">
        <v>1</v>
      </c>
      <c r="G102" s="182" t="str">
        <f t="shared" si="2"/>
        <v>11020.109.0.04.11.01</v>
      </c>
      <c r="H102" s="184">
        <v>44012</v>
      </c>
      <c r="I102" s="175" t="s">
        <v>560</v>
      </c>
      <c r="J102" s="175" t="s">
        <v>530</v>
      </c>
      <c r="K102" s="182" t="s">
        <v>561</v>
      </c>
      <c r="L102" s="183">
        <v>204036208</v>
      </c>
      <c r="M102" s="183">
        <v>47311.81</v>
      </c>
      <c r="N102" s="183">
        <v>322057641.20999998</v>
      </c>
      <c r="O102" s="241">
        <f t="shared" si="3"/>
        <v>526093849.20999998</v>
      </c>
    </row>
    <row r="103" spans="1:15" hidden="1" x14ac:dyDescent="0.2">
      <c r="A103" s="175" t="s">
        <v>5659</v>
      </c>
      <c r="B103" s="182">
        <v>109</v>
      </c>
      <c r="C103" s="182">
        <v>0</v>
      </c>
      <c r="D103" s="182">
        <v>4</v>
      </c>
      <c r="E103" s="182">
        <v>11</v>
      </c>
      <c r="F103" s="182">
        <v>5</v>
      </c>
      <c r="G103" s="182" t="str">
        <f t="shared" si="2"/>
        <v>11020.109.0.04.11.05</v>
      </c>
      <c r="H103" s="184">
        <v>44012</v>
      </c>
      <c r="I103" s="175" t="s">
        <v>562</v>
      </c>
      <c r="J103" s="175" t="s">
        <v>530</v>
      </c>
      <c r="K103" s="182" t="s">
        <v>563</v>
      </c>
      <c r="L103" s="183">
        <v>292756640</v>
      </c>
      <c r="M103" s="183">
        <v>0</v>
      </c>
      <c r="N103" s="183">
        <v>0</v>
      </c>
      <c r="O103" s="241">
        <f t="shared" si="3"/>
        <v>292756640</v>
      </c>
    </row>
    <row r="104" spans="1:15" hidden="1" x14ac:dyDescent="0.2">
      <c r="A104" s="175" t="s">
        <v>5659</v>
      </c>
      <c r="B104" s="182">
        <v>109</v>
      </c>
      <c r="C104" s="182">
        <v>0</v>
      </c>
      <c r="D104" s="182">
        <v>4</v>
      </c>
      <c r="E104" s="182">
        <v>11</v>
      </c>
      <c r="F104" s="182">
        <v>6</v>
      </c>
      <c r="G104" s="182" t="str">
        <f t="shared" si="2"/>
        <v>11020.109.0.04.11.06</v>
      </c>
      <c r="H104" s="184">
        <v>44012</v>
      </c>
      <c r="I104" s="175" t="s">
        <v>564</v>
      </c>
      <c r="J104" s="175" t="s">
        <v>530</v>
      </c>
      <c r="K104" s="182" t="s">
        <v>565</v>
      </c>
      <c r="L104" s="183">
        <v>65752666</v>
      </c>
      <c r="M104" s="183">
        <v>0</v>
      </c>
      <c r="N104" s="183">
        <v>0</v>
      </c>
      <c r="O104" s="241">
        <f t="shared" si="3"/>
        <v>65752666</v>
      </c>
    </row>
    <row r="105" spans="1:15" hidden="1" x14ac:dyDescent="0.2">
      <c r="A105" s="175" t="s">
        <v>5659</v>
      </c>
      <c r="B105" s="182">
        <v>109</v>
      </c>
      <c r="C105" s="182">
        <v>0</v>
      </c>
      <c r="D105" s="182">
        <v>4</v>
      </c>
      <c r="E105" s="182">
        <v>13</v>
      </c>
      <c r="F105" s="182">
        <v>0</v>
      </c>
      <c r="G105" s="182" t="str">
        <f t="shared" si="2"/>
        <v>11020.109.0.04.13.00</v>
      </c>
      <c r="H105" s="184">
        <v>44012</v>
      </c>
      <c r="I105" s="175" t="s">
        <v>566</v>
      </c>
      <c r="J105" s="175" t="s">
        <v>530</v>
      </c>
      <c r="K105" s="182" t="s">
        <v>567</v>
      </c>
      <c r="L105" s="183">
        <v>142155669</v>
      </c>
      <c r="M105" s="183">
        <v>49183.93</v>
      </c>
      <c r="N105" s="183">
        <v>334801405.42000002</v>
      </c>
      <c r="O105" s="241">
        <f t="shared" si="3"/>
        <v>476957074.42000002</v>
      </c>
    </row>
    <row r="106" spans="1:15" hidden="1" x14ac:dyDescent="0.2">
      <c r="A106" s="175" t="s">
        <v>5659</v>
      </c>
      <c r="B106" s="182">
        <v>109</v>
      </c>
      <c r="C106" s="182">
        <v>0</v>
      </c>
      <c r="D106" s="182">
        <v>4</v>
      </c>
      <c r="E106" s="182">
        <v>13</v>
      </c>
      <c r="F106" s="182">
        <v>1</v>
      </c>
      <c r="G106" s="182" t="str">
        <f t="shared" si="2"/>
        <v>11020.109.0.04.13.01</v>
      </c>
      <c r="H106" s="184">
        <v>44012</v>
      </c>
      <c r="I106" s="175" t="s">
        <v>568</v>
      </c>
      <c r="J106" s="175" t="s">
        <v>530</v>
      </c>
      <c r="K106" s="182" t="s">
        <v>569</v>
      </c>
      <c r="L106" s="183">
        <v>142155669</v>
      </c>
      <c r="M106" s="183">
        <v>49183.93</v>
      </c>
      <c r="N106" s="183">
        <v>334801405.42000002</v>
      </c>
      <c r="O106" s="241">
        <f t="shared" si="3"/>
        <v>476957074.42000002</v>
      </c>
    </row>
    <row r="107" spans="1:15" hidden="1" x14ac:dyDescent="0.2">
      <c r="A107" s="175" t="s">
        <v>5659</v>
      </c>
      <c r="B107" s="182">
        <v>109</v>
      </c>
      <c r="C107" s="182">
        <v>0</v>
      </c>
      <c r="D107" s="182">
        <v>4</v>
      </c>
      <c r="E107" s="182">
        <v>16</v>
      </c>
      <c r="F107" s="182">
        <v>0</v>
      </c>
      <c r="G107" s="182" t="str">
        <f t="shared" si="2"/>
        <v>11020.109.0.04.16.00</v>
      </c>
      <c r="H107" s="184">
        <v>44012</v>
      </c>
      <c r="I107" s="175" t="s">
        <v>570</v>
      </c>
      <c r="J107" s="175" t="s">
        <v>530</v>
      </c>
      <c r="K107" s="182" t="s">
        <v>571</v>
      </c>
      <c r="L107" s="183">
        <v>23517487</v>
      </c>
      <c r="M107" s="183">
        <v>0</v>
      </c>
      <c r="N107" s="183">
        <v>0</v>
      </c>
      <c r="O107" s="241">
        <f t="shared" si="3"/>
        <v>23517487</v>
      </c>
    </row>
    <row r="108" spans="1:15" hidden="1" x14ac:dyDescent="0.2">
      <c r="A108" s="175" t="s">
        <v>5659</v>
      </c>
      <c r="B108" s="182">
        <v>109</v>
      </c>
      <c r="C108" s="182">
        <v>0</v>
      </c>
      <c r="D108" s="182">
        <v>4</v>
      </c>
      <c r="E108" s="182">
        <v>16</v>
      </c>
      <c r="F108" s="182">
        <v>1</v>
      </c>
      <c r="G108" s="182" t="str">
        <f t="shared" si="2"/>
        <v>11020.109.0.04.16.01</v>
      </c>
      <c r="H108" s="184">
        <v>44012</v>
      </c>
      <c r="I108" s="175" t="s">
        <v>572</v>
      </c>
      <c r="J108" s="175" t="s">
        <v>530</v>
      </c>
      <c r="K108" s="182" t="s">
        <v>571</v>
      </c>
      <c r="L108" s="183">
        <v>23517487</v>
      </c>
      <c r="M108" s="183">
        <v>0</v>
      </c>
      <c r="N108" s="183">
        <v>0</v>
      </c>
      <c r="O108" s="241">
        <f t="shared" si="3"/>
        <v>23517487</v>
      </c>
    </row>
    <row r="109" spans="1:15" hidden="1" x14ac:dyDescent="0.2">
      <c r="A109" s="175" t="s">
        <v>5659</v>
      </c>
      <c r="B109" s="182">
        <v>109</v>
      </c>
      <c r="C109" s="182">
        <v>0</v>
      </c>
      <c r="D109" s="182">
        <v>4</v>
      </c>
      <c r="E109" s="182">
        <v>18</v>
      </c>
      <c r="F109" s="182">
        <v>0</v>
      </c>
      <c r="G109" s="182" t="str">
        <f t="shared" si="2"/>
        <v>11020.109.0.04.18.00</v>
      </c>
      <c r="H109" s="184">
        <v>44012</v>
      </c>
      <c r="I109" s="175" t="s">
        <v>573</v>
      </c>
      <c r="J109" s="175" t="s">
        <v>530</v>
      </c>
      <c r="K109" s="182" t="s">
        <v>574</v>
      </c>
      <c r="L109" s="183">
        <v>26527312</v>
      </c>
      <c r="M109" s="183">
        <v>43397.36</v>
      </c>
      <c r="N109" s="183">
        <v>295411471.18000001</v>
      </c>
      <c r="O109" s="241">
        <f t="shared" si="3"/>
        <v>321938783.18000001</v>
      </c>
    </row>
    <row r="110" spans="1:15" hidden="1" x14ac:dyDescent="0.2">
      <c r="A110" s="175" t="s">
        <v>5659</v>
      </c>
      <c r="B110" s="182">
        <v>109</v>
      </c>
      <c r="C110" s="182">
        <v>0</v>
      </c>
      <c r="D110" s="182">
        <v>4</v>
      </c>
      <c r="E110" s="182">
        <v>18</v>
      </c>
      <c r="F110" s="182">
        <v>1</v>
      </c>
      <c r="G110" s="182" t="str">
        <f t="shared" si="2"/>
        <v>11020.109.0.04.18.01</v>
      </c>
      <c r="H110" s="184">
        <v>44012</v>
      </c>
      <c r="I110" s="175" t="s">
        <v>575</v>
      </c>
      <c r="J110" s="175" t="s">
        <v>530</v>
      </c>
      <c r="K110" s="182" t="s">
        <v>574</v>
      </c>
      <c r="L110" s="183">
        <v>26527312</v>
      </c>
      <c r="M110" s="183">
        <v>43397.36</v>
      </c>
      <c r="N110" s="183">
        <v>295411471.18000001</v>
      </c>
      <c r="O110" s="241">
        <f t="shared" si="3"/>
        <v>321938783.18000001</v>
      </c>
    </row>
    <row r="111" spans="1:15" hidden="1" x14ac:dyDescent="0.2">
      <c r="A111" s="175" t="s">
        <v>5659</v>
      </c>
      <c r="B111" s="182">
        <v>109</v>
      </c>
      <c r="C111" s="182">
        <v>0</v>
      </c>
      <c r="D111" s="182">
        <v>5</v>
      </c>
      <c r="E111" s="182">
        <v>0</v>
      </c>
      <c r="F111" s="182">
        <v>0</v>
      </c>
      <c r="G111" s="182" t="str">
        <f t="shared" si="2"/>
        <v>11020.109.0.05.00.00</v>
      </c>
      <c r="H111" s="184">
        <v>44012</v>
      </c>
      <c r="I111" s="175" t="s">
        <v>576</v>
      </c>
      <c r="J111" s="175" t="s">
        <v>577</v>
      </c>
      <c r="K111" s="182" t="s">
        <v>578</v>
      </c>
      <c r="L111" s="183">
        <v>0</v>
      </c>
      <c r="M111" s="183">
        <v>10808.79</v>
      </c>
      <c r="N111" s="183">
        <v>73576838.680000007</v>
      </c>
      <c r="O111" s="241">
        <f t="shared" si="3"/>
        <v>73576838.680000007</v>
      </c>
    </row>
    <row r="112" spans="1:15" hidden="1" x14ac:dyDescent="0.2">
      <c r="A112" s="175" t="s">
        <v>5659</v>
      </c>
      <c r="B112" s="182">
        <v>109</v>
      </c>
      <c r="C112" s="182">
        <v>0</v>
      </c>
      <c r="D112" s="182">
        <v>5</v>
      </c>
      <c r="E112" s="182">
        <v>1</v>
      </c>
      <c r="F112" s="182">
        <v>0</v>
      </c>
      <c r="G112" s="182" t="str">
        <f t="shared" si="2"/>
        <v>11020.109.0.05.01.00</v>
      </c>
      <c r="H112" s="184">
        <v>44012</v>
      </c>
      <c r="I112" s="175" t="s">
        <v>579</v>
      </c>
      <c r="J112" s="175" t="s">
        <v>577</v>
      </c>
      <c r="K112" s="182" t="s">
        <v>578</v>
      </c>
      <c r="L112" s="183">
        <v>0</v>
      </c>
      <c r="M112" s="183">
        <v>10808.79</v>
      </c>
      <c r="N112" s="183">
        <v>73576838.680000007</v>
      </c>
      <c r="O112" s="241">
        <f t="shared" si="3"/>
        <v>73576838.680000007</v>
      </c>
    </row>
    <row r="113" spans="1:15" hidden="1" x14ac:dyDescent="0.2">
      <c r="A113" s="175" t="s">
        <v>5659</v>
      </c>
      <c r="B113" s="182">
        <v>109</v>
      </c>
      <c r="C113" s="182">
        <v>0</v>
      </c>
      <c r="D113" s="182">
        <v>5</v>
      </c>
      <c r="E113" s="182">
        <v>1</v>
      </c>
      <c r="F113" s="182">
        <v>1</v>
      </c>
      <c r="G113" s="182" t="str">
        <f t="shared" si="2"/>
        <v>11020.109.0.05.01.01</v>
      </c>
      <c r="H113" s="184">
        <v>44012</v>
      </c>
      <c r="I113" s="175" t="s">
        <v>580</v>
      </c>
      <c r="J113" s="175" t="s">
        <v>577</v>
      </c>
      <c r="K113" s="182" t="s">
        <v>581</v>
      </c>
      <c r="L113" s="183">
        <v>0</v>
      </c>
      <c r="M113" s="183">
        <v>3563</v>
      </c>
      <c r="N113" s="183">
        <v>24253804.190000001</v>
      </c>
      <c r="O113" s="241">
        <f t="shared" si="3"/>
        <v>24253804.190000001</v>
      </c>
    </row>
    <row r="114" spans="1:15" hidden="1" x14ac:dyDescent="0.2">
      <c r="A114" s="175" t="s">
        <v>5659</v>
      </c>
      <c r="B114" s="182">
        <v>109</v>
      </c>
      <c r="C114" s="182">
        <v>0</v>
      </c>
      <c r="D114" s="182">
        <v>5</v>
      </c>
      <c r="E114" s="182">
        <v>1</v>
      </c>
      <c r="F114" s="182">
        <v>2</v>
      </c>
      <c r="G114" s="182" t="str">
        <f t="shared" si="2"/>
        <v>11020.109.0.05.01.02</v>
      </c>
      <c r="H114" s="184">
        <v>44012</v>
      </c>
      <c r="I114" s="175" t="s">
        <v>582</v>
      </c>
      <c r="J114" s="175" t="s">
        <v>577</v>
      </c>
      <c r="K114" s="182" t="s">
        <v>583</v>
      </c>
      <c r="L114" s="183">
        <v>0</v>
      </c>
      <c r="M114" s="183">
        <v>7245.79</v>
      </c>
      <c r="N114" s="183">
        <v>49323034.490000002</v>
      </c>
      <c r="O114" s="241">
        <f t="shared" si="3"/>
        <v>49323034.490000002</v>
      </c>
    </row>
    <row r="115" spans="1:15" hidden="1" x14ac:dyDescent="0.2">
      <c r="A115" s="175" t="s">
        <v>5659</v>
      </c>
      <c r="B115" s="182">
        <v>109</v>
      </c>
      <c r="C115" s="182">
        <v>1</v>
      </c>
      <c r="D115" s="182">
        <v>2</v>
      </c>
      <c r="E115" s="182">
        <v>1</v>
      </c>
      <c r="F115" s="182">
        <v>1</v>
      </c>
      <c r="G115" s="182" t="str">
        <f t="shared" si="2"/>
        <v>11020.109.1.02.01.01</v>
      </c>
      <c r="H115" s="184">
        <v>44012</v>
      </c>
      <c r="I115" s="175" t="s">
        <v>584</v>
      </c>
      <c r="J115" s="175" t="s">
        <v>585</v>
      </c>
      <c r="K115" s="182" t="s">
        <v>520</v>
      </c>
      <c r="L115" s="183">
        <v>3658739057</v>
      </c>
      <c r="M115" s="183">
        <v>0</v>
      </c>
      <c r="N115" s="183">
        <v>0</v>
      </c>
      <c r="O115" s="241">
        <f t="shared" si="3"/>
        <v>3658739057</v>
      </c>
    </row>
    <row r="116" spans="1:15" hidden="1" x14ac:dyDescent="0.2">
      <c r="A116" s="175" t="s">
        <v>5659</v>
      </c>
      <c r="B116" s="182">
        <v>109</v>
      </c>
      <c r="C116" s="182">
        <v>1</v>
      </c>
      <c r="D116" s="182">
        <v>3</v>
      </c>
      <c r="E116" s="182">
        <v>1</v>
      </c>
      <c r="F116" s="182">
        <v>26</v>
      </c>
      <c r="G116" s="182" t="str">
        <f t="shared" si="2"/>
        <v>11020.109.1.03.01.26</v>
      </c>
      <c r="H116" s="184">
        <v>44012</v>
      </c>
      <c r="I116" s="175" t="s">
        <v>586</v>
      </c>
      <c r="J116" s="175" t="s">
        <v>587</v>
      </c>
      <c r="K116" s="182" t="s">
        <v>526</v>
      </c>
      <c r="L116" s="183">
        <v>0</v>
      </c>
      <c r="M116" s="183">
        <v>5414.07</v>
      </c>
      <c r="N116" s="183">
        <v>41446330.07</v>
      </c>
      <c r="O116" s="241">
        <f t="shared" si="3"/>
        <v>41446330.07</v>
      </c>
    </row>
    <row r="117" spans="1:15" hidden="1" x14ac:dyDescent="0.2">
      <c r="A117" s="175" t="s">
        <v>5659</v>
      </c>
      <c r="B117" s="182">
        <v>109</v>
      </c>
      <c r="C117" s="182">
        <v>1</v>
      </c>
      <c r="D117" s="182">
        <v>3</v>
      </c>
      <c r="E117" s="182">
        <v>1</v>
      </c>
      <c r="F117" s="182">
        <v>27</v>
      </c>
      <c r="G117" s="182" t="str">
        <f t="shared" si="2"/>
        <v>11020.109.1.03.01.27</v>
      </c>
      <c r="H117" s="184">
        <v>44012</v>
      </c>
      <c r="I117" s="175" t="s">
        <v>588</v>
      </c>
      <c r="J117" s="175" t="s">
        <v>587</v>
      </c>
      <c r="K117" s="182" t="s">
        <v>528</v>
      </c>
      <c r="L117" s="183">
        <v>0</v>
      </c>
      <c r="M117" s="183">
        <v>1605702.97</v>
      </c>
      <c r="N117" s="183">
        <v>12292137946.24</v>
      </c>
      <c r="O117" s="241">
        <f t="shared" si="3"/>
        <v>12292137946.24</v>
      </c>
    </row>
    <row r="118" spans="1:15" hidden="1" x14ac:dyDescent="0.2">
      <c r="A118" s="175" t="s">
        <v>5659</v>
      </c>
      <c r="B118" s="182">
        <v>109</v>
      </c>
      <c r="C118" s="182">
        <v>1</v>
      </c>
      <c r="D118" s="182">
        <v>4</v>
      </c>
      <c r="E118" s="182">
        <v>2</v>
      </c>
      <c r="F118" s="182">
        <v>1</v>
      </c>
      <c r="G118" s="182" t="str">
        <f t="shared" si="2"/>
        <v>11020.109.1.04.02.01</v>
      </c>
      <c r="H118" s="184">
        <v>44012</v>
      </c>
      <c r="I118" s="175" t="s">
        <v>589</v>
      </c>
      <c r="J118" s="175" t="s">
        <v>590</v>
      </c>
      <c r="K118" s="182" t="s">
        <v>535</v>
      </c>
      <c r="L118" s="183">
        <v>40885067</v>
      </c>
      <c r="M118" s="183">
        <v>26260.97</v>
      </c>
      <c r="N118" s="183">
        <v>178761836.72</v>
      </c>
      <c r="O118" s="241">
        <f t="shared" si="3"/>
        <v>219646903.72</v>
      </c>
    </row>
    <row r="119" spans="1:15" hidden="1" x14ac:dyDescent="0.2">
      <c r="A119" s="175" t="s">
        <v>5659</v>
      </c>
      <c r="B119" s="182">
        <v>109</v>
      </c>
      <c r="C119" s="182">
        <v>1</v>
      </c>
      <c r="D119" s="182">
        <v>4</v>
      </c>
      <c r="E119" s="182">
        <v>3</v>
      </c>
      <c r="F119" s="182">
        <v>1</v>
      </c>
      <c r="G119" s="182" t="str">
        <f t="shared" si="2"/>
        <v>11020.109.1.04.03.01</v>
      </c>
      <c r="H119" s="184">
        <v>44012</v>
      </c>
      <c r="I119" s="175" t="s">
        <v>591</v>
      </c>
      <c r="J119" s="175" t="s">
        <v>590</v>
      </c>
      <c r="K119" s="182" t="s">
        <v>539</v>
      </c>
      <c r="L119" s="183">
        <v>5498520171</v>
      </c>
      <c r="M119" s="183">
        <v>0</v>
      </c>
      <c r="N119" s="183">
        <v>0</v>
      </c>
      <c r="O119" s="241">
        <f t="shared" si="3"/>
        <v>5498520171</v>
      </c>
    </row>
    <row r="120" spans="1:15" hidden="1" x14ac:dyDescent="0.2">
      <c r="A120" s="175" t="s">
        <v>5659</v>
      </c>
      <c r="B120" s="182">
        <v>109</v>
      </c>
      <c r="C120" s="182">
        <v>1</v>
      </c>
      <c r="D120" s="182">
        <v>4</v>
      </c>
      <c r="E120" s="182">
        <v>4</v>
      </c>
      <c r="F120" s="182">
        <v>1</v>
      </c>
      <c r="G120" s="182" t="str">
        <f t="shared" si="2"/>
        <v>11020.109.1.04.04.01</v>
      </c>
      <c r="H120" s="184">
        <v>44012</v>
      </c>
      <c r="I120" s="175" t="s">
        <v>592</v>
      </c>
      <c r="J120" s="175" t="s">
        <v>590</v>
      </c>
      <c r="K120" s="182" t="s">
        <v>543</v>
      </c>
      <c r="L120" s="183">
        <v>155421481</v>
      </c>
      <c r="M120" s="183">
        <v>1646.86</v>
      </c>
      <c r="N120" s="183">
        <v>11210390.109999999</v>
      </c>
      <c r="O120" s="241">
        <f t="shared" si="3"/>
        <v>166631871.11000001</v>
      </c>
    </row>
    <row r="121" spans="1:15" hidden="1" x14ac:dyDescent="0.2">
      <c r="A121" s="175" t="s">
        <v>5659</v>
      </c>
      <c r="B121" s="182">
        <v>109</v>
      </c>
      <c r="C121" s="182">
        <v>1</v>
      </c>
      <c r="D121" s="182">
        <v>4</v>
      </c>
      <c r="E121" s="182">
        <v>5</v>
      </c>
      <c r="F121" s="182">
        <v>1</v>
      </c>
      <c r="G121" s="182" t="str">
        <f t="shared" si="2"/>
        <v>11020.109.1.04.05.01</v>
      </c>
      <c r="H121" s="184">
        <v>44012</v>
      </c>
      <c r="I121" s="175" t="s">
        <v>593</v>
      </c>
      <c r="J121" s="175" t="s">
        <v>590</v>
      </c>
      <c r="K121" s="182" t="s">
        <v>547</v>
      </c>
      <c r="L121" s="183">
        <v>5306290917</v>
      </c>
      <c r="M121" s="183">
        <v>3235.08</v>
      </c>
      <c r="N121" s="183">
        <v>22021610.120000001</v>
      </c>
      <c r="O121" s="241">
        <f t="shared" si="3"/>
        <v>5328312527.1199999</v>
      </c>
    </row>
    <row r="122" spans="1:15" hidden="1" x14ac:dyDescent="0.2">
      <c r="A122" s="175" t="s">
        <v>5659</v>
      </c>
      <c r="B122" s="182">
        <v>109</v>
      </c>
      <c r="C122" s="182">
        <v>1</v>
      </c>
      <c r="D122" s="182">
        <v>4</v>
      </c>
      <c r="E122" s="182">
        <v>6</v>
      </c>
      <c r="F122" s="182">
        <v>1</v>
      </c>
      <c r="G122" s="182" t="str">
        <f t="shared" si="2"/>
        <v>11020.109.1.04.06.01</v>
      </c>
      <c r="H122" s="184">
        <v>44012</v>
      </c>
      <c r="I122" s="175" t="s">
        <v>594</v>
      </c>
      <c r="J122" s="175" t="s">
        <v>590</v>
      </c>
      <c r="K122" s="182" t="s">
        <v>551</v>
      </c>
      <c r="L122" s="183">
        <v>45034632.859999999</v>
      </c>
      <c r="M122" s="183">
        <v>439523.52</v>
      </c>
      <c r="N122" s="183">
        <v>2991893738.6799998</v>
      </c>
      <c r="O122" s="241">
        <f t="shared" si="3"/>
        <v>3036928371.54</v>
      </c>
    </row>
    <row r="123" spans="1:15" hidden="1" x14ac:dyDescent="0.2">
      <c r="A123" s="175" t="s">
        <v>5659</v>
      </c>
      <c r="B123" s="182">
        <v>109</v>
      </c>
      <c r="C123" s="182">
        <v>1</v>
      </c>
      <c r="D123" s="182">
        <v>4</v>
      </c>
      <c r="E123" s="182">
        <v>8</v>
      </c>
      <c r="F123" s="182">
        <v>1</v>
      </c>
      <c r="G123" s="182" t="str">
        <f t="shared" si="2"/>
        <v>11020.109.1.04.08.01</v>
      </c>
      <c r="H123" s="184">
        <v>44012</v>
      </c>
      <c r="I123" s="175" t="s">
        <v>595</v>
      </c>
      <c r="J123" s="175" t="s">
        <v>590</v>
      </c>
      <c r="K123" s="182" t="s">
        <v>553</v>
      </c>
      <c r="L123" s="183">
        <v>121889449</v>
      </c>
      <c r="M123" s="183">
        <v>14231.62</v>
      </c>
      <c r="N123" s="183">
        <v>96876487.450000003</v>
      </c>
      <c r="O123" s="241">
        <f t="shared" si="3"/>
        <v>218765936.44999999</v>
      </c>
    </row>
    <row r="124" spans="1:15" hidden="1" x14ac:dyDescent="0.2">
      <c r="A124" s="175" t="s">
        <v>5659</v>
      </c>
      <c r="B124" s="182">
        <v>109</v>
      </c>
      <c r="C124" s="182">
        <v>1</v>
      </c>
      <c r="D124" s="182">
        <v>4</v>
      </c>
      <c r="E124" s="182">
        <v>9</v>
      </c>
      <c r="F124" s="182">
        <v>1</v>
      </c>
      <c r="G124" s="182" t="str">
        <f t="shared" si="2"/>
        <v>11020.109.1.04.09.01</v>
      </c>
      <c r="H124" s="184">
        <v>44012</v>
      </c>
      <c r="I124" s="175" t="s">
        <v>596</v>
      </c>
      <c r="J124" s="175" t="s">
        <v>590</v>
      </c>
      <c r="K124" s="182" t="s">
        <v>556</v>
      </c>
      <c r="L124" s="183">
        <v>4106594714</v>
      </c>
      <c r="M124" s="183">
        <v>136379.01999999999</v>
      </c>
      <c r="N124" s="183">
        <v>928349718.41999996</v>
      </c>
      <c r="O124" s="241">
        <f t="shared" si="3"/>
        <v>5034944432.4200001</v>
      </c>
    </row>
    <row r="125" spans="1:15" hidden="1" x14ac:dyDescent="0.2">
      <c r="A125" s="175" t="s">
        <v>5659</v>
      </c>
      <c r="B125" s="182">
        <v>109</v>
      </c>
      <c r="C125" s="182">
        <v>1</v>
      </c>
      <c r="D125" s="182">
        <v>4</v>
      </c>
      <c r="E125" s="182">
        <v>11</v>
      </c>
      <c r="F125" s="182">
        <v>1</v>
      </c>
      <c r="G125" s="182" t="str">
        <f t="shared" si="2"/>
        <v>11020.109.1.04.11.01</v>
      </c>
      <c r="H125" s="184">
        <v>44012</v>
      </c>
      <c r="I125" s="175" t="s">
        <v>597</v>
      </c>
      <c r="J125" s="175" t="s">
        <v>590</v>
      </c>
      <c r="K125" s="182" t="s">
        <v>561</v>
      </c>
      <c r="L125" s="183">
        <v>204036208</v>
      </c>
      <c r="M125" s="183">
        <v>47311.81</v>
      </c>
      <c r="N125" s="183">
        <v>322057641.20999998</v>
      </c>
      <c r="O125" s="241">
        <f t="shared" si="3"/>
        <v>526093849.20999998</v>
      </c>
    </row>
    <row r="126" spans="1:15" hidden="1" x14ac:dyDescent="0.2">
      <c r="A126" s="175" t="s">
        <v>5659</v>
      </c>
      <c r="B126" s="182">
        <v>109</v>
      </c>
      <c r="C126" s="182">
        <v>1</v>
      </c>
      <c r="D126" s="182">
        <v>4</v>
      </c>
      <c r="E126" s="182">
        <v>11</v>
      </c>
      <c r="F126" s="182">
        <v>5</v>
      </c>
      <c r="G126" s="182" t="str">
        <f t="shared" si="2"/>
        <v>11020.109.1.04.11.05</v>
      </c>
      <c r="H126" s="184">
        <v>44012</v>
      </c>
      <c r="I126" s="175" t="s">
        <v>598</v>
      </c>
      <c r="J126" s="175" t="s">
        <v>590</v>
      </c>
      <c r="K126" s="182" t="s">
        <v>563</v>
      </c>
      <c r="L126" s="183">
        <v>292756640</v>
      </c>
      <c r="M126" s="183">
        <v>0</v>
      </c>
      <c r="N126" s="183">
        <v>0</v>
      </c>
      <c r="O126" s="241">
        <f t="shared" si="3"/>
        <v>292756640</v>
      </c>
    </row>
    <row r="127" spans="1:15" hidden="1" x14ac:dyDescent="0.2">
      <c r="A127" s="175" t="s">
        <v>5659</v>
      </c>
      <c r="B127" s="182">
        <v>109</v>
      </c>
      <c r="C127" s="182">
        <v>1</v>
      </c>
      <c r="D127" s="182">
        <v>4</v>
      </c>
      <c r="E127" s="182">
        <v>11</v>
      </c>
      <c r="F127" s="182">
        <v>6</v>
      </c>
      <c r="G127" s="182" t="str">
        <f t="shared" si="2"/>
        <v>11020.109.1.04.11.06</v>
      </c>
      <c r="H127" s="184">
        <v>44012</v>
      </c>
      <c r="I127" s="175" t="s">
        <v>599</v>
      </c>
      <c r="J127" s="175" t="s">
        <v>590</v>
      </c>
      <c r="K127" s="182" t="s">
        <v>565</v>
      </c>
      <c r="L127" s="183">
        <v>65752666</v>
      </c>
      <c r="M127" s="183">
        <v>0</v>
      </c>
      <c r="N127" s="183">
        <v>0</v>
      </c>
      <c r="O127" s="241">
        <f t="shared" si="3"/>
        <v>65752666</v>
      </c>
    </row>
    <row r="128" spans="1:15" hidden="1" x14ac:dyDescent="0.2">
      <c r="A128" s="175" t="s">
        <v>5659</v>
      </c>
      <c r="B128" s="182">
        <v>109</v>
      </c>
      <c r="C128" s="182">
        <v>1</v>
      </c>
      <c r="D128" s="182">
        <v>4</v>
      </c>
      <c r="E128" s="182">
        <v>13</v>
      </c>
      <c r="F128" s="182">
        <v>1</v>
      </c>
      <c r="G128" s="182" t="str">
        <f t="shared" si="2"/>
        <v>11020.109.1.04.13.01</v>
      </c>
      <c r="H128" s="184">
        <v>44012</v>
      </c>
      <c r="I128" s="175" t="s">
        <v>600</v>
      </c>
      <c r="J128" s="175" t="s">
        <v>590</v>
      </c>
      <c r="K128" s="182" t="s">
        <v>569</v>
      </c>
      <c r="L128" s="183">
        <v>142155669</v>
      </c>
      <c r="M128" s="183">
        <v>49183.93</v>
      </c>
      <c r="N128" s="183">
        <v>334801405.42000002</v>
      </c>
      <c r="O128" s="241">
        <f t="shared" si="3"/>
        <v>476957074.42000002</v>
      </c>
    </row>
    <row r="129" spans="1:15" hidden="1" x14ac:dyDescent="0.2">
      <c r="A129" s="175" t="s">
        <v>5659</v>
      </c>
      <c r="B129" s="182">
        <v>109</v>
      </c>
      <c r="C129" s="182">
        <v>1</v>
      </c>
      <c r="D129" s="182">
        <v>4</v>
      </c>
      <c r="E129" s="182">
        <v>16</v>
      </c>
      <c r="F129" s="182">
        <v>1</v>
      </c>
      <c r="G129" s="182" t="str">
        <f t="shared" si="2"/>
        <v>11020.109.1.04.16.01</v>
      </c>
      <c r="H129" s="184">
        <v>44012</v>
      </c>
      <c r="I129" s="175" t="s">
        <v>601</v>
      </c>
      <c r="J129" s="175" t="s">
        <v>590</v>
      </c>
      <c r="K129" s="182" t="s">
        <v>571</v>
      </c>
      <c r="L129" s="183">
        <v>23517487</v>
      </c>
      <c r="M129" s="183">
        <v>0</v>
      </c>
      <c r="N129" s="183">
        <v>0</v>
      </c>
      <c r="O129" s="241">
        <f t="shared" si="3"/>
        <v>23517487</v>
      </c>
    </row>
    <row r="130" spans="1:15" hidden="1" x14ac:dyDescent="0.2">
      <c r="A130" s="175" t="s">
        <v>5659</v>
      </c>
      <c r="B130" s="182">
        <v>109</v>
      </c>
      <c r="C130" s="182">
        <v>1</v>
      </c>
      <c r="D130" s="182">
        <v>4</v>
      </c>
      <c r="E130" s="182">
        <v>18</v>
      </c>
      <c r="F130" s="182">
        <v>1</v>
      </c>
      <c r="G130" s="182" t="str">
        <f t="shared" si="2"/>
        <v>11020.109.1.04.18.01</v>
      </c>
      <c r="H130" s="184">
        <v>44012</v>
      </c>
      <c r="I130" s="175" t="s">
        <v>602</v>
      </c>
      <c r="J130" s="175" t="s">
        <v>590</v>
      </c>
      <c r="K130" s="182" t="s">
        <v>574</v>
      </c>
      <c r="L130" s="183">
        <v>26527312</v>
      </c>
      <c r="M130" s="183">
        <v>43397.36</v>
      </c>
      <c r="N130" s="183">
        <v>295411471.18000001</v>
      </c>
      <c r="O130" s="241">
        <f t="shared" si="3"/>
        <v>321938783.18000001</v>
      </c>
    </row>
    <row r="131" spans="1:15" hidden="1" x14ac:dyDescent="0.2">
      <c r="A131" s="175" t="s">
        <v>5659</v>
      </c>
      <c r="B131" s="182">
        <v>109</v>
      </c>
      <c r="C131" s="182">
        <v>1</v>
      </c>
      <c r="D131" s="182">
        <v>5</v>
      </c>
      <c r="E131" s="182">
        <v>1</v>
      </c>
      <c r="F131" s="182">
        <v>1</v>
      </c>
      <c r="G131" s="182" t="str">
        <f t="shared" si="2"/>
        <v>11020.109.1.05.01.01</v>
      </c>
      <c r="H131" s="184">
        <v>44012</v>
      </c>
      <c r="I131" s="175" t="s">
        <v>603</v>
      </c>
      <c r="J131" s="175" t="s">
        <v>604</v>
      </c>
      <c r="K131" s="182" t="s">
        <v>581</v>
      </c>
      <c r="L131" s="183">
        <v>0</v>
      </c>
      <c r="M131" s="183">
        <v>3563</v>
      </c>
      <c r="N131" s="183">
        <v>24253804.190000001</v>
      </c>
      <c r="O131" s="241">
        <f t="shared" si="3"/>
        <v>24253804.190000001</v>
      </c>
    </row>
    <row r="132" spans="1:15" hidden="1" x14ac:dyDescent="0.2">
      <c r="A132" s="175" t="s">
        <v>5659</v>
      </c>
      <c r="B132" s="182">
        <v>109</v>
      </c>
      <c r="C132" s="182">
        <v>1</v>
      </c>
      <c r="D132" s="182">
        <v>5</v>
      </c>
      <c r="E132" s="182">
        <v>1</v>
      </c>
      <c r="F132" s="182">
        <v>2</v>
      </c>
      <c r="G132" s="182" t="str">
        <f t="shared" ref="G132:G195" si="4">CONCATENATE(A132,".",REPT("0",3-LEN(B132)),B132,".",C132,".",REPT("0",2-LEN(D132)),D132,".",REPT("0",2-LEN(E132)),E132,".",REPT("0",2-LEN(F132)),F132)</f>
        <v>11020.109.1.05.01.02</v>
      </c>
      <c r="H132" s="184">
        <v>44012</v>
      </c>
      <c r="I132" s="175" t="s">
        <v>605</v>
      </c>
      <c r="J132" s="175" t="s">
        <v>604</v>
      </c>
      <c r="K132" s="182" t="s">
        <v>583</v>
      </c>
      <c r="L132" s="183">
        <v>0</v>
      </c>
      <c r="M132" s="183">
        <v>7245.79</v>
      </c>
      <c r="N132" s="183">
        <v>49323034.490000002</v>
      </c>
      <c r="O132" s="241">
        <f t="shared" ref="O132:O195" si="5">+L132+N132</f>
        <v>49323034.490000002</v>
      </c>
    </row>
    <row r="133" spans="1:15" hidden="1" x14ac:dyDescent="0.2">
      <c r="A133" s="175" t="s">
        <v>5659</v>
      </c>
      <c r="B133" s="182">
        <v>111</v>
      </c>
      <c r="C133" s="182">
        <v>0</v>
      </c>
      <c r="D133" s="182">
        <v>0</v>
      </c>
      <c r="E133" s="182">
        <v>0</v>
      </c>
      <c r="F133" s="182">
        <v>0</v>
      </c>
      <c r="G133" s="182" t="str">
        <f t="shared" si="4"/>
        <v>11020.111.0.00.00.00</v>
      </c>
      <c r="H133" s="184">
        <v>44012</v>
      </c>
      <c r="I133" s="175" t="s">
        <v>606</v>
      </c>
      <c r="J133" s="175" t="s">
        <v>361</v>
      </c>
      <c r="K133" s="182" t="s">
        <v>607</v>
      </c>
      <c r="L133" s="183">
        <v>10881157861</v>
      </c>
      <c r="M133" s="183">
        <v>609207.71</v>
      </c>
      <c r="N133" s="183">
        <v>4146956078.96</v>
      </c>
      <c r="O133" s="241">
        <f t="shared" si="5"/>
        <v>15028113939.959999</v>
      </c>
    </row>
    <row r="134" spans="1:15" hidden="1" x14ac:dyDescent="0.2">
      <c r="A134" s="175" t="s">
        <v>5659</v>
      </c>
      <c r="B134" s="182">
        <v>111</v>
      </c>
      <c r="C134" s="182">
        <v>0</v>
      </c>
      <c r="D134" s="182">
        <v>4</v>
      </c>
      <c r="E134" s="182">
        <v>0</v>
      </c>
      <c r="F134" s="182">
        <v>0</v>
      </c>
      <c r="G134" s="182" t="str">
        <f t="shared" si="4"/>
        <v>11020.111.0.04.00.00</v>
      </c>
      <c r="H134" s="184">
        <v>44012</v>
      </c>
      <c r="I134" s="175" t="s">
        <v>608</v>
      </c>
      <c r="J134" s="175" t="s">
        <v>609</v>
      </c>
      <c r="K134" s="182" t="s">
        <v>610</v>
      </c>
      <c r="L134" s="183">
        <v>10881157861</v>
      </c>
      <c r="M134" s="183">
        <v>609207.71</v>
      </c>
      <c r="N134" s="183">
        <v>4146956078.96</v>
      </c>
      <c r="O134" s="241">
        <f t="shared" si="5"/>
        <v>15028113939.959999</v>
      </c>
    </row>
    <row r="135" spans="1:15" hidden="1" x14ac:dyDescent="0.2">
      <c r="A135" s="175" t="s">
        <v>5659</v>
      </c>
      <c r="B135" s="182">
        <v>111</v>
      </c>
      <c r="C135" s="182">
        <v>0</v>
      </c>
      <c r="D135" s="182">
        <v>4</v>
      </c>
      <c r="E135" s="182">
        <v>1</v>
      </c>
      <c r="F135" s="182">
        <v>0</v>
      </c>
      <c r="G135" s="182" t="str">
        <f t="shared" si="4"/>
        <v>11020.111.0.04.01.00</v>
      </c>
      <c r="H135" s="184">
        <v>44012</v>
      </c>
      <c r="I135" s="175" t="s">
        <v>611</v>
      </c>
      <c r="J135" s="175" t="s">
        <v>609</v>
      </c>
      <c r="K135" s="182" t="s">
        <v>612</v>
      </c>
      <c r="L135" s="183">
        <v>10881157861</v>
      </c>
      <c r="M135" s="183">
        <v>609207.71</v>
      </c>
      <c r="N135" s="183">
        <v>4146956078.96</v>
      </c>
      <c r="O135" s="241">
        <f t="shared" si="5"/>
        <v>15028113939.959999</v>
      </c>
    </row>
    <row r="136" spans="1:15" hidden="1" x14ac:dyDescent="0.2">
      <c r="A136" s="175" t="s">
        <v>5659</v>
      </c>
      <c r="B136" s="182">
        <v>111</v>
      </c>
      <c r="C136" s="182">
        <v>0</v>
      </c>
      <c r="D136" s="182">
        <v>4</v>
      </c>
      <c r="E136" s="182">
        <v>1</v>
      </c>
      <c r="F136" s="182">
        <v>2</v>
      </c>
      <c r="G136" s="182" t="str">
        <f t="shared" si="4"/>
        <v>11020.111.0.04.01.02</v>
      </c>
      <c r="H136" s="184">
        <v>44012</v>
      </c>
      <c r="I136" s="175" t="s">
        <v>613</v>
      </c>
      <c r="J136" s="175" t="s">
        <v>609</v>
      </c>
      <c r="K136" s="182" t="s">
        <v>614</v>
      </c>
      <c r="L136" s="183">
        <v>412467429</v>
      </c>
      <c r="M136" s="183">
        <v>42449.11</v>
      </c>
      <c r="N136" s="183">
        <v>288956610.16000003</v>
      </c>
      <c r="O136" s="241">
        <f t="shared" si="5"/>
        <v>701424039.16000009</v>
      </c>
    </row>
    <row r="137" spans="1:15" hidden="1" x14ac:dyDescent="0.2">
      <c r="A137" s="175" t="s">
        <v>5659</v>
      </c>
      <c r="B137" s="182">
        <v>111</v>
      </c>
      <c r="C137" s="182">
        <v>0</v>
      </c>
      <c r="D137" s="182">
        <v>4</v>
      </c>
      <c r="E137" s="182">
        <v>1</v>
      </c>
      <c r="F137" s="182">
        <v>3</v>
      </c>
      <c r="G137" s="182" t="str">
        <f t="shared" si="4"/>
        <v>11020.111.0.04.01.03</v>
      </c>
      <c r="H137" s="184">
        <v>44012</v>
      </c>
      <c r="I137" s="175" t="s">
        <v>615</v>
      </c>
      <c r="J137" s="175" t="s">
        <v>609</v>
      </c>
      <c r="K137" s="182" t="s">
        <v>616</v>
      </c>
      <c r="L137" s="183">
        <v>134375687</v>
      </c>
      <c r="M137" s="183">
        <v>0</v>
      </c>
      <c r="N137" s="183">
        <v>0</v>
      </c>
      <c r="O137" s="241">
        <f t="shared" si="5"/>
        <v>134375687</v>
      </c>
    </row>
    <row r="138" spans="1:15" hidden="1" x14ac:dyDescent="0.2">
      <c r="A138" s="175" t="s">
        <v>5659</v>
      </c>
      <c r="B138" s="182">
        <v>111</v>
      </c>
      <c r="C138" s="182">
        <v>0</v>
      </c>
      <c r="D138" s="182">
        <v>4</v>
      </c>
      <c r="E138" s="182">
        <v>1</v>
      </c>
      <c r="F138" s="182">
        <v>4</v>
      </c>
      <c r="G138" s="182" t="str">
        <f t="shared" si="4"/>
        <v>11020.111.0.04.01.04</v>
      </c>
      <c r="H138" s="184">
        <v>44012</v>
      </c>
      <c r="I138" s="175" t="s">
        <v>617</v>
      </c>
      <c r="J138" s="175" t="s">
        <v>609</v>
      </c>
      <c r="K138" s="182" t="s">
        <v>618</v>
      </c>
      <c r="L138" s="183">
        <v>376291980</v>
      </c>
      <c r="M138" s="183">
        <v>67816.39</v>
      </c>
      <c r="N138" s="183">
        <v>461634982.86000001</v>
      </c>
      <c r="O138" s="241">
        <f t="shared" si="5"/>
        <v>837926962.86000001</v>
      </c>
    </row>
    <row r="139" spans="1:15" hidden="1" x14ac:dyDescent="0.2">
      <c r="A139" s="175" t="s">
        <v>5659</v>
      </c>
      <c r="B139" s="182">
        <v>111</v>
      </c>
      <c r="C139" s="182">
        <v>0</v>
      </c>
      <c r="D139" s="182">
        <v>4</v>
      </c>
      <c r="E139" s="182">
        <v>1</v>
      </c>
      <c r="F139" s="182">
        <v>5</v>
      </c>
      <c r="G139" s="182" t="str">
        <f t="shared" si="4"/>
        <v>11020.111.0.04.01.05</v>
      </c>
      <c r="H139" s="184">
        <v>44012</v>
      </c>
      <c r="I139" s="175" t="s">
        <v>619</v>
      </c>
      <c r="J139" s="175" t="s">
        <v>609</v>
      </c>
      <c r="K139" s="182" t="s">
        <v>620</v>
      </c>
      <c r="L139" s="183">
        <v>0</v>
      </c>
      <c r="M139" s="183">
        <v>7393.87</v>
      </c>
      <c r="N139" s="183">
        <v>50331034.289999999</v>
      </c>
      <c r="O139" s="241">
        <f t="shared" si="5"/>
        <v>50331034.289999999</v>
      </c>
    </row>
    <row r="140" spans="1:15" hidden="1" x14ac:dyDescent="0.2">
      <c r="A140" s="175" t="s">
        <v>5659</v>
      </c>
      <c r="B140" s="182">
        <v>111</v>
      </c>
      <c r="C140" s="182">
        <v>0</v>
      </c>
      <c r="D140" s="182">
        <v>4</v>
      </c>
      <c r="E140" s="182">
        <v>1</v>
      </c>
      <c r="F140" s="182">
        <v>7</v>
      </c>
      <c r="G140" s="182" t="str">
        <f t="shared" si="4"/>
        <v>11020.111.0.04.01.07</v>
      </c>
      <c r="H140" s="184">
        <v>44012</v>
      </c>
      <c r="I140" s="175" t="s">
        <v>621</v>
      </c>
      <c r="J140" s="175" t="s">
        <v>609</v>
      </c>
      <c r="K140" s="182" t="s">
        <v>622</v>
      </c>
      <c r="L140" s="183">
        <v>1138314809</v>
      </c>
      <c r="M140" s="183">
        <v>15184.08</v>
      </c>
      <c r="N140" s="183">
        <v>103360006.5</v>
      </c>
      <c r="O140" s="241">
        <f t="shared" si="5"/>
        <v>1241674815.5</v>
      </c>
    </row>
    <row r="141" spans="1:15" hidden="1" x14ac:dyDescent="0.2">
      <c r="A141" s="175" t="s">
        <v>5659</v>
      </c>
      <c r="B141" s="182">
        <v>111</v>
      </c>
      <c r="C141" s="182">
        <v>0</v>
      </c>
      <c r="D141" s="182">
        <v>4</v>
      </c>
      <c r="E141" s="182">
        <v>1</v>
      </c>
      <c r="F141" s="182">
        <v>8</v>
      </c>
      <c r="G141" s="182" t="str">
        <f t="shared" si="4"/>
        <v>11020.111.0.04.01.08</v>
      </c>
      <c r="H141" s="184">
        <v>44012</v>
      </c>
      <c r="I141" s="175" t="s">
        <v>623</v>
      </c>
      <c r="J141" s="175" t="s">
        <v>609</v>
      </c>
      <c r="K141" s="182" t="s">
        <v>624</v>
      </c>
      <c r="L141" s="183">
        <v>541485323</v>
      </c>
      <c r="M141" s="183">
        <v>11855.16</v>
      </c>
      <c r="N141" s="183">
        <v>80699615.290000007</v>
      </c>
      <c r="O141" s="241">
        <f t="shared" si="5"/>
        <v>622184938.28999996</v>
      </c>
    </row>
    <row r="142" spans="1:15" hidden="1" x14ac:dyDescent="0.2">
      <c r="A142" s="175" t="s">
        <v>5659</v>
      </c>
      <c r="B142" s="182">
        <v>111</v>
      </c>
      <c r="C142" s="182">
        <v>0</v>
      </c>
      <c r="D142" s="182">
        <v>4</v>
      </c>
      <c r="E142" s="182">
        <v>1</v>
      </c>
      <c r="F142" s="182">
        <v>17</v>
      </c>
      <c r="G142" s="182" t="str">
        <f t="shared" si="4"/>
        <v>11020.111.0.04.01.17</v>
      </c>
      <c r="H142" s="184">
        <v>44012</v>
      </c>
      <c r="I142" s="175" t="s">
        <v>625</v>
      </c>
      <c r="J142" s="175" t="s">
        <v>609</v>
      </c>
      <c r="K142" s="182" t="s">
        <v>626</v>
      </c>
      <c r="L142" s="183">
        <v>1072564227</v>
      </c>
      <c r="M142" s="183">
        <v>30305.89</v>
      </c>
      <c r="N142" s="183">
        <v>206296133.00999999</v>
      </c>
      <c r="O142" s="241">
        <f t="shared" si="5"/>
        <v>1278860360.01</v>
      </c>
    </row>
    <row r="143" spans="1:15" hidden="1" x14ac:dyDescent="0.2">
      <c r="A143" s="175" t="s">
        <v>5659</v>
      </c>
      <c r="B143" s="182">
        <v>111</v>
      </c>
      <c r="C143" s="182">
        <v>0</v>
      </c>
      <c r="D143" s="182">
        <v>4</v>
      </c>
      <c r="E143" s="182">
        <v>1</v>
      </c>
      <c r="F143" s="182">
        <v>20</v>
      </c>
      <c r="G143" s="182" t="str">
        <f t="shared" si="4"/>
        <v>11020.111.0.04.01.20</v>
      </c>
      <c r="H143" s="184">
        <v>44012</v>
      </c>
      <c r="I143" s="175" t="s">
        <v>627</v>
      </c>
      <c r="J143" s="175" t="s">
        <v>609</v>
      </c>
      <c r="K143" s="182" t="s">
        <v>628</v>
      </c>
      <c r="L143" s="183">
        <v>3732547902</v>
      </c>
      <c r="M143" s="183">
        <v>0</v>
      </c>
      <c r="N143" s="183">
        <v>-0.01</v>
      </c>
      <c r="O143" s="241">
        <f t="shared" si="5"/>
        <v>3732547901.9899998</v>
      </c>
    </row>
    <row r="144" spans="1:15" hidden="1" x14ac:dyDescent="0.2">
      <c r="A144" s="175" t="s">
        <v>5659</v>
      </c>
      <c r="B144" s="182">
        <v>111</v>
      </c>
      <c r="C144" s="182">
        <v>0</v>
      </c>
      <c r="D144" s="182">
        <v>4</v>
      </c>
      <c r="E144" s="182">
        <v>1</v>
      </c>
      <c r="F144" s="182">
        <v>28</v>
      </c>
      <c r="G144" s="182" t="str">
        <f t="shared" si="4"/>
        <v>11020.111.0.04.01.28</v>
      </c>
      <c r="H144" s="184">
        <v>44012</v>
      </c>
      <c r="I144" s="175" t="s">
        <v>629</v>
      </c>
      <c r="J144" s="175" t="s">
        <v>609</v>
      </c>
      <c r="K144" s="182" t="s">
        <v>630</v>
      </c>
      <c r="L144" s="183">
        <v>633559428</v>
      </c>
      <c r="M144" s="183">
        <v>117888.9</v>
      </c>
      <c r="N144" s="183">
        <v>802485067.82000005</v>
      </c>
      <c r="O144" s="241">
        <f t="shared" si="5"/>
        <v>1436044495.8200002</v>
      </c>
    </row>
    <row r="145" spans="1:15" hidden="1" x14ac:dyDescent="0.2">
      <c r="A145" s="175" t="s">
        <v>5659</v>
      </c>
      <c r="B145" s="182">
        <v>111</v>
      </c>
      <c r="C145" s="182">
        <v>0</v>
      </c>
      <c r="D145" s="182">
        <v>4</v>
      </c>
      <c r="E145" s="182">
        <v>1</v>
      </c>
      <c r="F145" s="182">
        <v>30</v>
      </c>
      <c r="G145" s="182" t="str">
        <f t="shared" si="4"/>
        <v>11020.111.0.04.01.30</v>
      </c>
      <c r="H145" s="184">
        <v>44012</v>
      </c>
      <c r="I145" s="175" t="s">
        <v>631</v>
      </c>
      <c r="J145" s="175" t="s">
        <v>609</v>
      </c>
      <c r="K145" s="182" t="s">
        <v>632</v>
      </c>
      <c r="L145" s="183">
        <v>410032687</v>
      </c>
      <c r="M145" s="183">
        <v>23406</v>
      </c>
      <c r="N145" s="183">
        <v>159327684.78999999</v>
      </c>
      <c r="O145" s="241">
        <f t="shared" si="5"/>
        <v>569360371.78999996</v>
      </c>
    </row>
    <row r="146" spans="1:15" hidden="1" x14ac:dyDescent="0.2">
      <c r="A146" s="175" t="s">
        <v>5659</v>
      </c>
      <c r="B146" s="182">
        <v>111</v>
      </c>
      <c r="C146" s="182">
        <v>0</v>
      </c>
      <c r="D146" s="182">
        <v>4</v>
      </c>
      <c r="E146" s="182">
        <v>1</v>
      </c>
      <c r="F146" s="182">
        <v>39</v>
      </c>
      <c r="G146" s="182" t="str">
        <f t="shared" si="4"/>
        <v>11020.111.0.04.01.39</v>
      </c>
      <c r="H146" s="184">
        <v>44012</v>
      </c>
      <c r="I146" s="175" t="s">
        <v>633</v>
      </c>
      <c r="J146" s="175" t="s">
        <v>609</v>
      </c>
      <c r="K146" s="182" t="s">
        <v>634</v>
      </c>
      <c r="L146" s="183">
        <v>1141939218</v>
      </c>
      <c r="M146" s="183">
        <v>0</v>
      </c>
      <c r="N146" s="183">
        <v>0</v>
      </c>
      <c r="O146" s="241">
        <f t="shared" si="5"/>
        <v>1141939218</v>
      </c>
    </row>
    <row r="147" spans="1:15" hidden="1" x14ac:dyDescent="0.2">
      <c r="A147" s="175" t="s">
        <v>5659</v>
      </c>
      <c r="B147" s="182">
        <v>111</v>
      </c>
      <c r="C147" s="182">
        <v>0</v>
      </c>
      <c r="D147" s="182">
        <v>4</v>
      </c>
      <c r="E147" s="182">
        <v>1</v>
      </c>
      <c r="F147" s="182">
        <v>40</v>
      </c>
      <c r="G147" s="182" t="str">
        <f t="shared" si="4"/>
        <v>11020.111.0.04.01.40</v>
      </c>
      <c r="H147" s="184">
        <v>44012</v>
      </c>
      <c r="I147" s="175" t="s">
        <v>635</v>
      </c>
      <c r="J147" s="175" t="s">
        <v>609</v>
      </c>
      <c r="K147" s="182" t="s">
        <v>636</v>
      </c>
      <c r="L147" s="183">
        <v>127278976</v>
      </c>
      <c r="M147" s="183">
        <v>0</v>
      </c>
      <c r="N147" s="183">
        <v>0</v>
      </c>
      <c r="O147" s="241">
        <f t="shared" si="5"/>
        <v>127278976</v>
      </c>
    </row>
    <row r="148" spans="1:15" hidden="1" x14ac:dyDescent="0.2">
      <c r="A148" s="175" t="s">
        <v>5659</v>
      </c>
      <c r="B148" s="182">
        <v>111</v>
      </c>
      <c r="C148" s="182">
        <v>0</v>
      </c>
      <c r="D148" s="182">
        <v>4</v>
      </c>
      <c r="E148" s="182">
        <v>1</v>
      </c>
      <c r="F148" s="182">
        <v>41</v>
      </c>
      <c r="G148" s="182" t="str">
        <f t="shared" si="4"/>
        <v>11020.111.0.04.01.41</v>
      </c>
      <c r="H148" s="184">
        <v>44012</v>
      </c>
      <c r="I148" s="175" t="s">
        <v>637</v>
      </c>
      <c r="J148" s="175" t="s">
        <v>609</v>
      </c>
      <c r="K148" s="182" t="s">
        <v>638</v>
      </c>
      <c r="L148" s="183">
        <v>566714270</v>
      </c>
      <c r="M148" s="183">
        <v>31832.98</v>
      </c>
      <c r="N148" s="183">
        <v>216691233.13999999</v>
      </c>
      <c r="O148" s="241">
        <f t="shared" si="5"/>
        <v>783405503.13999999</v>
      </c>
    </row>
    <row r="149" spans="1:15" hidden="1" x14ac:dyDescent="0.2">
      <c r="A149" s="175" t="s">
        <v>5659</v>
      </c>
      <c r="B149" s="182">
        <v>111</v>
      </c>
      <c r="C149" s="182">
        <v>0</v>
      </c>
      <c r="D149" s="182">
        <v>4</v>
      </c>
      <c r="E149" s="182">
        <v>1</v>
      </c>
      <c r="F149" s="182">
        <v>42</v>
      </c>
      <c r="G149" s="182" t="str">
        <f t="shared" si="4"/>
        <v>11020.111.0.04.01.42</v>
      </c>
      <c r="H149" s="184">
        <v>44012</v>
      </c>
      <c r="I149" s="175" t="s">
        <v>639</v>
      </c>
      <c r="J149" s="175" t="s">
        <v>609</v>
      </c>
      <c r="K149" s="182" t="s">
        <v>640</v>
      </c>
      <c r="L149" s="183">
        <v>487243016</v>
      </c>
      <c r="M149" s="183">
        <v>251457.33</v>
      </c>
      <c r="N149" s="183">
        <v>1711702734.77</v>
      </c>
      <c r="O149" s="241">
        <f t="shared" si="5"/>
        <v>2198945750.77</v>
      </c>
    </row>
    <row r="150" spans="1:15" hidden="1" x14ac:dyDescent="0.2">
      <c r="A150" s="175" t="s">
        <v>5659</v>
      </c>
      <c r="B150" s="182">
        <v>111</v>
      </c>
      <c r="C150" s="182">
        <v>0</v>
      </c>
      <c r="D150" s="182">
        <v>4</v>
      </c>
      <c r="E150" s="182">
        <v>1</v>
      </c>
      <c r="F150" s="182">
        <v>43</v>
      </c>
      <c r="G150" s="182" t="str">
        <f t="shared" si="4"/>
        <v>11020.111.0.04.01.43</v>
      </c>
      <c r="H150" s="184">
        <v>44012</v>
      </c>
      <c r="I150" s="175" t="s">
        <v>641</v>
      </c>
      <c r="J150" s="175" t="s">
        <v>609</v>
      </c>
      <c r="K150" s="182" t="s">
        <v>642</v>
      </c>
      <c r="L150" s="183">
        <v>106342909</v>
      </c>
      <c r="M150" s="183">
        <v>9618</v>
      </c>
      <c r="N150" s="183">
        <v>65470976.329999998</v>
      </c>
      <c r="O150" s="241">
        <f t="shared" si="5"/>
        <v>171813885.32999998</v>
      </c>
    </row>
    <row r="151" spans="1:15" hidden="1" x14ac:dyDescent="0.2">
      <c r="A151" s="175" t="s">
        <v>5659</v>
      </c>
      <c r="B151" s="182">
        <v>111</v>
      </c>
      <c r="C151" s="182">
        <v>1</v>
      </c>
      <c r="D151" s="182">
        <v>4</v>
      </c>
      <c r="E151" s="182">
        <v>1</v>
      </c>
      <c r="F151" s="182">
        <v>2</v>
      </c>
      <c r="G151" s="182" t="str">
        <f t="shared" si="4"/>
        <v>11020.111.1.04.01.02</v>
      </c>
      <c r="H151" s="184">
        <v>44012</v>
      </c>
      <c r="I151" s="175" t="s">
        <v>643</v>
      </c>
      <c r="J151" s="175" t="s">
        <v>644</v>
      </c>
      <c r="K151" s="182" t="s">
        <v>614</v>
      </c>
      <c r="L151" s="183">
        <v>412467429</v>
      </c>
      <c r="M151" s="183">
        <v>42449.11</v>
      </c>
      <c r="N151" s="183">
        <v>288956610.16000003</v>
      </c>
      <c r="O151" s="241">
        <f t="shared" si="5"/>
        <v>701424039.16000009</v>
      </c>
    </row>
    <row r="152" spans="1:15" hidden="1" x14ac:dyDescent="0.2">
      <c r="A152" s="175" t="s">
        <v>5659</v>
      </c>
      <c r="B152" s="182">
        <v>111</v>
      </c>
      <c r="C152" s="182">
        <v>1</v>
      </c>
      <c r="D152" s="182">
        <v>4</v>
      </c>
      <c r="E152" s="182">
        <v>1</v>
      </c>
      <c r="F152" s="182">
        <v>3</v>
      </c>
      <c r="G152" s="182" t="str">
        <f t="shared" si="4"/>
        <v>11020.111.1.04.01.03</v>
      </c>
      <c r="H152" s="184">
        <v>44012</v>
      </c>
      <c r="I152" s="175" t="s">
        <v>645</v>
      </c>
      <c r="J152" s="175" t="s">
        <v>644</v>
      </c>
      <c r="K152" s="182" t="s">
        <v>616</v>
      </c>
      <c r="L152" s="183">
        <v>134375687</v>
      </c>
      <c r="M152" s="183">
        <v>0</v>
      </c>
      <c r="N152" s="183">
        <v>0</v>
      </c>
      <c r="O152" s="241">
        <f t="shared" si="5"/>
        <v>134375687</v>
      </c>
    </row>
    <row r="153" spans="1:15" hidden="1" x14ac:dyDescent="0.2">
      <c r="A153" s="175" t="s">
        <v>5659</v>
      </c>
      <c r="B153" s="182">
        <v>111</v>
      </c>
      <c r="C153" s="182">
        <v>1</v>
      </c>
      <c r="D153" s="182">
        <v>4</v>
      </c>
      <c r="E153" s="182">
        <v>1</v>
      </c>
      <c r="F153" s="182">
        <v>4</v>
      </c>
      <c r="G153" s="182" t="str">
        <f t="shared" si="4"/>
        <v>11020.111.1.04.01.04</v>
      </c>
      <c r="H153" s="184">
        <v>44012</v>
      </c>
      <c r="I153" s="175" t="s">
        <v>646</v>
      </c>
      <c r="J153" s="175" t="s">
        <v>644</v>
      </c>
      <c r="K153" s="182" t="s">
        <v>618</v>
      </c>
      <c r="L153" s="183">
        <v>376291980</v>
      </c>
      <c r="M153" s="183">
        <v>67816.39</v>
      </c>
      <c r="N153" s="183">
        <v>461634982.86000001</v>
      </c>
      <c r="O153" s="241">
        <f t="shared" si="5"/>
        <v>837926962.86000001</v>
      </c>
    </row>
    <row r="154" spans="1:15" hidden="1" x14ac:dyDescent="0.2">
      <c r="A154" s="175" t="s">
        <v>5659</v>
      </c>
      <c r="B154" s="182">
        <v>111</v>
      </c>
      <c r="C154" s="182">
        <v>1</v>
      </c>
      <c r="D154" s="182">
        <v>4</v>
      </c>
      <c r="E154" s="182">
        <v>1</v>
      </c>
      <c r="F154" s="182">
        <v>5</v>
      </c>
      <c r="G154" s="182" t="str">
        <f t="shared" si="4"/>
        <v>11020.111.1.04.01.05</v>
      </c>
      <c r="H154" s="184">
        <v>44012</v>
      </c>
      <c r="I154" s="175" t="s">
        <v>647</v>
      </c>
      <c r="J154" s="175" t="s">
        <v>644</v>
      </c>
      <c r="K154" s="182" t="s">
        <v>620</v>
      </c>
      <c r="L154" s="183">
        <v>0</v>
      </c>
      <c r="M154" s="183">
        <v>7393.87</v>
      </c>
      <c r="N154" s="183">
        <v>50331034.289999999</v>
      </c>
      <c r="O154" s="241">
        <f t="shared" si="5"/>
        <v>50331034.289999999</v>
      </c>
    </row>
    <row r="155" spans="1:15" hidden="1" x14ac:dyDescent="0.2">
      <c r="A155" s="175" t="s">
        <v>5659</v>
      </c>
      <c r="B155" s="182">
        <v>111</v>
      </c>
      <c r="C155" s="182">
        <v>1</v>
      </c>
      <c r="D155" s="182">
        <v>4</v>
      </c>
      <c r="E155" s="182">
        <v>1</v>
      </c>
      <c r="F155" s="182">
        <v>7</v>
      </c>
      <c r="G155" s="182" t="str">
        <f t="shared" si="4"/>
        <v>11020.111.1.04.01.07</v>
      </c>
      <c r="H155" s="184">
        <v>44012</v>
      </c>
      <c r="I155" s="175" t="s">
        <v>648</v>
      </c>
      <c r="J155" s="175" t="s">
        <v>644</v>
      </c>
      <c r="K155" s="182" t="s">
        <v>622</v>
      </c>
      <c r="L155" s="183">
        <v>1138314809</v>
      </c>
      <c r="M155" s="183">
        <v>15184.08</v>
      </c>
      <c r="N155" s="183">
        <v>103360006.5</v>
      </c>
      <c r="O155" s="241">
        <f t="shared" si="5"/>
        <v>1241674815.5</v>
      </c>
    </row>
    <row r="156" spans="1:15" hidden="1" x14ac:dyDescent="0.2">
      <c r="A156" s="175" t="s">
        <v>5659</v>
      </c>
      <c r="B156" s="182">
        <v>111</v>
      </c>
      <c r="C156" s="182">
        <v>1</v>
      </c>
      <c r="D156" s="182">
        <v>4</v>
      </c>
      <c r="E156" s="182">
        <v>1</v>
      </c>
      <c r="F156" s="182">
        <v>8</v>
      </c>
      <c r="G156" s="182" t="str">
        <f t="shared" si="4"/>
        <v>11020.111.1.04.01.08</v>
      </c>
      <c r="H156" s="184">
        <v>44012</v>
      </c>
      <c r="I156" s="175" t="s">
        <v>649</v>
      </c>
      <c r="J156" s="175" t="s">
        <v>644</v>
      </c>
      <c r="K156" s="182" t="s">
        <v>624</v>
      </c>
      <c r="L156" s="183">
        <v>541485323</v>
      </c>
      <c r="M156" s="183">
        <v>11855.16</v>
      </c>
      <c r="N156" s="183">
        <v>80699615.290000007</v>
      </c>
      <c r="O156" s="241">
        <f t="shared" si="5"/>
        <v>622184938.28999996</v>
      </c>
    </row>
    <row r="157" spans="1:15" hidden="1" x14ac:dyDescent="0.2">
      <c r="A157" s="175" t="s">
        <v>5659</v>
      </c>
      <c r="B157" s="182">
        <v>111</v>
      </c>
      <c r="C157" s="182">
        <v>1</v>
      </c>
      <c r="D157" s="182">
        <v>4</v>
      </c>
      <c r="E157" s="182">
        <v>1</v>
      </c>
      <c r="F157" s="182">
        <v>17</v>
      </c>
      <c r="G157" s="182" t="str">
        <f t="shared" si="4"/>
        <v>11020.111.1.04.01.17</v>
      </c>
      <c r="H157" s="184">
        <v>44012</v>
      </c>
      <c r="I157" s="175" t="s">
        <v>650</v>
      </c>
      <c r="J157" s="175" t="s">
        <v>644</v>
      </c>
      <c r="K157" s="182" t="s">
        <v>626</v>
      </c>
      <c r="L157" s="183">
        <v>1072564227</v>
      </c>
      <c r="M157" s="183">
        <v>30305.89</v>
      </c>
      <c r="N157" s="183">
        <v>206296133.00999999</v>
      </c>
      <c r="O157" s="241">
        <f t="shared" si="5"/>
        <v>1278860360.01</v>
      </c>
    </row>
    <row r="158" spans="1:15" hidden="1" x14ac:dyDescent="0.2">
      <c r="A158" s="175" t="s">
        <v>5659</v>
      </c>
      <c r="B158" s="182">
        <v>111</v>
      </c>
      <c r="C158" s="182">
        <v>1</v>
      </c>
      <c r="D158" s="182">
        <v>4</v>
      </c>
      <c r="E158" s="182">
        <v>1</v>
      </c>
      <c r="F158" s="182">
        <v>20</v>
      </c>
      <c r="G158" s="182" t="str">
        <f t="shared" si="4"/>
        <v>11020.111.1.04.01.20</v>
      </c>
      <c r="H158" s="184">
        <v>44012</v>
      </c>
      <c r="I158" s="175" t="s">
        <v>651</v>
      </c>
      <c r="J158" s="175" t="s">
        <v>644</v>
      </c>
      <c r="K158" s="182" t="s">
        <v>628</v>
      </c>
      <c r="L158" s="183">
        <v>3732547902</v>
      </c>
      <c r="M158" s="183">
        <v>0</v>
      </c>
      <c r="N158" s="183">
        <v>-0.01</v>
      </c>
      <c r="O158" s="241">
        <f t="shared" si="5"/>
        <v>3732547901.9899998</v>
      </c>
    </row>
    <row r="159" spans="1:15" hidden="1" x14ac:dyDescent="0.2">
      <c r="A159" s="175" t="s">
        <v>5659</v>
      </c>
      <c r="B159" s="182">
        <v>111</v>
      </c>
      <c r="C159" s="182">
        <v>1</v>
      </c>
      <c r="D159" s="182">
        <v>4</v>
      </c>
      <c r="E159" s="182">
        <v>1</v>
      </c>
      <c r="F159" s="182">
        <v>28</v>
      </c>
      <c r="G159" s="182" t="str">
        <f t="shared" si="4"/>
        <v>11020.111.1.04.01.28</v>
      </c>
      <c r="H159" s="184">
        <v>44012</v>
      </c>
      <c r="I159" s="175" t="s">
        <v>652</v>
      </c>
      <c r="J159" s="175" t="s">
        <v>644</v>
      </c>
      <c r="K159" s="182" t="s">
        <v>630</v>
      </c>
      <c r="L159" s="183">
        <v>633559428</v>
      </c>
      <c r="M159" s="183">
        <v>117888.9</v>
      </c>
      <c r="N159" s="183">
        <v>802485067.82000005</v>
      </c>
      <c r="O159" s="241">
        <f t="shared" si="5"/>
        <v>1436044495.8200002</v>
      </c>
    </row>
    <row r="160" spans="1:15" hidden="1" x14ac:dyDescent="0.2">
      <c r="A160" s="175" t="s">
        <v>5659</v>
      </c>
      <c r="B160" s="182">
        <v>111</v>
      </c>
      <c r="C160" s="182">
        <v>1</v>
      </c>
      <c r="D160" s="182">
        <v>4</v>
      </c>
      <c r="E160" s="182">
        <v>1</v>
      </c>
      <c r="F160" s="182">
        <v>30</v>
      </c>
      <c r="G160" s="182" t="str">
        <f t="shared" si="4"/>
        <v>11020.111.1.04.01.30</v>
      </c>
      <c r="H160" s="184">
        <v>44012</v>
      </c>
      <c r="I160" s="175" t="s">
        <v>653</v>
      </c>
      <c r="J160" s="175" t="s">
        <v>644</v>
      </c>
      <c r="K160" s="182" t="s">
        <v>632</v>
      </c>
      <c r="L160" s="183">
        <v>410032687</v>
      </c>
      <c r="M160" s="183">
        <v>23406</v>
      </c>
      <c r="N160" s="183">
        <v>159327684.78999999</v>
      </c>
      <c r="O160" s="241">
        <f t="shared" si="5"/>
        <v>569360371.78999996</v>
      </c>
    </row>
    <row r="161" spans="1:15" hidden="1" x14ac:dyDescent="0.2">
      <c r="A161" s="175" t="s">
        <v>5659</v>
      </c>
      <c r="B161" s="182">
        <v>111</v>
      </c>
      <c r="C161" s="182">
        <v>1</v>
      </c>
      <c r="D161" s="182">
        <v>4</v>
      </c>
      <c r="E161" s="182">
        <v>1</v>
      </c>
      <c r="F161" s="182">
        <v>39</v>
      </c>
      <c r="G161" s="182" t="str">
        <f t="shared" si="4"/>
        <v>11020.111.1.04.01.39</v>
      </c>
      <c r="H161" s="184">
        <v>44012</v>
      </c>
      <c r="I161" s="175" t="s">
        <v>654</v>
      </c>
      <c r="J161" s="175" t="s">
        <v>644</v>
      </c>
      <c r="K161" s="182" t="s">
        <v>634</v>
      </c>
      <c r="L161" s="183">
        <v>1141939218</v>
      </c>
      <c r="M161" s="183">
        <v>0</v>
      </c>
      <c r="N161" s="183">
        <v>0</v>
      </c>
      <c r="O161" s="241">
        <f t="shared" si="5"/>
        <v>1141939218</v>
      </c>
    </row>
    <row r="162" spans="1:15" hidden="1" x14ac:dyDescent="0.2">
      <c r="A162" s="175" t="s">
        <v>5659</v>
      </c>
      <c r="B162" s="182">
        <v>111</v>
      </c>
      <c r="C162" s="182">
        <v>1</v>
      </c>
      <c r="D162" s="182">
        <v>4</v>
      </c>
      <c r="E162" s="182">
        <v>1</v>
      </c>
      <c r="F162" s="182">
        <v>40</v>
      </c>
      <c r="G162" s="182" t="str">
        <f t="shared" si="4"/>
        <v>11020.111.1.04.01.40</v>
      </c>
      <c r="H162" s="184">
        <v>44012</v>
      </c>
      <c r="I162" s="175" t="s">
        <v>655</v>
      </c>
      <c r="J162" s="175" t="s">
        <v>644</v>
      </c>
      <c r="K162" s="182" t="s">
        <v>636</v>
      </c>
      <c r="L162" s="183">
        <v>127278976</v>
      </c>
      <c r="M162" s="183">
        <v>0</v>
      </c>
      <c r="N162" s="183">
        <v>0</v>
      </c>
      <c r="O162" s="241">
        <f t="shared" si="5"/>
        <v>127278976</v>
      </c>
    </row>
    <row r="163" spans="1:15" hidden="1" x14ac:dyDescent="0.2">
      <c r="A163" s="175" t="s">
        <v>5659</v>
      </c>
      <c r="B163" s="182">
        <v>111</v>
      </c>
      <c r="C163" s="182">
        <v>1</v>
      </c>
      <c r="D163" s="182">
        <v>4</v>
      </c>
      <c r="E163" s="182">
        <v>1</v>
      </c>
      <c r="F163" s="182">
        <v>41</v>
      </c>
      <c r="G163" s="182" t="str">
        <f t="shared" si="4"/>
        <v>11020.111.1.04.01.41</v>
      </c>
      <c r="H163" s="184">
        <v>44012</v>
      </c>
      <c r="I163" s="175" t="s">
        <v>656</v>
      </c>
      <c r="J163" s="175" t="s">
        <v>644</v>
      </c>
      <c r="K163" s="182" t="s">
        <v>638</v>
      </c>
      <c r="L163" s="183">
        <v>566714270</v>
      </c>
      <c r="M163" s="183">
        <v>31832.98</v>
      </c>
      <c r="N163" s="183">
        <v>216691233.13999999</v>
      </c>
      <c r="O163" s="241">
        <f t="shared" si="5"/>
        <v>783405503.13999999</v>
      </c>
    </row>
    <row r="164" spans="1:15" hidden="1" x14ac:dyDescent="0.2">
      <c r="A164" s="175" t="s">
        <v>5659</v>
      </c>
      <c r="B164" s="182">
        <v>111</v>
      </c>
      <c r="C164" s="182">
        <v>1</v>
      </c>
      <c r="D164" s="182">
        <v>4</v>
      </c>
      <c r="E164" s="182">
        <v>1</v>
      </c>
      <c r="F164" s="182">
        <v>42</v>
      </c>
      <c r="G164" s="182" t="str">
        <f t="shared" si="4"/>
        <v>11020.111.1.04.01.42</v>
      </c>
      <c r="H164" s="184">
        <v>44012</v>
      </c>
      <c r="I164" s="175" t="s">
        <v>657</v>
      </c>
      <c r="J164" s="175" t="s">
        <v>644</v>
      </c>
      <c r="K164" s="182" t="s">
        <v>640</v>
      </c>
      <c r="L164" s="183">
        <v>487243016</v>
      </c>
      <c r="M164" s="183">
        <v>251457.33</v>
      </c>
      <c r="N164" s="183">
        <v>1711702734.77</v>
      </c>
      <c r="O164" s="241">
        <f t="shared" si="5"/>
        <v>2198945750.77</v>
      </c>
    </row>
    <row r="165" spans="1:15" hidden="1" x14ac:dyDescent="0.2">
      <c r="A165" s="175" t="s">
        <v>5659</v>
      </c>
      <c r="B165" s="182">
        <v>111</v>
      </c>
      <c r="C165" s="182">
        <v>1</v>
      </c>
      <c r="D165" s="182">
        <v>4</v>
      </c>
      <c r="E165" s="182">
        <v>1</v>
      </c>
      <c r="F165" s="182">
        <v>43</v>
      </c>
      <c r="G165" s="182" t="str">
        <f t="shared" si="4"/>
        <v>11020.111.1.04.01.43</v>
      </c>
      <c r="H165" s="184">
        <v>44012</v>
      </c>
      <c r="I165" s="175" t="s">
        <v>658</v>
      </c>
      <c r="J165" s="175" t="s">
        <v>644</v>
      </c>
      <c r="K165" s="182" t="s">
        <v>642</v>
      </c>
      <c r="L165" s="183">
        <v>106342909</v>
      </c>
      <c r="M165" s="183">
        <v>9618</v>
      </c>
      <c r="N165" s="183">
        <v>65470976.329999998</v>
      </c>
      <c r="O165" s="241">
        <f t="shared" si="5"/>
        <v>171813885.32999998</v>
      </c>
    </row>
    <row r="166" spans="1:15" hidden="1" x14ac:dyDescent="0.2">
      <c r="A166" s="175" t="s">
        <v>5659</v>
      </c>
      <c r="B166" s="182">
        <v>113</v>
      </c>
      <c r="C166" s="182">
        <v>0</v>
      </c>
      <c r="D166" s="182">
        <v>0</v>
      </c>
      <c r="E166" s="182">
        <v>0</v>
      </c>
      <c r="F166" s="182">
        <v>0</v>
      </c>
      <c r="G166" s="182" t="str">
        <f t="shared" si="4"/>
        <v>11020.113.0.00.00.00</v>
      </c>
      <c r="H166" s="184">
        <v>44012</v>
      </c>
      <c r="I166" s="175" t="s">
        <v>659</v>
      </c>
      <c r="J166" s="175" t="s">
        <v>359</v>
      </c>
      <c r="K166" s="182" t="s">
        <v>660</v>
      </c>
      <c r="L166" s="183">
        <v>4928569579.3900003</v>
      </c>
      <c r="M166" s="183">
        <v>178.75</v>
      </c>
      <c r="N166" s="183">
        <v>1216774.49</v>
      </c>
      <c r="O166" s="241">
        <f t="shared" si="5"/>
        <v>4929786353.8800001</v>
      </c>
    </row>
    <row r="167" spans="1:15" hidden="1" x14ac:dyDescent="0.2">
      <c r="A167" s="175" t="s">
        <v>5659</v>
      </c>
      <c r="B167" s="182">
        <v>113</v>
      </c>
      <c r="C167" s="182">
        <v>0</v>
      </c>
      <c r="D167" s="182">
        <v>28</v>
      </c>
      <c r="E167" s="182">
        <v>0</v>
      </c>
      <c r="F167" s="182">
        <v>0</v>
      </c>
      <c r="G167" s="182" t="str">
        <f t="shared" si="4"/>
        <v>11020.113.0.28.00.00</v>
      </c>
      <c r="H167" s="184">
        <v>44012</v>
      </c>
      <c r="I167" s="175" t="s">
        <v>661</v>
      </c>
      <c r="J167" s="175" t="s">
        <v>662</v>
      </c>
      <c r="K167" s="182" t="s">
        <v>663</v>
      </c>
      <c r="L167" s="183">
        <v>4928569579.3900003</v>
      </c>
      <c r="M167" s="183">
        <v>178.75</v>
      </c>
      <c r="N167" s="183">
        <v>1216774.49</v>
      </c>
      <c r="O167" s="241">
        <f t="shared" si="5"/>
        <v>4929786353.8800001</v>
      </c>
    </row>
    <row r="168" spans="1:15" hidden="1" x14ac:dyDescent="0.2">
      <c r="A168" s="175" t="s">
        <v>5659</v>
      </c>
      <c r="B168" s="182">
        <v>113</v>
      </c>
      <c r="C168" s="182">
        <v>0</v>
      </c>
      <c r="D168" s="182">
        <v>28</v>
      </c>
      <c r="E168" s="182">
        <v>1</v>
      </c>
      <c r="F168" s="182">
        <v>0</v>
      </c>
      <c r="G168" s="182" t="str">
        <f t="shared" si="4"/>
        <v>11020.113.0.28.01.00</v>
      </c>
      <c r="H168" s="184">
        <v>44012</v>
      </c>
      <c r="I168" s="175" t="s">
        <v>664</v>
      </c>
      <c r="J168" s="175" t="s">
        <v>662</v>
      </c>
      <c r="K168" s="182" t="s">
        <v>665</v>
      </c>
      <c r="L168" s="183">
        <v>4928569579.3900003</v>
      </c>
      <c r="M168" s="183">
        <v>178.75</v>
      </c>
      <c r="N168" s="183">
        <v>1216774.49</v>
      </c>
      <c r="O168" s="241">
        <f t="shared" si="5"/>
        <v>4929786353.8800001</v>
      </c>
    </row>
    <row r="169" spans="1:15" hidden="1" x14ac:dyDescent="0.2">
      <c r="A169" s="175" t="s">
        <v>5659</v>
      </c>
      <c r="B169" s="182">
        <v>113</v>
      </c>
      <c r="C169" s="182">
        <v>0</v>
      </c>
      <c r="D169" s="182">
        <v>28</v>
      </c>
      <c r="E169" s="182">
        <v>1</v>
      </c>
      <c r="F169" s="182">
        <v>1</v>
      </c>
      <c r="G169" s="182" t="str">
        <f t="shared" si="4"/>
        <v>11020.113.0.28.01.01</v>
      </c>
      <c r="H169" s="184">
        <v>44012</v>
      </c>
      <c r="I169" s="175" t="s">
        <v>666</v>
      </c>
      <c r="J169" s="175" t="s">
        <v>662</v>
      </c>
      <c r="K169" s="182" t="s">
        <v>663</v>
      </c>
      <c r="L169" s="183">
        <v>2258394401</v>
      </c>
      <c r="M169" s="183">
        <v>0</v>
      </c>
      <c r="N169" s="183">
        <v>0</v>
      </c>
      <c r="O169" s="241">
        <f t="shared" si="5"/>
        <v>2258394401</v>
      </c>
    </row>
    <row r="170" spans="1:15" hidden="1" x14ac:dyDescent="0.2">
      <c r="A170" s="175" t="s">
        <v>5659</v>
      </c>
      <c r="B170" s="182">
        <v>113</v>
      </c>
      <c r="C170" s="182">
        <v>0</v>
      </c>
      <c r="D170" s="182">
        <v>28</v>
      </c>
      <c r="E170" s="182">
        <v>1</v>
      </c>
      <c r="F170" s="182">
        <v>2</v>
      </c>
      <c r="G170" s="182" t="str">
        <f t="shared" si="4"/>
        <v>11020.113.0.28.01.02</v>
      </c>
      <c r="H170" s="184">
        <v>44012</v>
      </c>
      <c r="I170" s="175" t="s">
        <v>667</v>
      </c>
      <c r="J170" s="175" t="s">
        <v>662</v>
      </c>
      <c r="K170" s="182" t="s">
        <v>668</v>
      </c>
      <c r="L170" s="183">
        <v>212398</v>
      </c>
      <c r="M170" s="183">
        <v>0</v>
      </c>
      <c r="N170" s="183">
        <v>0</v>
      </c>
      <c r="O170" s="241">
        <f t="shared" si="5"/>
        <v>212398</v>
      </c>
    </row>
    <row r="171" spans="1:15" hidden="1" x14ac:dyDescent="0.2">
      <c r="A171" s="175" t="s">
        <v>5659</v>
      </c>
      <c r="B171" s="182">
        <v>113</v>
      </c>
      <c r="C171" s="182">
        <v>0</v>
      </c>
      <c r="D171" s="182">
        <v>28</v>
      </c>
      <c r="E171" s="182">
        <v>1</v>
      </c>
      <c r="F171" s="182">
        <v>4</v>
      </c>
      <c r="G171" s="182" t="str">
        <f t="shared" si="4"/>
        <v>11020.113.0.28.01.04</v>
      </c>
      <c r="H171" s="184">
        <v>44012</v>
      </c>
      <c r="I171" s="175" t="s">
        <v>669</v>
      </c>
      <c r="J171" s="175" t="s">
        <v>662</v>
      </c>
      <c r="K171" s="182" t="s">
        <v>539</v>
      </c>
      <c r="L171" s="183">
        <v>4679555</v>
      </c>
      <c r="M171" s="183">
        <v>0</v>
      </c>
      <c r="N171" s="183">
        <v>0</v>
      </c>
      <c r="O171" s="241">
        <f t="shared" si="5"/>
        <v>4679555</v>
      </c>
    </row>
    <row r="172" spans="1:15" hidden="1" x14ac:dyDescent="0.2">
      <c r="A172" s="175" t="s">
        <v>5659</v>
      </c>
      <c r="B172" s="182">
        <v>113</v>
      </c>
      <c r="C172" s="182">
        <v>0</v>
      </c>
      <c r="D172" s="182">
        <v>28</v>
      </c>
      <c r="E172" s="182">
        <v>1</v>
      </c>
      <c r="F172" s="182">
        <v>6</v>
      </c>
      <c r="G172" s="182" t="str">
        <f t="shared" si="4"/>
        <v>11020.113.0.28.01.06</v>
      </c>
      <c r="H172" s="184">
        <v>44012</v>
      </c>
      <c r="I172" s="175" t="s">
        <v>670</v>
      </c>
      <c r="J172" s="175" t="s">
        <v>662</v>
      </c>
      <c r="K172" s="182" t="s">
        <v>671</v>
      </c>
      <c r="L172" s="183">
        <v>2218208</v>
      </c>
      <c r="M172" s="183">
        <v>0</v>
      </c>
      <c r="N172" s="183">
        <v>0</v>
      </c>
      <c r="O172" s="241">
        <f t="shared" si="5"/>
        <v>2218208</v>
      </c>
    </row>
    <row r="173" spans="1:15" hidden="1" x14ac:dyDescent="0.2">
      <c r="A173" s="175" t="s">
        <v>5659</v>
      </c>
      <c r="B173" s="182">
        <v>113</v>
      </c>
      <c r="C173" s="182">
        <v>0</v>
      </c>
      <c r="D173" s="182">
        <v>28</v>
      </c>
      <c r="E173" s="182">
        <v>1</v>
      </c>
      <c r="F173" s="182">
        <v>17</v>
      </c>
      <c r="G173" s="182" t="str">
        <f t="shared" si="4"/>
        <v>11020.113.0.28.01.17</v>
      </c>
      <c r="H173" s="184">
        <v>44012</v>
      </c>
      <c r="I173" s="175" t="s">
        <v>672</v>
      </c>
      <c r="J173" s="175" t="s">
        <v>662</v>
      </c>
      <c r="K173" s="182" t="s">
        <v>673</v>
      </c>
      <c r="L173" s="183">
        <v>248087315.87</v>
      </c>
      <c r="M173" s="183">
        <v>138.75</v>
      </c>
      <c r="N173" s="183">
        <v>944489.29</v>
      </c>
      <c r="O173" s="241">
        <f t="shared" si="5"/>
        <v>249031805.16</v>
      </c>
    </row>
    <row r="174" spans="1:15" hidden="1" x14ac:dyDescent="0.2">
      <c r="A174" s="175" t="s">
        <v>5659</v>
      </c>
      <c r="B174" s="182">
        <v>113</v>
      </c>
      <c r="C174" s="182">
        <v>0</v>
      </c>
      <c r="D174" s="182">
        <v>28</v>
      </c>
      <c r="E174" s="182">
        <v>1</v>
      </c>
      <c r="F174" s="182">
        <v>28</v>
      </c>
      <c r="G174" s="182" t="str">
        <f t="shared" si="4"/>
        <v>11020.113.0.28.01.28</v>
      </c>
      <c r="H174" s="184">
        <v>44012</v>
      </c>
      <c r="I174" s="175" t="s">
        <v>674</v>
      </c>
      <c r="J174" s="175" t="s">
        <v>662</v>
      </c>
      <c r="K174" s="182" t="s">
        <v>675</v>
      </c>
      <c r="L174" s="183">
        <v>0</v>
      </c>
      <c r="M174" s="183">
        <v>40</v>
      </c>
      <c r="N174" s="183">
        <v>272285.2</v>
      </c>
      <c r="O174" s="241">
        <f t="shared" si="5"/>
        <v>272285.2</v>
      </c>
    </row>
    <row r="175" spans="1:15" hidden="1" x14ac:dyDescent="0.2">
      <c r="A175" s="175" t="s">
        <v>5659</v>
      </c>
      <c r="B175" s="182">
        <v>113</v>
      </c>
      <c r="C175" s="182">
        <v>0</v>
      </c>
      <c r="D175" s="182">
        <v>28</v>
      </c>
      <c r="E175" s="182">
        <v>1</v>
      </c>
      <c r="F175" s="182">
        <v>30</v>
      </c>
      <c r="G175" s="182" t="str">
        <f t="shared" si="4"/>
        <v>11020.113.0.28.01.30</v>
      </c>
      <c r="H175" s="184">
        <v>44012</v>
      </c>
      <c r="I175" s="175" t="s">
        <v>676</v>
      </c>
      <c r="J175" s="175" t="s">
        <v>662</v>
      </c>
      <c r="K175" s="182" t="s">
        <v>677</v>
      </c>
      <c r="L175" s="183">
        <v>4069065</v>
      </c>
      <c r="M175" s="183">
        <v>0</v>
      </c>
      <c r="N175" s="183">
        <v>0</v>
      </c>
      <c r="O175" s="241">
        <f t="shared" si="5"/>
        <v>4069065</v>
      </c>
    </row>
    <row r="176" spans="1:15" hidden="1" x14ac:dyDescent="0.2">
      <c r="A176" s="175" t="s">
        <v>5659</v>
      </c>
      <c r="B176" s="182">
        <v>113</v>
      </c>
      <c r="C176" s="182">
        <v>0</v>
      </c>
      <c r="D176" s="182">
        <v>28</v>
      </c>
      <c r="E176" s="182">
        <v>1</v>
      </c>
      <c r="F176" s="182">
        <v>42</v>
      </c>
      <c r="G176" s="182" t="str">
        <f t="shared" si="4"/>
        <v>11020.113.0.28.01.42</v>
      </c>
      <c r="H176" s="184">
        <v>44012</v>
      </c>
      <c r="I176" s="175" t="s">
        <v>678</v>
      </c>
      <c r="J176" s="175" t="s">
        <v>662</v>
      </c>
      <c r="K176" s="182" t="s">
        <v>571</v>
      </c>
      <c r="L176" s="183">
        <v>51048864</v>
      </c>
      <c r="M176" s="183">
        <v>0</v>
      </c>
      <c r="N176" s="183">
        <v>0</v>
      </c>
      <c r="O176" s="241">
        <f t="shared" si="5"/>
        <v>51048864</v>
      </c>
    </row>
    <row r="177" spans="1:15" hidden="1" x14ac:dyDescent="0.2">
      <c r="A177" s="175" t="s">
        <v>5659</v>
      </c>
      <c r="B177" s="182">
        <v>113</v>
      </c>
      <c r="C177" s="182">
        <v>0</v>
      </c>
      <c r="D177" s="182">
        <v>28</v>
      </c>
      <c r="E177" s="182">
        <v>1</v>
      </c>
      <c r="F177" s="182">
        <v>44</v>
      </c>
      <c r="G177" s="182" t="str">
        <f t="shared" si="4"/>
        <v>11020.113.0.28.01.44</v>
      </c>
      <c r="H177" s="184">
        <v>44012</v>
      </c>
      <c r="I177" s="175" t="s">
        <v>679</v>
      </c>
      <c r="J177" s="175" t="s">
        <v>662</v>
      </c>
      <c r="K177" s="182" t="s">
        <v>680</v>
      </c>
      <c r="L177" s="183">
        <v>2359859773.52</v>
      </c>
      <c r="M177" s="183">
        <v>0</v>
      </c>
      <c r="N177" s="183">
        <v>0</v>
      </c>
      <c r="O177" s="241">
        <f t="shared" si="5"/>
        <v>2359859773.52</v>
      </c>
    </row>
    <row r="178" spans="1:15" hidden="1" x14ac:dyDescent="0.2">
      <c r="A178" s="175" t="s">
        <v>5659</v>
      </c>
      <c r="B178" s="182">
        <v>113</v>
      </c>
      <c r="C178" s="182">
        <v>0</v>
      </c>
      <c r="D178" s="182">
        <v>28</v>
      </c>
      <c r="E178" s="182">
        <v>1</v>
      </c>
      <c r="F178" s="182">
        <v>99</v>
      </c>
      <c r="G178" s="182" t="str">
        <f t="shared" si="4"/>
        <v>11020.113.0.28.01.99</v>
      </c>
      <c r="H178" s="184">
        <v>44012</v>
      </c>
      <c r="I178" s="175" t="s">
        <v>681</v>
      </c>
      <c r="J178" s="175" t="s">
        <v>662</v>
      </c>
      <c r="K178" s="182"/>
      <c r="L178" s="183">
        <v>-1</v>
      </c>
      <c r="M178" s="183">
        <v>0</v>
      </c>
      <c r="N178" s="183">
        <v>0</v>
      </c>
      <c r="O178" s="241">
        <f t="shared" si="5"/>
        <v>-1</v>
      </c>
    </row>
    <row r="179" spans="1:15" hidden="1" x14ac:dyDescent="0.2">
      <c r="A179" s="175" t="s">
        <v>5659</v>
      </c>
      <c r="B179" s="182">
        <v>113</v>
      </c>
      <c r="C179" s="182">
        <v>1</v>
      </c>
      <c r="D179" s="182">
        <v>28</v>
      </c>
      <c r="E179" s="182">
        <v>1</v>
      </c>
      <c r="F179" s="182">
        <v>1</v>
      </c>
      <c r="G179" s="182" t="str">
        <f t="shared" si="4"/>
        <v>11020.113.1.28.01.01</v>
      </c>
      <c r="H179" s="184">
        <v>44012</v>
      </c>
      <c r="I179" s="175" t="s">
        <v>682</v>
      </c>
      <c r="J179" s="175" t="s">
        <v>683</v>
      </c>
      <c r="K179" s="182" t="s">
        <v>663</v>
      </c>
      <c r="L179" s="183">
        <v>2258394401</v>
      </c>
      <c r="M179" s="183">
        <v>0</v>
      </c>
      <c r="N179" s="183">
        <v>0</v>
      </c>
      <c r="O179" s="241">
        <f t="shared" si="5"/>
        <v>2258394401</v>
      </c>
    </row>
    <row r="180" spans="1:15" hidden="1" x14ac:dyDescent="0.2">
      <c r="A180" s="175" t="s">
        <v>5659</v>
      </c>
      <c r="B180" s="182">
        <v>113</v>
      </c>
      <c r="C180" s="182">
        <v>1</v>
      </c>
      <c r="D180" s="182">
        <v>28</v>
      </c>
      <c r="E180" s="182">
        <v>1</v>
      </c>
      <c r="F180" s="182">
        <v>2</v>
      </c>
      <c r="G180" s="182" t="str">
        <f t="shared" si="4"/>
        <v>11020.113.1.28.01.02</v>
      </c>
      <c r="H180" s="184">
        <v>44012</v>
      </c>
      <c r="I180" s="175" t="s">
        <v>684</v>
      </c>
      <c r="J180" s="175" t="s">
        <v>683</v>
      </c>
      <c r="K180" s="182" t="s">
        <v>668</v>
      </c>
      <c r="L180" s="183">
        <v>212398</v>
      </c>
      <c r="M180" s="183">
        <v>0</v>
      </c>
      <c r="N180" s="183">
        <v>0</v>
      </c>
      <c r="O180" s="241">
        <f t="shared" si="5"/>
        <v>212398</v>
      </c>
    </row>
    <row r="181" spans="1:15" hidden="1" x14ac:dyDescent="0.2">
      <c r="A181" s="175" t="s">
        <v>5659</v>
      </c>
      <c r="B181" s="182">
        <v>113</v>
      </c>
      <c r="C181" s="182">
        <v>1</v>
      </c>
      <c r="D181" s="182">
        <v>28</v>
      </c>
      <c r="E181" s="182">
        <v>1</v>
      </c>
      <c r="F181" s="182">
        <v>4</v>
      </c>
      <c r="G181" s="182" t="str">
        <f t="shared" si="4"/>
        <v>11020.113.1.28.01.04</v>
      </c>
      <c r="H181" s="184">
        <v>44012</v>
      </c>
      <c r="I181" s="175" t="s">
        <v>685</v>
      </c>
      <c r="J181" s="175" t="s">
        <v>683</v>
      </c>
      <c r="K181" s="182" t="s">
        <v>539</v>
      </c>
      <c r="L181" s="183">
        <v>4679555</v>
      </c>
      <c r="M181" s="183">
        <v>0</v>
      </c>
      <c r="N181" s="183">
        <v>0</v>
      </c>
      <c r="O181" s="241">
        <f t="shared" si="5"/>
        <v>4679555</v>
      </c>
    </row>
    <row r="182" spans="1:15" hidden="1" x14ac:dyDescent="0.2">
      <c r="A182" s="175" t="s">
        <v>5659</v>
      </c>
      <c r="B182" s="182">
        <v>113</v>
      </c>
      <c r="C182" s="182">
        <v>1</v>
      </c>
      <c r="D182" s="182">
        <v>28</v>
      </c>
      <c r="E182" s="182">
        <v>1</v>
      </c>
      <c r="F182" s="182">
        <v>6</v>
      </c>
      <c r="G182" s="182" t="str">
        <f t="shared" si="4"/>
        <v>11020.113.1.28.01.06</v>
      </c>
      <c r="H182" s="184">
        <v>44012</v>
      </c>
      <c r="I182" s="175" t="s">
        <v>686</v>
      </c>
      <c r="J182" s="175" t="s">
        <v>683</v>
      </c>
      <c r="K182" s="182" t="s">
        <v>671</v>
      </c>
      <c r="L182" s="183">
        <v>2218208</v>
      </c>
      <c r="M182" s="183">
        <v>0</v>
      </c>
      <c r="N182" s="183">
        <v>0</v>
      </c>
      <c r="O182" s="241">
        <f t="shared" si="5"/>
        <v>2218208</v>
      </c>
    </row>
    <row r="183" spans="1:15" hidden="1" x14ac:dyDescent="0.2">
      <c r="A183" s="175" t="s">
        <v>5659</v>
      </c>
      <c r="B183" s="182">
        <v>113</v>
      </c>
      <c r="C183" s="182">
        <v>1</v>
      </c>
      <c r="D183" s="182">
        <v>28</v>
      </c>
      <c r="E183" s="182">
        <v>1</v>
      </c>
      <c r="F183" s="182">
        <v>17</v>
      </c>
      <c r="G183" s="182" t="str">
        <f t="shared" si="4"/>
        <v>11020.113.1.28.01.17</v>
      </c>
      <c r="H183" s="184">
        <v>44012</v>
      </c>
      <c r="I183" s="175" t="s">
        <v>687</v>
      </c>
      <c r="J183" s="175" t="s">
        <v>683</v>
      </c>
      <c r="K183" s="182" t="s">
        <v>673</v>
      </c>
      <c r="L183" s="183">
        <v>248087315.87</v>
      </c>
      <c r="M183" s="183">
        <v>138.75</v>
      </c>
      <c r="N183" s="183">
        <v>944489.29</v>
      </c>
      <c r="O183" s="241">
        <f t="shared" si="5"/>
        <v>249031805.16</v>
      </c>
    </row>
    <row r="184" spans="1:15" hidden="1" x14ac:dyDescent="0.2">
      <c r="A184" s="175" t="s">
        <v>5659</v>
      </c>
      <c r="B184" s="182">
        <v>113</v>
      </c>
      <c r="C184" s="182">
        <v>1</v>
      </c>
      <c r="D184" s="182">
        <v>28</v>
      </c>
      <c r="E184" s="182">
        <v>1</v>
      </c>
      <c r="F184" s="182">
        <v>28</v>
      </c>
      <c r="G184" s="182" t="str">
        <f t="shared" si="4"/>
        <v>11020.113.1.28.01.28</v>
      </c>
      <c r="H184" s="184">
        <v>44012</v>
      </c>
      <c r="I184" s="175" t="s">
        <v>688</v>
      </c>
      <c r="J184" s="175" t="s">
        <v>683</v>
      </c>
      <c r="K184" s="182" t="s">
        <v>675</v>
      </c>
      <c r="L184" s="183">
        <v>0</v>
      </c>
      <c r="M184" s="183">
        <v>40</v>
      </c>
      <c r="N184" s="183">
        <v>272285.2</v>
      </c>
      <c r="O184" s="241">
        <f t="shared" si="5"/>
        <v>272285.2</v>
      </c>
    </row>
    <row r="185" spans="1:15" hidden="1" x14ac:dyDescent="0.2">
      <c r="A185" s="175" t="s">
        <v>5659</v>
      </c>
      <c r="B185" s="182">
        <v>113</v>
      </c>
      <c r="C185" s="182">
        <v>1</v>
      </c>
      <c r="D185" s="182">
        <v>28</v>
      </c>
      <c r="E185" s="182">
        <v>1</v>
      </c>
      <c r="F185" s="182">
        <v>30</v>
      </c>
      <c r="G185" s="182" t="str">
        <f t="shared" si="4"/>
        <v>11020.113.1.28.01.30</v>
      </c>
      <c r="H185" s="184">
        <v>44012</v>
      </c>
      <c r="I185" s="175" t="s">
        <v>689</v>
      </c>
      <c r="J185" s="175" t="s">
        <v>683</v>
      </c>
      <c r="K185" s="182" t="s">
        <v>677</v>
      </c>
      <c r="L185" s="183">
        <v>4069065</v>
      </c>
      <c r="M185" s="183">
        <v>0</v>
      </c>
      <c r="N185" s="183">
        <v>0</v>
      </c>
      <c r="O185" s="241">
        <f t="shared" si="5"/>
        <v>4069065</v>
      </c>
    </row>
    <row r="186" spans="1:15" hidden="1" x14ac:dyDescent="0.2">
      <c r="A186" s="175" t="s">
        <v>5659</v>
      </c>
      <c r="B186" s="182">
        <v>113</v>
      </c>
      <c r="C186" s="182">
        <v>1</v>
      </c>
      <c r="D186" s="182">
        <v>28</v>
      </c>
      <c r="E186" s="182">
        <v>1</v>
      </c>
      <c r="F186" s="182">
        <v>42</v>
      </c>
      <c r="G186" s="182" t="str">
        <f t="shared" si="4"/>
        <v>11020.113.1.28.01.42</v>
      </c>
      <c r="H186" s="184">
        <v>44012</v>
      </c>
      <c r="I186" s="175" t="s">
        <v>690</v>
      </c>
      <c r="J186" s="175" t="s">
        <v>683</v>
      </c>
      <c r="K186" s="182" t="s">
        <v>571</v>
      </c>
      <c r="L186" s="183">
        <v>51048864</v>
      </c>
      <c r="M186" s="183">
        <v>0</v>
      </c>
      <c r="N186" s="183">
        <v>0</v>
      </c>
      <c r="O186" s="241">
        <f t="shared" si="5"/>
        <v>51048864</v>
      </c>
    </row>
    <row r="187" spans="1:15" hidden="1" x14ac:dyDescent="0.2">
      <c r="A187" s="175" t="s">
        <v>5659</v>
      </c>
      <c r="B187" s="182">
        <v>113</v>
      </c>
      <c r="C187" s="182">
        <v>1</v>
      </c>
      <c r="D187" s="182">
        <v>28</v>
      </c>
      <c r="E187" s="182">
        <v>1</v>
      </c>
      <c r="F187" s="182">
        <v>44</v>
      </c>
      <c r="G187" s="182" t="str">
        <f t="shared" si="4"/>
        <v>11020.113.1.28.01.44</v>
      </c>
      <c r="H187" s="184">
        <v>44012</v>
      </c>
      <c r="I187" s="175" t="s">
        <v>691</v>
      </c>
      <c r="J187" s="175" t="s">
        <v>683</v>
      </c>
      <c r="K187" s="182" t="s">
        <v>680</v>
      </c>
      <c r="L187" s="183">
        <v>2359859773.52</v>
      </c>
      <c r="M187" s="183">
        <v>0</v>
      </c>
      <c r="N187" s="183">
        <v>0</v>
      </c>
      <c r="O187" s="241">
        <f t="shared" si="5"/>
        <v>2359859773.52</v>
      </c>
    </row>
    <row r="188" spans="1:15" hidden="1" x14ac:dyDescent="0.2">
      <c r="A188" s="175" t="s">
        <v>5660</v>
      </c>
      <c r="B188" s="182">
        <v>0</v>
      </c>
      <c r="C188" s="182">
        <v>0</v>
      </c>
      <c r="D188" s="182">
        <v>0</v>
      </c>
      <c r="E188" s="182">
        <v>0</v>
      </c>
      <c r="F188" s="182">
        <v>0</v>
      </c>
      <c r="G188" s="182" t="str">
        <f t="shared" si="4"/>
        <v>11090.000.0.00.00.00</v>
      </c>
      <c r="H188" s="184">
        <v>44012</v>
      </c>
      <c r="I188" s="175" t="s">
        <v>692</v>
      </c>
      <c r="J188" s="175" t="s">
        <v>341</v>
      </c>
      <c r="K188" s="182" t="s">
        <v>693</v>
      </c>
      <c r="L188" s="183">
        <v>-1284000</v>
      </c>
      <c r="M188" s="183">
        <v>-4891.38</v>
      </c>
      <c r="N188" s="183">
        <v>-33296259.539999999</v>
      </c>
      <c r="O188" s="241">
        <f t="shared" si="5"/>
        <v>-34580259.539999999</v>
      </c>
    </row>
    <row r="189" spans="1:15" hidden="1" x14ac:dyDescent="0.2">
      <c r="A189" s="175" t="s">
        <v>5660</v>
      </c>
      <c r="B189" s="182">
        <v>121</v>
      </c>
      <c r="C189" s="182">
        <v>0</v>
      </c>
      <c r="D189" s="182">
        <v>0</v>
      </c>
      <c r="E189" s="182">
        <v>0</v>
      </c>
      <c r="F189" s="182">
        <v>0</v>
      </c>
      <c r="G189" s="182" t="str">
        <f t="shared" si="4"/>
        <v>11090.121.0.00.00.00</v>
      </c>
      <c r="H189" s="184">
        <v>44012</v>
      </c>
      <c r="I189" s="175" t="s">
        <v>694</v>
      </c>
      <c r="J189" s="175" t="s">
        <v>695</v>
      </c>
      <c r="K189" s="182" t="s">
        <v>696</v>
      </c>
      <c r="L189" s="183">
        <v>-1284000</v>
      </c>
      <c r="M189" s="183">
        <v>-4891.38</v>
      </c>
      <c r="N189" s="183">
        <v>-33296259.539999999</v>
      </c>
      <c r="O189" s="241">
        <f t="shared" si="5"/>
        <v>-34580259.539999999</v>
      </c>
    </row>
    <row r="190" spans="1:15" hidden="1" x14ac:dyDescent="0.2">
      <c r="A190" s="175" t="s">
        <v>5660</v>
      </c>
      <c r="B190" s="182">
        <v>121</v>
      </c>
      <c r="C190" s="182">
        <v>0</v>
      </c>
      <c r="D190" s="182">
        <v>92</v>
      </c>
      <c r="E190" s="182">
        <v>0</v>
      </c>
      <c r="F190" s="182">
        <v>0</v>
      </c>
      <c r="G190" s="182" t="str">
        <f t="shared" si="4"/>
        <v>11090.121.0.92.00.00</v>
      </c>
      <c r="H190" s="184">
        <v>44012</v>
      </c>
      <c r="I190" s="175" t="s">
        <v>697</v>
      </c>
      <c r="J190" s="175" t="s">
        <v>698</v>
      </c>
      <c r="K190" s="182" t="s">
        <v>699</v>
      </c>
      <c r="L190" s="183">
        <v>-1284000</v>
      </c>
      <c r="M190" s="183">
        <v>-4891.38</v>
      </c>
      <c r="N190" s="183">
        <v>-33296259.539999999</v>
      </c>
      <c r="O190" s="241">
        <f t="shared" si="5"/>
        <v>-34580259.539999999</v>
      </c>
    </row>
    <row r="191" spans="1:15" hidden="1" x14ac:dyDescent="0.2">
      <c r="A191" s="175" t="s">
        <v>5660</v>
      </c>
      <c r="B191" s="182">
        <v>121</v>
      </c>
      <c r="C191" s="182">
        <v>0</v>
      </c>
      <c r="D191" s="182">
        <v>92</v>
      </c>
      <c r="E191" s="182">
        <v>1</v>
      </c>
      <c r="F191" s="182">
        <v>0</v>
      </c>
      <c r="G191" s="182" t="str">
        <f t="shared" si="4"/>
        <v>11090.121.0.92.01.00</v>
      </c>
      <c r="H191" s="184">
        <v>44012</v>
      </c>
      <c r="I191" s="175" t="s">
        <v>700</v>
      </c>
      <c r="J191" s="175" t="s">
        <v>698</v>
      </c>
      <c r="K191" s="182" t="s">
        <v>701</v>
      </c>
      <c r="L191" s="183">
        <v>-1284000</v>
      </c>
      <c r="M191" s="183">
        <v>-4891.38</v>
      </c>
      <c r="N191" s="183">
        <v>-33296259.539999999</v>
      </c>
      <c r="O191" s="241">
        <f t="shared" si="5"/>
        <v>-34580259.539999999</v>
      </c>
    </row>
    <row r="192" spans="1:15" hidden="1" x14ac:dyDescent="0.2">
      <c r="A192" s="175" t="s">
        <v>5660</v>
      </c>
      <c r="B192" s="182">
        <v>121</v>
      </c>
      <c r="C192" s="182">
        <v>0</v>
      </c>
      <c r="D192" s="182">
        <v>92</v>
      </c>
      <c r="E192" s="182">
        <v>1</v>
      </c>
      <c r="F192" s="182">
        <v>1</v>
      </c>
      <c r="G192" s="182" t="str">
        <f t="shared" si="4"/>
        <v>11090.121.0.92.01.01</v>
      </c>
      <c r="H192" s="184">
        <v>44012</v>
      </c>
      <c r="I192" s="175" t="s">
        <v>702</v>
      </c>
      <c r="J192" s="175" t="s">
        <v>698</v>
      </c>
      <c r="K192" s="182" t="s">
        <v>699</v>
      </c>
      <c r="L192" s="183">
        <v>-1284000</v>
      </c>
      <c r="M192" s="183">
        <v>-4891.38</v>
      </c>
      <c r="N192" s="183">
        <v>-33296259.539999999</v>
      </c>
      <c r="O192" s="241">
        <f t="shared" si="5"/>
        <v>-34580259.539999999</v>
      </c>
    </row>
    <row r="193" spans="1:15" hidden="1" x14ac:dyDescent="0.2">
      <c r="A193" s="175" t="s">
        <v>5660</v>
      </c>
      <c r="B193" s="182">
        <v>121</v>
      </c>
      <c r="C193" s="182">
        <v>1</v>
      </c>
      <c r="D193" s="182">
        <v>92</v>
      </c>
      <c r="E193" s="182">
        <v>1</v>
      </c>
      <c r="F193" s="182">
        <v>1</v>
      </c>
      <c r="G193" s="182" t="str">
        <f t="shared" si="4"/>
        <v>11090.121.1.92.01.01</v>
      </c>
      <c r="H193" s="184">
        <v>44012</v>
      </c>
      <c r="I193" s="175" t="s">
        <v>703</v>
      </c>
      <c r="J193" s="175" t="s">
        <v>704</v>
      </c>
      <c r="K193" s="182" t="s">
        <v>699</v>
      </c>
      <c r="L193" s="183">
        <v>-1284000</v>
      </c>
      <c r="M193" s="183">
        <v>-4891.38</v>
      </c>
      <c r="N193" s="183">
        <v>-33296259.539999999</v>
      </c>
      <c r="O193" s="241">
        <f t="shared" si="5"/>
        <v>-34580259.539999999</v>
      </c>
    </row>
    <row r="194" spans="1:15" x14ac:dyDescent="0.2">
      <c r="A194" s="175" t="s">
        <v>5661</v>
      </c>
      <c r="B194" s="182">
        <v>0</v>
      </c>
      <c r="C194" s="182">
        <v>0</v>
      </c>
      <c r="D194" s="182">
        <v>0</v>
      </c>
      <c r="E194" s="182">
        <v>0</v>
      </c>
      <c r="F194" s="182">
        <v>0</v>
      </c>
      <c r="G194" s="182" t="str">
        <f t="shared" si="4"/>
        <v>12000.000.0.00.00.00</v>
      </c>
      <c r="H194" s="184">
        <v>44012</v>
      </c>
      <c r="I194" s="175" t="s">
        <v>705</v>
      </c>
      <c r="J194" s="175" t="s">
        <v>342</v>
      </c>
      <c r="K194" s="182" t="s">
        <v>706</v>
      </c>
      <c r="L194" s="183">
        <v>125472491479</v>
      </c>
      <c r="M194" s="183">
        <v>0</v>
      </c>
      <c r="N194" s="183">
        <v>0</v>
      </c>
      <c r="O194" s="241">
        <f t="shared" si="5"/>
        <v>125472491479</v>
      </c>
    </row>
    <row r="195" spans="1:15" hidden="1" x14ac:dyDescent="0.2">
      <c r="A195" s="175" t="s">
        <v>5662</v>
      </c>
      <c r="B195" s="182">
        <v>0</v>
      </c>
      <c r="C195" s="182">
        <v>0</v>
      </c>
      <c r="D195" s="182">
        <v>0</v>
      </c>
      <c r="E195" s="182">
        <v>0</v>
      </c>
      <c r="F195" s="182">
        <v>0</v>
      </c>
      <c r="G195" s="182" t="str">
        <f t="shared" si="4"/>
        <v>12010.000.0.00.00.00</v>
      </c>
      <c r="H195" s="184">
        <v>44012</v>
      </c>
      <c r="I195" s="175" t="s">
        <v>707</v>
      </c>
      <c r="J195" s="175" t="s">
        <v>708</v>
      </c>
      <c r="K195" s="182" t="s">
        <v>709</v>
      </c>
      <c r="L195" s="183">
        <v>122550038288</v>
      </c>
      <c r="M195" s="183">
        <v>0</v>
      </c>
      <c r="N195" s="183">
        <v>0</v>
      </c>
      <c r="O195" s="241">
        <f t="shared" si="5"/>
        <v>122550038288</v>
      </c>
    </row>
    <row r="196" spans="1:15" hidden="1" x14ac:dyDescent="0.2">
      <c r="A196" s="175" t="s">
        <v>5662</v>
      </c>
      <c r="B196" s="182">
        <v>123</v>
      </c>
      <c r="C196" s="182">
        <v>0</v>
      </c>
      <c r="D196" s="182">
        <v>0</v>
      </c>
      <c r="E196" s="182">
        <v>0</v>
      </c>
      <c r="F196" s="182">
        <v>0</v>
      </c>
      <c r="G196" s="182" t="str">
        <f t="shared" ref="G196:G259" si="6">CONCATENATE(A196,".",REPT("0",3-LEN(B196)),B196,".",C196,".",REPT("0",2-LEN(D196)),D196,".",REPT("0",2-LEN(E196)),E196,".",REPT("0",2-LEN(F196)),F196)</f>
        <v>12010.123.0.00.00.00</v>
      </c>
      <c r="H196" s="184">
        <v>44012</v>
      </c>
      <c r="I196" s="175" t="s">
        <v>710</v>
      </c>
      <c r="J196" s="175" t="s">
        <v>711</v>
      </c>
      <c r="K196" s="182" t="s">
        <v>709</v>
      </c>
      <c r="L196" s="183">
        <v>122550038288</v>
      </c>
      <c r="M196" s="183">
        <v>0</v>
      </c>
      <c r="N196" s="183">
        <v>0</v>
      </c>
      <c r="O196" s="241">
        <f t="shared" ref="O196:O259" si="7">+L196+N196</f>
        <v>122550038288</v>
      </c>
    </row>
    <row r="197" spans="1:15" hidden="1" x14ac:dyDescent="0.2">
      <c r="A197" s="175" t="s">
        <v>5662</v>
      </c>
      <c r="B197" s="182">
        <v>123</v>
      </c>
      <c r="C197" s="182">
        <v>0</v>
      </c>
      <c r="D197" s="182">
        <v>6</v>
      </c>
      <c r="E197" s="182">
        <v>0</v>
      </c>
      <c r="F197" s="182">
        <v>0</v>
      </c>
      <c r="G197" s="182" t="str">
        <f t="shared" si="6"/>
        <v>12010.123.0.06.00.00</v>
      </c>
      <c r="H197" s="184">
        <v>44012</v>
      </c>
      <c r="I197" s="175" t="s">
        <v>712</v>
      </c>
      <c r="J197" s="175" t="s">
        <v>713</v>
      </c>
      <c r="K197" s="182" t="s">
        <v>714</v>
      </c>
      <c r="L197" s="183">
        <v>122550038288</v>
      </c>
      <c r="M197" s="183">
        <v>0</v>
      </c>
      <c r="N197" s="183">
        <v>0</v>
      </c>
      <c r="O197" s="241">
        <f t="shared" si="7"/>
        <v>122550038288</v>
      </c>
    </row>
    <row r="198" spans="1:15" hidden="1" x14ac:dyDescent="0.2">
      <c r="A198" s="175" t="s">
        <v>5662</v>
      </c>
      <c r="B198" s="182">
        <v>123</v>
      </c>
      <c r="C198" s="182">
        <v>0</v>
      </c>
      <c r="D198" s="182">
        <v>6</v>
      </c>
      <c r="E198" s="182">
        <v>3</v>
      </c>
      <c r="F198" s="182">
        <v>0</v>
      </c>
      <c r="G198" s="182" t="str">
        <f t="shared" si="6"/>
        <v>12010.123.0.06.03.00</v>
      </c>
      <c r="H198" s="184">
        <v>44012</v>
      </c>
      <c r="I198" s="175" t="s">
        <v>715</v>
      </c>
      <c r="J198" s="175" t="s">
        <v>713</v>
      </c>
      <c r="K198" s="182" t="s">
        <v>716</v>
      </c>
      <c r="L198" s="183">
        <v>122550038288</v>
      </c>
      <c r="M198" s="183">
        <v>0</v>
      </c>
      <c r="N198" s="183">
        <v>0</v>
      </c>
      <c r="O198" s="241">
        <f t="shared" si="7"/>
        <v>122550038288</v>
      </c>
    </row>
    <row r="199" spans="1:15" hidden="1" x14ac:dyDescent="0.2">
      <c r="A199" s="175" t="s">
        <v>5662</v>
      </c>
      <c r="B199" s="182">
        <v>123</v>
      </c>
      <c r="C199" s="182">
        <v>0</v>
      </c>
      <c r="D199" s="182">
        <v>6</v>
      </c>
      <c r="E199" s="182">
        <v>3</v>
      </c>
      <c r="F199" s="182">
        <v>1</v>
      </c>
      <c r="G199" s="182" t="str">
        <f t="shared" si="6"/>
        <v>12010.123.0.06.03.01</v>
      </c>
      <c r="H199" s="184">
        <v>44012</v>
      </c>
      <c r="I199" s="175" t="s">
        <v>717</v>
      </c>
      <c r="J199" s="175" t="s">
        <v>713</v>
      </c>
      <c r="K199" s="182" t="s">
        <v>716</v>
      </c>
      <c r="L199" s="183">
        <v>122550038288</v>
      </c>
      <c r="M199" s="183">
        <v>0</v>
      </c>
      <c r="N199" s="183">
        <v>0</v>
      </c>
      <c r="O199" s="241">
        <f t="shared" si="7"/>
        <v>122550038288</v>
      </c>
    </row>
    <row r="200" spans="1:15" hidden="1" x14ac:dyDescent="0.2">
      <c r="A200" s="175" t="s">
        <v>5662</v>
      </c>
      <c r="B200" s="182">
        <v>123</v>
      </c>
      <c r="C200" s="182">
        <v>6</v>
      </c>
      <c r="D200" s="182">
        <v>6</v>
      </c>
      <c r="E200" s="182">
        <v>3</v>
      </c>
      <c r="F200" s="182">
        <v>1</v>
      </c>
      <c r="G200" s="182" t="str">
        <f t="shared" si="6"/>
        <v>12010.123.6.06.03.01</v>
      </c>
      <c r="H200" s="184">
        <v>44012</v>
      </c>
      <c r="I200" s="175" t="s">
        <v>718</v>
      </c>
      <c r="J200" s="175" t="s">
        <v>719</v>
      </c>
      <c r="K200" s="182" t="s">
        <v>716</v>
      </c>
      <c r="L200" s="183">
        <v>39358630078</v>
      </c>
      <c r="M200" s="183">
        <v>0</v>
      </c>
      <c r="N200" s="183">
        <v>0</v>
      </c>
      <c r="O200" s="241">
        <f t="shared" si="7"/>
        <v>39358630078</v>
      </c>
    </row>
    <row r="201" spans="1:15" hidden="1" x14ac:dyDescent="0.2">
      <c r="A201" s="175" t="s">
        <v>5662</v>
      </c>
      <c r="B201" s="182">
        <v>123</v>
      </c>
      <c r="C201" s="182">
        <v>7</v>
      </c>
      <c r="D201" s="182">
        <v>6</v>
      </c>
      <c r="E201" s="182">
        <v>3</v>
      </c>
      <c r="F201" s="182">
        <v>1</v>
      </c>
      <c r="G201" s="182" t="str">
        <f t="shared" si="6"/>
        <v>12010.123.7.06.03.01</v>
      </c>
      <c r="H201" s="184">
        <v>44012</v>
      </c>
      <c r="I201" s="175" t="s">
        <v>720</v>
      </c>
      <c r="J201" s="175" t="s">
        <v>721</v>
      </c>
      <c r="K201" s="182" t="s">
        <v>716</v>
      </c>
      <c r="L201" s="183">
        <v>83191408210</v>
      </c>
      <c r="M201" s="183">
        <v>0</v>
      </c>
      <c r="N201" s="183">
        <v>0</v>
      </c>
      <c r="O201" s="241">
        <f t="shared" si="7"/>
        <v>83191408210</v>
      </c>
    </row>
    <row r="202" spans="1:15" hidden="1" x14ac:dyDescent="0.2">
      <c r="A202" s="175" t="s">
        <v>5663</v>
      </c>
      <c r="B202" s="182">
        <v>0</v>
      </c>
      <c r="C202" s="182">
        <v>0</v>
      </c>
      <c r="D202" s="182">
        <v>0</v>
      </c>
      <c r="E202" s="182">
        <v>0</v>
      </c>
      <c r="F202" s="182">
        <v>0</v>
      </c>
      <c r="G202" s="182" t="str">
        <f t="shared" si="6"/>
        <v>12080.000.0.00.00.00</v>
      </c>
      <c r="H202" s="184">
        <v>44012</v>
      </c>
      <c r="I202" s="175" t="s">
        <v>722</v>
      </c>
      <c r="J202" s="175" t="s">
        <v>723</v>
      </c>
      <c r="K202" s="182" t="s">
        <v>724</v>
      </c>
      <c r="L202" s="183">
        <v>2922453191</v>
      </c>
      <c r="M202" s="183">
        <v>0</v>
      </c>
      <c r="N202" s="183">
        <v>0</v>
      </c>
      <c r="O202" s="241">
        <f t="shared" si="7"/>
        <v>2922453191</v>
      </c>
    </row>
    <row r="203" spans="1:15" hidden="1" x14ac:dyDescent="0.2">
      <c r="A203" s="175" t="s">
        <v>5663</v>
      </c>
      <c r="B203" s="182">
        <v>127</v>
      </c>
      <c r="C203" s="182">
        <v>0</v>
      </c>
      <c r="D203" s="182">
        <v>0</v>
      </c>
      <c r="E203" s="182">
        <v>0</v>
      </c>
      <c r="F203" s="182">
        <v>0</v>
      </c>
      <c r="G203" s="182" t="str">
        <f t="shared" si="6"/>
        <v>12080.127.0.00.00.00</v>
      </c>
      <c r="H203" s="184">
        <v>44012</v>
      </c>
      <c r="I203" s="175" t="s">
        <v>725</v>
      </c>
      <c r="J203" s="175" t="s">
        <v>726</v>
      </c>
      <c r="K203" s="182" t="s">
        <v>724</v>
      </c>
      <c r="L203" s="183">
        <v>2922453191</v>
      </c>
      <c r="M203" s="183">
        <v>0</v>
      </c>
      <c r="N203" s="183">
        <v>0</v>
      </c>
      <c r="O203" s="241">
        <f t="shared" si="7"/>
        <v>2922453191</v>
      </c>
    </row>
    <row r="204" spans="1:15" hidden="1" x14ac:dyDescent="0.2">
      <c r="A204" s="175" t="s">
        <v>5663</v>
      </c>
      <c r="B204" s="182">
        <v>127</v>
      </c>
      <c r="C204" s="182">
        <v>0</v>
      </c>
      <c r="D204" s="182">
        <v>82</v>
      </c>
      <c r="E204" s="182">
        <v>0</v>
      </c>
      <c r="F204" s="182">
        <v>0</v>
      </c>
      <c r="G204" s="182" t="str">
        <f t="shared" si="6"/>
        <v>12080.127.0.82.00.00</v>
      </c>
      <c r="H204" s="184">
        <v>44012</v>
      </c>
      <c r="I204" s="175" t="s">
        <v>727</v>
      </c>
      <c r="J204" s="175" t="s">
        <v>728</v>
      </c>
      <c r="K204" s="182" t="s">
        <v>729</v>
      </c>
      <c r="L204" s="183">
        <v>5069961712</v>
      </c>
      <c r="M204" s="183">
        <v>0</v>
      </c>
      <c r="N204" s="183">
        <v>0</v>
      </c>
      <c r="O204" s="241">
        <f t="shared" si="7"/>
        <v>5069961712</v>
      </c>
    </row>
    <row r="205" spans="1:15" hidden="1" x14ac:dyDescent="0.2">
      <c r="A205" s="175" t="s">
        <v>5663</v>
      </c>
      <c r="B205" s="182">
        <v>127</v>
      </c>
      <c r="C205" s="182">
        <v>0</v>
      </c>
      <c r="D205" s="182">
        <v>82</v>
      </c>
      <c r="E205" s="182">
        <v>3</v>
      </c>
      <c r="F205" s="182">
        <v>0</v>
      </c>
      <c r="G205" s="182" t="str">
        <f t="shared" si="6"/>
        <v>12080.127.0.82.03.00</v>
      </c>
      <c r="H205" s="184">
        <v>44012</v>
      </c>
      <c r="I205" s="175" t="s">
        <v>730</v>
      </c>
      <c r="J205" s="175" t="s">
        <v>728</v>
      </c>
      <c r="K205" s="182" t="s">
        <v>729</v>
      </c>
      <c r="L205" s="183">
        <v>5069961712</v>
      </c>
      <c r="M205" s="183">
        <v>0</v>
      </c>
      <c r="N205" s="183">
        <v>0</v>
      </c>
      <c r="O205" s="241">
        <f t="shared" si="7"/>
        <v>5069961712</v>
      </c>
    </row>
    <row r="206" spans="1:15" hidden="1" x14ac:dyDescent="0.2">
      <c r="A206" s="175" t="s">
        <v>5663</v>
      </c>
      <c r="B206" s="182">
        <v>127</v>
      </c>
      <c r="C206" s="182">
        <v>0</v>
      </c>
      <c r="D206" s="182">
        <v>82</v>
      </c>
      <c r="E206" s="182">
        <v>3</v>
      </c>
      <c r="F206" s="182">
        <v>1</v>
      </c>
      <c r="G206" s="182" t="str">
        <f t="shared" si="6"/>
        <v>12080.127.0.82.03.01</v>
      </c>
      <c r="H206" s="184">
        <v>44012</v>
      </c>
      <c r="I206" s="175" t="s">
        <v>731</v>
      </c>
      <c r="J206" s="175" t="s">
        <v>728</v>
      </c>
      <c r="K206" s="182" t="s">
        <v>729</v>
      </c>
      <c r="L206" s="183">
        <v>5069961712</v>
      </c>
      <c r="M206" s="183">
        <v>0</v>
      </c>
      <c r="N206" s="183">
        <v>0</v>
      </c>
      <c r="O206" s="241">
        <f t="shared" si="7"/>
        <v>5069961712</v>
      </c>
    </row>
    <row r="207" spans="1:15" hidden="1" x14ac:dyDescent="0.2">
      <c r="A207" s="175" t="s">
        <v>5663</v>
      </c>
      <c r="B207" s="182">
        <v>127</v>
      </c>
      <c r="C207" s="182">
        <v>0</v>
      </c>
      <c r="D207" s="182">
        <v>92</v>
      </c>
      <c r="E207" s="182">
        <v>0</v>
      </c>
      <c r="F207" s="182">
        <v>0</v>
      </c>
      <c r="G207" s="182" t="str">
        <f t="shared" si="6"/>
        <v>12080.127.0.92.00.00</v>
      </c>
      <c r="H207" s="184">
        <v>44012</v>
      </c>
      <c r="I207" s="175" t="s">
        <v>732</v>
      </c>
      <c r="J207" s="175" t="s">
        <v>733</v>
      </c>
      <c r="K207" s="182" t="s">
        <v>734</v>
      </c>
      <c r="L207" s="183">
        <v>-2147508521</v>
      </c>
      <c r="M207" s="183">
        <v>0</v>
      </c>
      <c r="N207" s="183">
        <v>0</v>
      </c>
      <c r="O207" s="241">
        <f t="shared" si="7"/>
        <v>-2147508521</v>
      </c>
    </row>
    <row r="208" spans="1:15" hidden="1" x14ac:dyDescent="0.2">
      <c r="A208" s="175" t="s">
        <v>5663</v>
      </c>
      <c r="B208" s="182">
        <v>127</v>
      </c>
      <c r="C208" s="182">
        <v>0</v>
      </c>
      <c r="D208" s="182">
        <v>92</v>
      </c>
      <c r="E208" s="182">
        <v>3</v>
      </c>
      <c r="F208" s="182">
        <v>0</v>
      </c>
      <c r="G208" s="182" t="str">
        <f t="shared" si="6"/>
        <v>12080.127.0.92.03.00</v>
      </c>
      <c r="H208" s="184">
        <v>44012</v>
      </c>
      <c r="I208" s="175" t="s">
        <v>735</v>
      </c>
      <c r="J208" s="175" t="s">
        <v>733</v>
      </c>
      <c r="K208" s="182" t="s">
        <v>734</v>
      </c>
      <c r="L208" s="183">
        <v>-2147508521</v>
      </c>
      <c r="M208" s="183">
        <v>0</v>
      </c>
      <c r="N208" s="183">
        <v>0</v>
      </c>
      <c r="O208" s="241">
        <f t="shared" si="7"/>
        <v>-2147508521</v>
      </c>
    </row>
    <row r="209" spans="1:15" hidden="1" x14ac:dyDescent="0.2">
      <c r="A209" s="175" t="s">
        <v>5663</v>
      </c>
      <c r="B209" s="182">
        <v>127</v>
      </c>
      <c r="C209" s="182">
        <v>0</v>
      </c>
      <c r="D209" s="182">
        <v>92</v>
      </c>
      <c r="E209" s="182">
        <v>3</v>
      </c>
      <c r="F209" s="182">
        <v>1</v>
      </c>
      <c r="G209" s="182" t="str">
        <f t="shared" si="6"/>
        <v>12080.127.0.92.03.01</v>
      </c>
      <c r="H209" s="184">
        <v>44012</v>
      </c>
      <c r="I209" s="175" t="s">
        <v>736</v>
      </c>
      <c r="J209" s="175" t="s">
        <v>733</v>
      </c>
      <c r="K209" s="182" t="s">
        <v>734</v>
      </c>
      <c r="L209" s="183">
        <v>-2147508521</v>
      </c>
      <c r="M209" s="183">
        <v>0</v>
      </c>
      <c r="N209" s="183">
        <v>0</v>
      </c>
      <c r="O209" s="241">
        <f t="shared" si="7"/>
        <v>-2147508521</v>
      </c>
    </row>
    <row r="210" spans="1:15" hidden="1" x14ac:dyDescent="0.2">
      <c r="A210" s="175" t="s">
        <v>5663</v>
      </c>
      <c r="B210" s="182">
        <v>127</v>
      </c>
      <c r="C210" s="182">
        <v>6</v>
      </c>
      <c r="D210" s="182">
        <v>82</v>
      </c>
      <c r="E210" s="182">
        <v>3</v>
      </c>
      <c r="F210" s="182">
        <v>1</v>
      </c>
      <c r="G210" s="182" t="str">
        <f t="shared" si="6"/>
        <v>12080.127.6.82.03.01</v>
      </c>
      <c r="H210" s="184">
        <v>44012</v>
      </c>
      <c r="I210" s="175" t="s">
        <v>737</v>
      </c>
      <c r="J210" s="175" t="s">
        <v>738</v>
      </c>
      <c r="K210" s="182" t="s">
        <v>729</v>
      </c>
      <c r="L210" s="183">
        <v>641369922</v>
      </c>
      <c r="M210" s="183">
        <v>0</v>
      </c>
      <c r="N210" s="183">
        <v>0</v>
      </c>
      <c r="O210" s="241">
        <f t="shared" si="7"/>
        <v>641369922</v>
      </c>
    </row>
    <row r="211" spans="1:15" hidden="1" x14ac:dyDescent="0.2">
      <c r="A211" s="175" t="s">
        <v>5663</v>
      </c>
      <c r="B211" s="182">
        <v>127</v>
      </c>
      <c r="C211" s="182">
        <v>6</v>
      </c>
      <c r="D211" s="182">
        <v>92</v>
      </c>
      <c r="E211" s="182">
        <v>3</v>
      </c>
      <c r="F211" s="182">
        <v>1</v>
      </c>
      <c r="G211" s="182" t="str">
        <f t="shared" si="6"/>
        <v>12080.127.6.92.03.01</v>
      </c>
      <c r="H211" s="184">
        <v>44012</v>
      </c>
      <c r="I211" s="175" t="s">
        <v>739</v>
      </c>
      <c r="J211" s="175" t="s">
        <v>740</v>
      </c>
      <c r="K211" s="182" t="s">
        <v>734</v>
      </c>
      <c r="L211" s="183">
        <v>-265766217</v>
      </c>
      <c r="M211" s="183">
        <v>0</v>
      </c>
      <c r="N211" s="183">
        <v>0</v>
      </c>
      <c r="O211" s="241">
        <f t="shared" si="7"/>
        <v>-265766217</v>
      </c>
    </row>
    <row r="212" spans="1:15" hidden="1" x14ac:dyDescent="0.2">
      <c r="A212" s="175" t="s">
        <v>5663</v>
      </c>
      <c r="B212" s="182">
        <v>127</v>
      </c>
      <c r="C212" s="182">
        <v>7</v>
      </c>
      <c r="D212" s="182">
        <v>82</v>
      </c>
      <c r="E212" s="182">
        <v>3</v>
      </c>
      <c r="F212" s="182">
        <v>1</v>
      </c>
      <c r="G212" s="182" t="str">
        <f t="shared" si="6"/>
        <v>12080.127.7.82.03.01</v>
      </c>
      <c r="H212" s="184">
        <v>44012</v>
      </c>
      <c r="I212" s="175" t="s">
        <v>741</v>
      </c>
      <c r="J212" s="175" t="s">
        <v>742</v>
      </c>
      <c r="K212" s="182" t="s">
        <v>729</v>
      </c>
      <c r="L212" s="183">
        <v>4428591790</v>
      </c>
      <c r="M212" s="183">
        <v>0</v>
      </c>
      <c r="N212" s="183">
        <v>0</v>
      </c>
      <c r="O212" s="241">
        <f t="shared" si="7"/>
        <v>4428591790</v>
      </c>
    </row>
    <row r="213" spans="1:15" hidden="1" x14ac:dyDescent="0.2">
      <c r="A213" s="175" t="s">
        <v>5663</v>
      </c>
      <c r="B213" s="182">
        <v>127</v>
      </c>
      <c r="C213" s="182">
        <v>7</v>
      </c>
      <c r="D213" s="182">
        <v>92</v>
      </c>
      <c r="E213" s="182">
        <v>3</v>
      </c>
      <c r="F213" s="182">
        <v>1</v>
      </c>
      <c r="G213" s="182" t="str">
        <f t="shared" si="6"/>
        <v>12080.127.7.92.03.01</v>
      </c>
      <c r="H213" s="184">
        <v>44012</v>
      </c>
      <c r="I213" s="175" t="s">
        <v>743</v>
      </c>
      <c r="J213" s="175" t="s">
        <v>744</v>
      </c>
      <c r="K213" s="182" t="s">
        <v>734</v>
      </c>
      <c r="L213" s="183">
        <v>-1881742304</v>
      </c>
      <c r="M213" s="183">
        <v>0</v>
      </c>
      <c r="N213" s="183">
        <v>0</v>
      </c>
      <c r="O213" s="241">
        <f t="shared" si="7"/>
        <v>-1881742304</v>
      </c>
    </row>
    <row r="214" spans="1:15" x14ac:dyDescent="0.2">
      <c r="A214" s="175" t="s">
        <v>5664</v>
      </c>
      <c r="B214" s="182">
        <v>0</v>
      </c>
      <c r="C214" s="182">
        <v>0</v>
      </c>
      <c r="D214" s="182">
        <v>0</v>
      </c>
      <c r="E214" s="182">
        <v>0</v>
      </c>
      <c r="F214" s="182">
        <v>0</v>
      </c>
      <c r="G214" s="182" t="str">
        <f t="shared" si="6"/>
        <v>13000.000.0.00.00.00</v>
      </c>
      <c r="H214" s="184">
        <v>44012</v>
      </c>
      <c r="I214" s="175" t="s">
        <v>745</v>
      </c>
      <c r="J214" s="175" t="s">
        <v>746</v>
      </c>
      <c r="K214" s="182" t="s">
        <v>747</v>
      </c>
      <c r="L214" s="183">
        <v>126721517309</v>
      </c>
      <c r="M214" s="183">
        <v>1313301.96</v>
      </c>
      <c r="N214" s="183">
        <v>8939817170.2999992</v>
      </c>
      <c r="O214" s="241">
        <f t="shared" si="7"/>
        <v>135661334479.3</v>
      </c>
    </row>
    <row r="215" spans="1:15" hidden="1" x14ac:dyDescent="0.2">
      <c r="A215" s="175" t="s">
        <v>5665</v>
      </c>
      <c r="B215" s="182">
        <v>0</v>
      </c>
      <c r="C215" s="182">
        <v>0</v>
      </c>
      <c r="D215" s="182">
        <v>0</v>
      </c>
      <c r="E215" s="182">
        <v>0</v>
      </c>
      <c r="F215" s="182">
        <v>0</v>
      </c>
      <c r="G215" s="182" t="str">
        <f t="shared" si="6"/>
        <v>13010.000.0.00.00.00</v>
      </c>
      <c r="H215" s="184">
        <v>44012</v>
      </c>
      <c r="I215" s="175" t="s">
        <v>748</v>
      </c>
      <c r="J215" s="175" t="s">
        <v>343</v>
      </c>
      <c r="K215" s="182" t="s">
        <v>749</v>
      </c>
      <c r="L215" s="183">
        <v>64600379998</v>
      </c>
      <c r="M215" s="183">
        <v>1312982.1599999999</v>
      </c>
      <c r="N215" s="183">
        <v>8937640250.8099995</v>
      </c>
      <c r="O215" s="241">
        <f t="shared" si="7"/>
        <v>73538020248.809998</v>
      </c>
    </row>
    <row r="216" spans="1:15" hidden="1" x14ac:dyDescent="0.2">
      <c r="A216" s="175" t="s">
        <v>5665</v>
      </c>
      <c r="B216" s="182">
        <v>131</v>
      </c>
      <c r="C216" s="182">
        <v>0</v>
      </c>
      <c r="D216" s="182">
        <v>0</v>
      </c>
      <c r="E216" s="182">
        <v>0</v>
      </c>
      <c r="F216" s="182">
        <v>0</v>
      </c>
      <c r="G216" s="182" t="str">
        <f t="shared" si="6"/>
        <v>13010.131.0.00.00.00</v>
      </c>
      <c r="H216" s="184">
        <v>44012</v>
      </c>
      <c r="I216" s="175" t="s">
        <v>750</v>
      </c>
      <c r="J216" s="175" t="s">
        <v>751</v>
      </c>
      <c r="K216" s="182" t="s">
        <v>752</v>
      </c>
      <c r="L216" s="183">
        <v>64600379998</v>
      </c>
      <c r="M216" s="183">
        <v>1312982.1599999999</v>
      </c>
      <c r="N216" s="183">
        <v>8937640250.8099995</v>
      </c>
      <c r="O216" s="241">
        <f t="shared" si="7"/>
        <v>73538020248.809998</v>
      </c>
    </row>
    <row r="217" spans="1:15" hidden="1" x14ac:dyDescent="0.2">
      <c r="A217" s="175" t="s">
        <v>5665</v>
      </c>
      <c r="B217" s="182">
        <v>131</v>
      </c>
      <c r="C217" s="182">
        <v>0</v>
      </c>
      <c r="D217" s="182">
        <v>4</v>
      </c>
      <c r="E217" s="182">
        <v>0</v>
      </c>
      <c r="F217" s="182">
        <v>0</v>
      </c>
      <c r="G217" s="182" t="str">
        <f t="shared" si="6"/>
        <v>13010.131.0.04.00.00</v>
      </c>
      <c r="H217" s="184">
        <v>44012</v>
      </c>
      <c r="I217" s="175" t="s">
        <v>753</v>
      </c>
      <c r="J217" s="175" t="s">
        <v>754</v>
      </c>
      <c r="K217" s="182" t="s">
        <v>755</v>
      </c>
      <c r="L217" s="183">
        <v>64447737558</v>
      </c>
      <c r="M217" s="183">
        <v>1312982.1599999999</v>
      </c>
      <c r="N217" s="183">
        <v>8937640250.8099995</v>
      </c>
      <c r="O217" s="241">
        <f t="shared" si="7"/>
        <v>73385377808.809998</v>
      </c>
    </row>
    <row r="218" spans="1:15" hidden="1" x14ac:dyDescent="0.2">
      <c r="A218" s="175" t="s">
        <v>5665</v>
      </c>
      <c r="B218" s="182">
        <v>131</v>
      </c>
      <c r="C218" s="182">
        <v>0</v>
      </c>
      <c r="D218" s="182">
        <v>4</v>
      </c>
      <c r="E218" s="182">
        <v>1</v>
      </c>
      <c r="F218" s="182">
        <v>0</v>
      </c>
      <c r="G218" s="182" t="str">
        <f t="shared" si="6"/>
        <v>13010.131.0.04.01.00</v>
      </c>
      <c r="H218" s="184">
        <v>44012</v>
      </c>
      <c r="I218" s="175" t="s">
        <v>756</v>
      </c>
      <c r="J218" s="175" t="s">
        <v>754</v>
      </c>
      <c r="K218" s="182" t="s">
        <v>755</v>
      </c>
      <c r="L218" s="183">
        <v>64447737558</v>
      </c>
      <c r="M218" s="183">
        <v>1312982.1599999999</v>
      </c>
      <c r="N218" s="183">
        <v>8937640250.8099995</v>
      </c>
      <c r="O218" s="241">
        <f t="shared" si="7"/>
        <v>73385377808.809998</v>
      </c>
    </row>
    <row r="219" spans="1:15" hidden="1" x14ac:dyDescent="0.2">
      <c r="A219" s="175" t="s">
        <v>5665</v>
      </c>
      <c r="B219" s="182">
        <v>131</v>
      </c>
      <c r="C219" s="182">
        <v>0</v>
      </c>
      <c r="D219" s="182">
        <v>4</v>
      </c>
      <c r="E219" s="182">
        <v>1</v>
      </c>
      <c r="F219" s="182">
        <v>1</v>
      </c>
      <c r="G219" s="182" t="str">
        <f t="shared" si="6"/>
        <v>13010.131.0.04.01.01</v>
      </c>
      <c r="H219" s="184">
        <v>44012</v>
      </c>
      <c r="I219" s="175" t="s">
        <v>757</v>
      </c>
      <c r="J219" s="175" t="s">
        <v>754</v>
      </c>
      <c r="K219" s="182" t="s">
        <v>531</v>
      </c>
      <c r="L219" s="183">
        <v>64447737558</v>
      </c>
      <c r="M219" s="183">
        <v>1312982.1599999999</v>
      </c>
      <c r="N219" s="183">
        <v>8937640250.8099995</v>
      </c>
      <c r="O219" s="241">
        <f t="shared" si="7"/>
        <v>73385377808.809998</v>
      </c>
    </row>
    <row r="220" spans="1:15" hidden="1" x14ac:dyDescent="0.2">
      <c r="A220" s="175" t="s">
        <v>5665</v>
      </c>
      <c r="B220" s="182">
        <v>131</v>
      </c>
      <c r="C220" s="182">
        <v>0</v>
      </c>
      <c r="D220" s="182">
        <v>6</v>
      </c>
      <c r="E220" s="182">
        <v>0</v>
      </c>
      <c r="F220" s="182">
        <v>0</v>
      </c>
      <c r="G220" s="182" t="str">
        <f t="shared" si="6"/>
        <v>13010.131.0.06.00.00</v>
      </c>
      <c r="H220" s="184">
        <v>44012</v>
      </c>
      <c r="I220" s="175" t="s">
        <v>758</v>
      </c>
      <c r="J220" s="175" t="s">
        <v>759</v>
      </c>
      <c r="K220" s="182" t="s">
        <v>760</v>
      </c>
      <c r="L220" s="183">
        <v>152642440</v>
      </c>
      <c r="M220" s="183">
        <v>0</v>
      </c>
      <c r="N220" s="183">
        <v>0</v>
      </c>
      <c r="O220" s="241">
        <f t="shared" si="7"/>
        <v>152642440</v>
      </c>
    </row>
    <row r="221" spans="1:15" hidden="1" x14ac:dyDescent="0.2">
      <c r="A221" s="175" t="s">
        <v>5665</v>
      </c>
      <c r="B221" s="182">
        <v>131</v>
      </c>
      <c r="C221" s="182">
        <v>0</v>
      </c>
      <c r="D221" s="182">
        <v>6</v>
      </c>
      <c r="E221" s="182">
        <v>1</v>
      </c>
      <c r="F221" s="182">
        <v>0</v>
      </c>
      <c r="G221" s="182" t="str">
        <f t="shared" si="6"/>
        <v>13010.131.0.06.01.00</v>
      </c>
      <c r="H221" s="184">
        <v>44012</v>
      </c>
      <c r="I221" s="175" t="s">
        <v>761</v>
      </c>
      <c r="J221" s="175" t="s">
        <v>759</v>
      </c>
      <c r="K221" s="182" t="s">
        <v>760</v>
      </c>
      <c r="L221" s="183">
        <v>152642440</v>
      </c>
      <c r="M221" s="183">
        <v>0</v>
      </c>
      <c r="N221" s="183">
        <v>0</v>
      </c>
      <c r="O221" s="241">
        <f t="shared" si="7"/>
        <v>152642440</v>
      </c>
    </row>
    <row r="222" spans="1:15" hidden="1" x14ac:dyDescent="0.2">
      <c r="A222" s="175" t="s">
        <v>5665</v>
      </c>
      <c r="B222" s="182">
        <v>131</v>
      </c>
      <c r="C222" s="182">
        <v>0</v>
      </c>
      <c r="D222" s="182">
        <v>6</v>
      </c>
      <c r="E222" s="182">
        <v>1</v>
      </c>
      <c r="F222" s="182">
        <v>1</v>
      </c>
      <c r="G222" s="182" t="str">
        <f t="shared" si="6"/>
        <v>13010.131.0.06.01.01</v>
      </c>
      <c r="H222" s="184">
        <v>44012</v>
      </c>
      <c r="I222" s="175" t="s">
        <v>762</v>
      </c>
      <c r="J222" s="175" t="s">
        <v>759</v>
      </c>
      <c r="K222" s="182" t="s">
        <v>763</v>
      </c>
      <c r="L222" s="183">
        <v>152642440</v>
      </c>
      <c r="M222" s="183">
        <v>0</v>
      </c>
      <c r="N222" s="183">
        <v>0</v>
      </c>
      <c r="O222" s="241">
        <f t="shared" si="7"/>
        <v>152642440</v>
      </c>
    </row>
    <row r="223" spans="1:15" hidden="1" x14ac:dyDescent="0.2">
      <c r="A223" s="175" t="s">
        <v>5665</v>
      </c>
      <c r="B223" s="182">
        <v>131</v>
      </c>
      <c r="C223" s="182">
        <v>5</v>
      </c>
      <c r="D223" s="182">
        <v>4</v>
      </c>
      <c r="E223" s="182">
        <v>1</v>
      </c>
      <c r="F223" s="182">
        <v>1</v>
      </c>
      <c r="G223" s="182" t="str">
        <f t="shared" si="6"/>
        <v>13010.131.5.04.01.01</v>
      </c>
      <c r="H223" s="184">
        <v>44012</v>
      </c>
      <c r="I223" s="175" t="s">
        <v>764</v>
      </c>
      <c r="J223" s="175" t="s">
        <v>765</v>
      </c>
      <c r="K223" s="182" t="s">
        <v>531</v>
      </c>
      <c r="L223" s="183">
        <v>10081757740</v>
      </c>
      <c r="M223" s="183">
        <v>20086.21</v>
      </c>
      <c r="N223" s="183">
        <v>136729442.68000001</v>
      </c>
      <c r="O223" s="241">
        <f t="shared" si="7"/>
        <v>10218487182.68</v>
      </c>
    </row>
    <row r="224" spans="1:15" hidden="1" x14ac:dyDescent="0.2">
      <c r="A224" s="175" t="s">
        <v>5665</v>
      </c>
      <c r="B224" s="182">
        <v>131</v>
      </c>
      <c r="C224" s="182">
        <v>6</v>
      </c>
      <c r="D224" s="182">
        <v>4</v>
      </c>
      <c r="E224" s="182">
        <v>1</v>
      </c>
      <c r="F224" s="182">
        <v>1</v>
      </c>
      <c r="G224" s="182" t="str">
        <f t="shared" si="6"/>
        <v>13010.131.6.04.01.01</v>
      </c>
      <c r="H224" s="184">
        <v>44012</v>
      </c>
      <c r="I224" s="175" t="s">
        <v>766</v>
      </c>
      <c r="J224" s="175" t="s">
        <v>767</v>
      </c>
      <c r="K224" s="182" t="s">
        <v>531</v>
      </c>
      <c r="L224" s="183">
        <v>29795200264</v>
      </c>
      <c r="M224" s="183">
        <v>500781.06</v>
      </c>
      <c r="N224" s="183">
        <v>3408881776.96</v>
      </c>
      <c r="O224" s="241">
        <f t="shared" si="7"/>
        <v>33204082040.959999</v>
      </c>
    </row>
    <row r="225" spans="1:15" hidden="1" x14ac:dyDescent="0.2">
      <c r="A225" s="175" t="s">
        <v>5665</v>
      </c>
      <c r="B225" s="182">
        <v>131</v>
      </c>
      <c r="C225" s="182">
        <v>6</v>
      </c>
      <c r="D225" s="182">
        <v>6</v>
      </c>
      <c r="E225" s="182">
        <v>1</v>
      </c>
      <c r="F225" s="182">
        <v>1</v>
      </c>
      <c r="G225" s="182" t="str">
        <f t="shared" si="6"/>
        <v>13010.131.6.06.01.01</v>
      </c>
      <c r="H225" s="184">
        <v>44012</v>
      </c>
      <c r="I225" s="175" t="s">
        <v>768</v>
      </c>
      <c r="J225" s="175" t="s">
        <v>769</v>
      </c>
      <c r="K225" s="182" t="s">
        <v>763</v>
      </c>
      <c r="L225" s="183">
        <v>152642440</v>
      </c>
      <c r="M225" s="183">
        <v>0</v>
      </c>
      <c r="N225" s="183">
        <v>0</v>
      </c>
      <c r="O225" s="241">
        <f t="shared" si="7"/>
        <v>152642440</v>
      </c>
    </row>
    <row r="226" spans="1:15" hidden="1" x14ac:dyDescent="0.2">
      <c r="A226" s="175" t="s">
        <v>5665</v>
      </c>
      <c r="B226" s="182">
        <v>131</v>
      </c>
      <c r="C226" s="182">
        <v>7</v>
      </c>
      <c r="D226" s="182">
        <v>4</v>
      </c>
      <c r="E226" s="182">
        <v>1</v>
      </c>
      <c r="F226" s="182">
        <v>1</v>
      </c>
      <c r="G226" s="182" t="str">
        <f t="shared" si="6"/>
        <v>13010.131.7.04.01.01</v>
      </c>
      <c r="H226" s="184">
        <v>44012</v>
      </c>
      <c r="I226" s="175" t="s">
        <v>770</v>
      </c>
      <c r="J226" s="175" t="s">
        <v>771</v>
      </c>
      <c r="K226" s="182" t="s">
        <v>531</v>
      </c>
      <c r="L226" s="183">
        <v>23892842360</v>
      </c>
      <c r="M226" s="183">
        <v>448086.81</v>
      </c>
      <c r="N226" s="183">
        <v>3050185166.96</v>
      </c>
      <c r="O226" s="241">
        <f t="shared" si="7"/>
        <v>26943027526.959999</v>
      </c>
    </row>
    <row r="227" spans="1:15" hidden="1" x14ac:dyDescent="0.2">
      <c r="A227" s="175" t="s">
        <v>5665</v>
      </c>
      <c r="B227" s="182">
        <v>131</v>
      </c>
      <c r="C227" s="182">
        <v>8</v>
      </c>
      <c r="D227" s="182">
        <v>4</v>
      </c>
      <c r="E227" s="182">
        <v>1</v>
      </c>
      <c r="F227" s="182">
        <v>1</v>
      </c>
      <c r="G227" s="182" t="str">
        <f t="shared" si="6"/>
        <v>13010.131.8.04.01.01</v>
      </c>
      <c r="H227" s="184">
        <v>44012</v>
      </c>
      <c r="I227" s="175" t="s">
        <v>772</v>
      </c>
      <c r="J227" s="175" t="s">
        <v>773</v>
      </c>
      <c r="K227" s="182" t="s">
        <v>531</v>
      </c>
      <c r="L227" s="183">
        <v>677937194</v>
      </c>
      <c r="M227" s="183">
        <v>344028.08</v>
      </c>
      <c r="N227" s="183">
        <v>2341843864.21</v>
      </c>
      <c r="O227" s="241">
        <f t="shared" si="7"/>
        <v>3019781058.21</v>
      </c>
    </row>
    <row r="228" spans="1:15" hidden="1" x14ac:dyDescent="0.2">
      <c r="A228" s="175" t="s">
        <v>5666</v>
      </c>
      <c r="B228" s="182">
        <v>0</v>
      </c>
      <c r="C228" s="182">
        <v>0</v>
      </c>
      <c r="D228" s="182">
        <v>0</v>
      </c>
      <c r="E228" s="182">
        <v>0</v>
      </c>
      <c r="F228" s="182">
        <v>0</v>
      </c>
      <c r="G228" s="182" t="str">
        <f t="shared" si="6"/>
        <v>13020.000.0.00.00.00</v>
      </c>
      <c r="H228" s="184">
        <v>44012</v>
      </c>
      <c r="I228" s="175" t="s">
        <v>774</v>
      </c>
      <c r="J228" s="175" t="s">
        <v>344</v>
      </c>
      <c r="K228" s="182" t="s">
        <v>775</v>
      </c>
      <c r="L228" s="183">
        <v>61090836849</v>
      </c>
      <c r="M228" s="183">
        <v>0</v>
      </c>
      <c r="N228" s="183">
        <v>0</v>
      </c>
      <c r="O228" s="241">
        <f t="shared" si="7"/>
        <v>61090836849</v>
      </c>
    </row>
    <row r="229" spans="1:15" hidden="1" x14ac:dyDescent="0.2">
      <c r="A229" s="175" t="s">
        <v>5666</v>
      </c>
      <c r="B229" s="182">
        <v>157</v>
      </c>
      <c r="C229" s="182">
        <v>0</v>
      </c>
      <c r="D229" s="182">
        <v>0</v>
      </c>
      <c r="E229" s="182">
        <v>0</v>
      </c>
      <c r="F229" s="182">
        <v>0</v>
      </c>
      <c r="G229" s="182" t="str">
        <f t="shared" si="6"/>
        <v>13020.157.0.00.00.00</v>
      </c>
      <c r="H229" s="184">
        <v>44012</v>
      </c>
      <c r="I229" s="175" t="s">
        <v>776</v>
      </c>
      <c r="J229" s="175" t="s">
        <v>777</v>
      </c>
      <c r="K229" s="182" t="s">
        <v>775</v>
      </c>
      <c r="L229" s="183">
        <v>61090836849</v>
      </c>
      <c r="M229" s="183">
        <v>0</v>
      </c>
      <c r="N229" s="183">
        <v>0</v>
      </c>
      <c r="O229" s="241">
        <f t="shared" si="7"/>
        <v>61090836849</v>
      </c>
    </row>
    <row r="230" spans="1:15" hidden="1" x14ac:dyDescent="0.2">
      <c r="A230" s="175" t="s">
        <v>5666</v>
      </c>
      <c r="B230" s="182">
        <v>157</v>
      </c>
      <c r="C230" s="182">
        <v>0</v>
      </c>
      <c r="D230" s="182">
        <v>2</v>
      </c>
      <c r="E230" s="182">
        <v>0</v>
      </c>
      <c r="F230" s="182">
        <v>0</v>
      </c>
      <c r="G230" s="182" t="str">
        <f t="shared" si="6"/>
        <v>13020.157.0.02.00.00</v>
      </c>
      <c r="H230" s="184">
        <v>44012</v>
      </c>
      <c r="I230" s="175" t="s">
        <v>778</v>
      </c>
      <c r="J230" s="175" t="s">
        <v>779</v>
      </c>
      <c r="K230" s="182" t="s">
        <v>517</v>
      </c>
      <c r="L230" s="183">
        <v>61090836849</v>
      </c>
      <c r="M230" s="183">
        <v>0</v>
      </c>
      <c r="N230" s="183">
        <v>0</v>
      </c>
      <c r="O230" s="241">
        <f t="shared" si="7"/>
        <v>61090836849</v>
      </c>
    </row>
    <row r="231" spans="1:15" hidden="1" x14ac:dyDescent="0.2">
      <c r="A231" s="175" t="s">
        <v>5666</v>
      </c>
      <c r="B231" s="182">
        <v>157</v>
      </c>
      <c r="C231" s="182">
        <v>0</v>
      </c>
      <c r="D231" s="182">
        <v>2</v>
      </c>
      <c r="E231" s="182">
        <v>1</v>
      </c>
      <c r="F231" s="182">
        <v>0</v>
      </c>
      <c r="G231" s="182" t="str">
        <f t="shared" si="6"/>
        <v>13020.157.0.02.01.00</v>
      </c>
      <c r="H231" s="184">
        <v>44012</v>
      </c>
      <c r="I231" s="175" t="s">
        <v>780</v>
      </c>
      <c r="J231" s="175" t="s">
        <v>779</v>
      </c>
      <c r="K231" s="182" t="s">
        <v>517</v>
      </c>
      <c r="L231" s="183">
        <v>61090836849</v>
      </c>
      <c r="M231" s="183">
        <v>0</v>
      </c>
      <c r="N231" s="183">
        <v>0</v>
      </c>
      <c r="O231" s="241">
        <f t="shared" si="7"/>
        <v>61090836849</v>
      </c>
    </row>
    <row r="232" spans="1:15" hidden="1" x14ac:dyDescent="0.2">
      <c r="A232" s="175" t="s">
        <v>5666</v>
      </c>
      <c r="B232" s="182">
        <v>157</v>
      </c>
      <c r="C232" s="182">
        <v>0</v>
      </c>
      <c r="D232" s="182">
        <v>2</v>
      </c>
      <c r="E232" s="182">
        <v>1</v>
      </c>
      <c r="F232" s="182">
        <v>1</v>
      </c>
      <c r="G232" s="182" t="str">
        <f t="shared" si="6"/>
        <v>13020.157.0.02.01.01</v>
      </c>
      <c r="H232" s="184">
        <v>44012</v>
      </c>
      <c r="I232" s="175" t="s">
        <v>781</v>
      </c>
      <c r="J232" s="175" t="s">
        <v>779</v>
      </c>
      <c r="K232" s="182" t="s">
        <v>517</v>
      </c>
      <c r="L232" s="183">
        <v>61090836849</v>
      </c>
      <c r="M232" s="183">
        <v>0</v>
      </c>
      <c r="N232" s="183">
        <v>0</v>
      </c>
      <c r="O232" s="241">
        <f t="shared" si="7"/>
        <v>61090836849</v>
      </c>
    </row>
    <row r="233" spans="1:15" hidden="1" x14ac:dyDescent="0.2">
      <c r="A233" s="175" t="s">
        <v>5666</v>
      </c>
      <c r="B233" s="182">
        <v>157</v>
      </c>
      <c r="C233" s="182">
        <v>2</v>
      </c>
      <c r="D233" s="182">
        <v>2</v>
      </c>
      <c r="E233" s="182">
        <v>1</v>
      </c>
      <c r="F233" s="182">
        <v>1</v>
      </c>
      <c r="G233" s="182" t="str">
        <f t="shared" si="6"/>
        <v>13020.157.2.02.01.01</v>
      </c>
      <c r="H233" s="184">
        <v>44012</v>
      </c>
      <c r="I233" s="175" t="s">
        <v>782</v>
      </c>
      <c r="J233" s="175" t="s">
        <v>783</v>
      </c>
      <c r="K233" s="182" t="s">
        <v>517</v>
      </c>
      <c r="L233" s="183">
        <v>61090836849</v>
      </c>
      <c r="M233" s="183">
        <v>0</v>
      </c>
      <c r="N233" s="183">
        <v>0</v>
      </c>
      <c r="O233" s="241">
        <f t="shared" si="7"/>
        <v>61090836849</v>
      </c>
    </row>
    <row r="234" spans="1:15" hidden="1" x14ac:dyDescent="0.2">
      <c r="A234" s="175" t="s">
        <v>5667</v>
      </c>
      <c r="B234" s="182">
        <v>0</v>
      </c>
      <c r="C234" s="182">
        <v>0</v>
      </c>
      <c r="D234" s="182">
        <v>0</v>
      </c>
      <c r="E234" s="182">
        <v>0</v>
      </c>
      <c r="F234" s="182">
        <v>0</v>
      </c>
      <c r="G234" s="182" t="str">
        <f t="shared" si="6"/>
        <v>13080.000.0.00.00.00</v>
      </c>
      <c r="H234" s="184">
        <v>44012</v>
      </c>
      <c r="I234" s="175" t="s">
        <v>784</v>
      </c>
      <c r="J234" s="175" t="s">
        <v>345</v>
      </c>
      <c r="K234" s="182" t="s">
        <v>785</v>
      </c>
      <c r="L234" s="183">
        <v>1030300462</v>
      </c>
      <c r="M234" s="183">
        <v>319.8</v>
      </c>
      <c r="N234" s="183">
        <v>2176920.4</v>
      </c>
      <c r="O234" s="241">
        <f t="shared" si="7"/>
        <v>1032477382.4</v>
      </c>
    </row>
    <row r="235" spans="1:15" hidden="1" x14ac:dyDescent="0.2">
      <c r="A235" s="175" t="s">
        <v>5667</v>
      </c>
      <c r="B235" s="182">
        <v>161</v>
      </c>
      <c r="C235" s="182">
        <v>0</v>
      </c>
      <c r="D235" s="182">
        <v>0</v>
      </c>
      <c r="E235" s="182">
        <v>0</v>
      </c>
      <c r="F235" s="182">
        <v>0</v>
      </c>
      <c r="G235" s="182" t="str">
        <f t="shared" si="6"/>
        <v>13080.161.0.00.00.00</v>
      </c>
      <c r="H235" s="184">
        <v>44012</v>
      </c>
      <c r="I235" s="175" t="s">
        <v>786</v>
      </c>
      <c r="J235" s="175" t="s">
        <v>787</v>
      </c>
      <c r="K235" s="182" t="s">
        <v>788</v>
      </c>
      <c r="L235" s="183">
        <v>1030300462</v>
      </c>
      <c r="M235" s="183">
        <v>319.8</v>
      </c>
      <c r="N235" s="183">
        <v>2176920.4</v>
      </c>
      <c r="O235" s="241">
        <f t="shared" si="7"/>
        <v>1032477382.4</v>
      </c>
    </row>
    <row r="236" spans="1:15" hidden="1" x14ac:dyDescent="0.2">
      <c r="A236" s="175" t="s">
        <v>5667</v>
      </c>
      <c r="B236" s="182">
        <v>161</v>
      </c>
      <c r="C236" s="182">
        <v>0</v>
      </c>
      <c r="D236" s="182">
        <v>82</v>
      </c>
      <c r="E236" s="182">
        <v>0</v>
      </c>
      <c r="F236" s="182">
        <v>0</v>
      </c>
      <c r="G236" s="182" t="str">
        <f t="shared" si="6"/>
        <v>13080.161.0.82.00.00</v>
      </c>
      <c r="H236" s="184">
        <v>44012</v>
      </c>
      <c r="I236" s="175" t="s">
        <v>789</v>
      </c>
      <c r="J236" s="175" t="s">
        <v>790</v>
      </c>
      <c r="K236" s="182" t="s">
        <v>791</v>
      </c>
      <c r="L236" s="183">
        <v>4608272526</v>
      </c>
      <c r="M236" s="183">
        <v>82699.490000000005</v>
      </c>
      <c r="N236" s="183">
        <v>562946178.96000004</v>
      </c>
      <c r="O236" s="241">
        <f t="shared" si="7"/>
        <v>5171218704.96</v>
      </c>
    </row>
    <row r="237" spans="1:15" hidden="1" x14ac:dyDescent="0.2">
      <c r="A237" s="175" t="s">
        <v>5667</v>
      </c>
      <c r="B237" s="182">
        <v>161</v>
      </c>
      <c r="C237" s="182">
        <v>0</v>
      </c>
      <c r="D237" s="182">
        <v>82</v>
      </c>
      <c r="E237" s="182">
        <v>1</v>
      </c>
      <c r="F237" s="182">
        <v>0</v>
      </c>
      <c r="G237" s="182" t="str">
        <f t="shared" si="6"/>
        <v>13080.161.0.82.01.00</v>
      </c>
      <c r="H237" s="184">
        <v>44012</v>
      </c>
      <c r="I237" s="175" t="s">
        <v>792</v>
      </c>
      <c r="J237" s="175" t="s">
        <v>790</v>
      </c>
      <c r="K237" s="182" t="s">
        <v>793</v>
      </c>
      <c r="L237" s="183">
        <v>4608272526</v>
      </c>
      <c r="M237" s="183">
        <v>82699.490000000005</v>
      </c>
      <c r="N237" s="183">
        <v>562946178.96000004</v>
      </c>
      <c r="O237" s="241">
        <f t="shared" si="7"/>
        <v>5171218704.96</v>
      </c>
    </row>
    <row r="238" spans="1:15" hidden="1" x14ac:dyDescent="0.2">
      <c r="A238" s="175" t="s">
        <v>5667</v>
      </c>
      <c r="B238" s="182">
        <v>161</v>
      </c>
      <c r="C238" s="182">
        <v>0</v>
      </c>
      <c r="D238" s="182">
        <v>82</v>
      </c>
      <c r="E238" s="182">
        <v>1</v>
      </c>
      <c r="F238" s="182">
        <v>1</v>
      </c>
      <c r="G238" s="182" t="str">
        <f t="shared" si="6"/>
        <v>13080.161.0.82.01.01</v>
      </c>
      <c r="H238" s="184">
        <v>44012</v>
      </c>
      <c r="I238" s="175" t="s">
        <v>794</v>
      </c>
      <c r="J238" s="175" t="s">
        <v>790</v>
      </c>
      <c r="K238" s="182" t="s">
        <v>795</v>
      </c>
      <c r="L238" s="183">
        <v>4608272526</v>
      </c>
      <c r="M238" s="183">
        <v>82699.490000000005</v>
      </c>
      <c r="N238" s="183">
        <v>562946178.96000004</v>
      </c>
      <c r="O238" s="241">
        <f t="shared" si="7"/>
        <v>5171218704.96</v>
      </c>
    </row>
    <row r="239" spans="1:15" hidden="1" x14ac:dyDescent="0.2">
      <c r="A239" s="175" t="s">
        <v>5667</v>
      </c>
      <c r="B239" s="182">
        <v>161</v>
      </c>
      <c r="C239" s="182">
        <v>0</v>
      </c>
      <c r="D239" s="182">
        <v>94</v>
      </c>
      <c r="E239" s="182">
        <v>0</v>
      </c>
      <c r="F239" s="182">
        <v>0</v>
      </c>
      <c r="G239" s="182" t="str">
        <f t="shared" si="6"/>
        <v>13080.161.0.94.00.00</v>
      </c>
      <c r="H239" s="184">
        <v>44012</v>
      </c>
      <c r="I239" s="175" t="s">
        <v>796</v>
      </c>
      <c r="J239" s="175" t="s">
        <v>797</v>
      </c>
      <c r="K239" s="182" t="s">
        <v>798</v>
      </c>
      <c r="L239" s="183">
        <v>-3577972064</v>
      </c>
      <c r="M239" s="183">
        <v>-82379.69</v>
      </c>
      <c r="N239" s="183">
        <v>-560769259.87</v>
      </c>
      <c r="O239" s="241">
        <f t="shared" si="7"/>
        <v>-4138741323.8699999</v>
      </c>
    </row>
    <row r="240" spans="1:15" hidden="1" x14ac:dyDescent="0.2">
      <c r="A240" s="175" t="s">
        <v>5667</v>
      </c>
      <c r="B240" s="182">
        <v>161</v>
      </c>
      <c r="C240" s="182">
        <v>0</v>
      </c>
      <c r="D240" s="182">
        <v>94</v>
      </c>
      <c r="E240" s="182">
        <v>1</v>
      </c>
      <c r="F240" s="182">
        <v>0</v>
      </c>
      <c r="G240" s="182" t="str">
        <f t="shared" si="6"/>
        <v>13080.161.0.94.01.00</v>
      </c>
      <c r="H240" s="184">
        <v>44012</v>
      </c>
      <c r="I240" s="175" t="s">
        <v>799</v>
      </c>
      <c r="J240" s="175" t="s">
        <v>797</v>
      </c>
      <c r="K240" s="182" t="s">
        <v>798</v>
      </c>
      <c r="L240" s="183">
        <v>-3577972064</v>
      </c>
      <c r="M240" s="183">
        <v>-82379.69</v>
      </c>
      <c r="N240" s="183">
        <v>-560769259.87</v>
      </c>
      <c r="O240" s="241">
        <f t="shared" si="7"/>
        <v>-4138741323.8699999</v>
      </c>
    </row>
    <row r="241" spans="1:15" hidden="1" x14ac:dyDescent="0.2">
      <c r="A241" s="175" t="s">
        <v>5667</v>
      </c>
      <c r="B241" s="182">
        <v>161</v>
      </c>
      <c r="C241" s="182">
        <v>0</v>
      </c>
      <c r="D241" s="182">
        <v>94</v>
      </c>
      <c r="E241" s="182">
        <v>1</v>
      </c>
      <c r="F241" s="182">
        <v>1</v>
      </c>
      <c r="G241" s="182" t="str">
        <f t="shared" si="6"/>
        <v>13080.161.0.94.01.01</v>
      </c>
      <c r="H241" s="184">
        <v>44012</v>
      </c>
      <c r="I241" s="175" t="s">
        <v>800</v>
      </c>
      <c r="J241" s="175" t="s">
        <v>797</v>
      </c>
      <c r="K241" s="182" t="s">
        <v>801</v>
      </c>
      <c r="L241" s="183">
        <v>-3577972064</v>
      </c>
      <c r="M241" s="183">
        <v>-82379.69</v>
      </c>
      <c r="N241" s="183">
        <v>-560769259.87</v>
      </c>
      <c r="O241" s="241">
        <f t="shared" si="7"/>
        <v>-4138741323.8699999</v>
      </c>
    </row>
    <row r="242" spans="1:15" hidden="1" x14ac:dyDescent="0.2">
      <c r="A242" s="175" t="s">
        <v>5667</v>
      </c>
      <c r="B242" s="182">
        <v>161</v>
      </c>
      <c r="C242" s="182">
        <v>3</v>
      </c>
      <c r="D242" s="182">
        <v>94</v>
      </c>
      <c r="E242" s="182">
        <v>1</v>
      </c>
      <c r="F242" s="182">
        <v>1</v>
      </c>
      <c r="G242" s="182" t="str">
        <f t="shared" si="6"/>
        <v>13080.161.3.94.01.01</v>
      </c>
      <c r="H242" s="184">
        <v>44012</v>
      </c>
      <c r="I242" s="175" t="s">
        <v>802</v>
      </c>
      <c r="J242" s="175" t="s">
        <v>803</v>
      </c>
      <c r="K242" s="182" t="s">
        <v>801</v>
      </c>
      <c r="L242" s="183">
        <v>0</v>
      </c>
      <c r="M242" s="183">
        <v>0.18</v>
      </c>
      <c r="N242" s="183">
        <v>1225.28</v>
      </c>
      <c r="O242" s="241">
        <f t="shared" si="7"/>
        <v>1225.28</v>
      </c>
    </row>
    <row r="243" spans="1:15" hidden="1" x14ac:dyDescent="0.2">
      <c r="A243" s="175" t="s">
        <v>5667</v>
      </c>
      <c r="B243" s="182">
        <v>161</v>
      </c>
      <c r="C243" s="182">
        <v>5</v>
      </c>
      <c r="D243" s="182">
        <v>82</v>
      </c>
      <c r="E243" s="182">
        <v>1</v>
      </c>
      <c r="F243" s="182">
        <v>1</v>
      </c>
      <c r="G243" s="182" t="str">
        <f t="shared" si="6"/>
        <v>13080.161.5.82.01.01</v>
      </c>
      <c r="H243" s="184">
        <v>44012</v>
      </c>
      <c r="I243" s="175" t="s">
        <v>804</v>
      </c>
      <c r="J243" s="175" t="s">
        <v>805</v>
      </c>
      <c r="K243" s="182" t="s">
        <v>795</v>
      </c>
      <c r="L243" s="183">
        <v>247995718</v>
      </c>
      <c r="M243" s="183">
        <v>210.91</v>
      </c>
      <c r="N243" s="183">
        <v>1435691.79</v>
      </c>
      <c r="O243" s="241">
        <f t="shared" si="7"/>
        <v>249431409.78999999</v>
      </c>
    </row>
    <row r="244" spans="1:15" hidden="1" x14ac:dyDescent="0.2">
      <c r="A244" s="175" t="s">
        <v>5667</v>
      </c>
      <c r="B244" s="182">
        <v>161</v>
      </c>
      <c r="C244" s="182">
        <v>5</v>
      </c>
      <c r="D244" s="182">
        <v>94</v>
      </c>
      <c r="E244" s="182">
        <v>1</v>
      </c>
      <c r="F244" s="182">
        <v>1</v>
      </c>
      <c r="G244" s="182" t="str">
        <f t="shared" si="6"/>
        <v>13080.161.5.94.01.01</v>
      </c>
      <c r="H244" s="184">
        <v>44012</v>
      </c>
      <c r="I244" s="175" t="s">
        <v>806</v>
      </c>
      <c r="J244" s="175" t="s">
        <v>807</v>
      </c>
      <c r="K244" s="182" t="s">
        <v>801</v>
      </c>
      <c r="L244" s="183">
        <v>-116479024</v>
      </c>
      <c r="M244" s="183">
        <v>-43.5</v>
      </c>
      <c r="N244" s="183">
        <v>-296110.15000000002</v>
      </c>
      <c r="O244" s="241">
        <f t="shared" si="7"/>
        <v>-116775134.15000001</v>
      </c>
    </row>
    <row r="245" spans="1:15" hidden="1" x14ac:dyDescent="0.2">
      <c r="A245" s="175" t="s">
        <v>5667</v>
      </c>
      <c r="B245" s="182">
        <v>161</v>
      </c>
      <c r="C245" s="182">
        <v>6</v>
      </c>
      <c r="D245" s="182">
        <v>82</v>
      </c>
      <c r="E245" s="182">
        <v>1</v>
      </c>
      <c r="F245" s="182">
        <v>1</v>
      </c>
      <c r="G245" s="182" t="str">
        <f t="shared" si="6"/>
        <v>13080.161.6.82.01.01</v>
      </c>
      <c r="H245" s="184">
        <v>44012</v>
      </c>
      <c r="I245" s="175" t="s">
        <v>808</v>
      </c>
      <c r="J245" s="175" t="s">
        <v>809</v>
      </c>
      <c r="K245" s="182" t="s">
        <v>795</v>
      </c>
      <c r="L245" s="183">
        <v>1729711228</v>
      </c>
      <c r="M245" s="183">
        <v>13084.67</v>
      </c>
      <c r="N245" s="183">
        <v>89069049.700000003</v>
      </c>
      <c r="O245" s="241">
        <f t="shared" si="7"/>
        <v>1818780277.7</v>
      </c>
    </row>
    <row r="246" spans="1:15" hidden="1" x14ac:dyDescent="0.2">
      <c r="A246" s="175" t="s">
        <v>5667</v>
      </c>
      <c r="B246" s="182">
        <v>161</v>
      </c>
      <c r="C246" s="182">
        <v>6</v>
      </c>
      <c r="D246" s="182">
        <v>94</v>
      </c>
      <c r="E246" s="182">
        <v>1</v>
      </c>
      <c r="F246" s="182">
        <v>1</v>
      </c>
      <c r="G246" s="182" t="str">
        <f t="shared" si="6"/>
        <v>13080.161.6.94.01.01</v>
      </c>
      <c r="H246" s="184">
        <v>44012</v>
      </c>
      <c r="I246" s="175" t="s">
        <v>810</v>
      </c>
      <c r="J246" s="175" t="s">
        <v>811</v>
      </c>
      <c r="K246" s="182" t="s">
        <v>801</v>
      </c>
      <c r="L246" s="183">
        <v>-1585473726</v>
      </c>
      <c r="M246" s="183">
        <v>-12999.07</v>
      </c>
      <c r="N246" s="183">
        <v>-88486359.370000005</v>
      </c>
      <c r="O246" s="241">
        <f t="shared" si="7"/>
        <v>-1673960085.3699999</v>
      </c>
    </row>
    <row r="247" spans="1:15" hidden="1" x14ac:dyDescent="0.2">
      <c r="A247" s="175" t="s">
        <v>5667</v>
      </c>
      <c r="B247" s="182">
        <v>161</v>
      </c>
      <c r="C247" s="182">
        <v>7</v>
      </c>
      <c r="D247" s="182">
        <v>82</v>
      </c>
      <c r="E247" s="182">
        <v>1</v>
      </c>
      <c r="F247" s="182">
        <v>1</v>
      </c>
      <c r="G247" s="182" t="str">
        <f t="shared" si="6"/>
        <v>13080.161.7.82.01.01</v>
      </c>
      <c r="H247" s="184">
        <v>44012</v>
      </c>
      <c r="I247" s="175" t="s">
        <v>812</v>
      </c>
      <c r="J247" s="175" t="s">
        <v>813</v>
      </c>
      <c r="K247" s="182" t="s">
        <v>795</v>
      </c>
      <c r="L247" s="183">
        <v>2194750417</v>
      </c>
      <c r="M247" s="183">
        <v>24783</v>
      </c>
      <c r="N247" s="183">
        <v>168701102.78999999</v>
      </c>
      <c r="O247" s="241">
        <f t="shared" si="7"/>
        <v>2363451519.79</v>
      </c>
    </row>
    <row r="248" spans="1:15" hidden="1" x14ac:dyDescent="0.2">
      <c r="A248" s="175" t="s">
        <v>5667</v>
      </c>
      <c r="B248" s="182">
        <v>161</v>
      </c>
      <c r="C248" s="182">
        <v>7</v>
      </c>
      <c r="D248" s="182">
        <v>94</v>
      </c>
      <c r="E248" s="182">
        <v>1</v>
      </c>
      <c r="F248" s="182">
        <v>1</v>
      </c>
      <c r="G248" s="182" t="str">
        <f t="shared" si="6"/>
        <v>13080.161.7.94.01.01</v>
      </c>
      <c r="H248" s="184">
        <v>44012</v>
      </c>
      <c r="I248" s="175" t="s">
        <v>814</v>
      </c>
      <c r="J248" s="175" t="s">
        <v>815</v>
      </c>
      <c r="K248" s="182" t="s">
        <v>801</v>
      </c>
      <c r="L248" s="183">
        <v>-1791463972</v>
      </c>
      <c r="M248" s="183">
        <v>-24723.24</v>
      </c>
      <c r="N248" s="183">
        <v>-168294308.69999999</v>
      </c>
      <c r="O248" s="241">
        <f t="shared" si="7"/>
        <v>-1959758280.7</v>
      </c>
    </row>
    <row r="249" spans="1:15" hidden="1" x14ac:dyDescent="0.2">
      <c r="A249" s="175" t="s">
        <v>5667</v>
      </c>
      <c r="B249" s="182">
        <v>161</v>
      </c>
      <c r="C249" s="182">
        <v>8</v>
      </c>
      <c r="D249" s="182">
        <v>82</v>
      </c>
      <c r="E249" s="182">
        <v>1</v>
      </c>
      <c r="F249" s="182">
        <v>1</v>
      </c>
      <c r="G249" s="182" t="str">
        <f t="shared" si="6"/>
        <v>13080.161.8.82.01.01</v>
      </c>
      <c r="H249" s="184">
        <v>44012</v>
      </c>
      <c r="I249" s="175" t="s">
        <v>816</v>
      </c>
      <c r="J249" s="175" t="s">
        <v>817</v>
      </c>
      <c r="K249" s="182" t="s">
        <v>795</v>
      </c>
      <c r="L249" s="183">
        <v>435815163</v>
      </c>
      <c r="M249" s="183">
        <v>44620.91</v>
      </c>
      <c r="N249" s="183">
        <v>303740335.08999997</v>
      </c>
      <c r="O249" s="241">
        <f t="shared" si="7"/>
        <v>739555498.08999991</v>
      </c>
    </row>
    <row r="250" spans="1:15" hidden="1" x14ac:dyDescent="0.2">
      <c r="A250" s="175" t="s">
        <v>5667</v>
      </c>
      <c r="B250" s="182">
        <v>161</v>
      </c>
      <c r="C250" s="182">
        <v>8</v>
      </c>
      <c r="D250" s="182">
        <v>94</v>
      </c>
      <c r="E250" s="182">
        <v>1</v>
      </c>
      <c r="F250" s="182">
        <v>1</v>
      </c>
      <c r="G250" s="182" t="str">
        <f t="shared" si="6"/>
        <v>13080.161.8.94.01.01</v>
      </c>
      <c r="H250" s="184">
        <v>44012</v>
      </c>
      <c r="I250" s="175" t="s">
        <v>818</v>
      </c>
      <c r="J250" s="175" t="s">
        <v>819</v>
      </c>
      <c r="K250" s="182" t="s">
        <v>801</v>
      </c>
      <c r="L250" s="183">
        <v>-84555342</v>
      </c>
      <c r="M250" s="183">
        <v>-44614.06</v>
      </c>
      <c r="N250" s="183">
        <v>-303693706.25</v>
      </c>
      <c r="O250" s="241">
        <f t="shared" si="7"/>
        <v>-388249048.25</v>
      </c>
    </row>
    <row r="251" spans="1:15" x14ac:dyDescent="0.2">
      <c r="A251" s="175" t="s">
        <v>5668</v>
      </c>
      <c r="B251" s="182">
        <v>0</v>
      </c>
      <c r="C251" s="182">
        <v>0</v>
      </c>
      <c r="D251" s="182">
        <v>0</v>
      </c>
      <c r="E251" s="182">
        <v>0</v>
      </c>
      <c r="F251" s="182">
        <v>0</v>
      </c>
      <c r="G251" s="182" t="str">
        <f t="shared" si="6"/>
        <v>14000.000.0.00.00.00</v>
      </c>
      <c r="H251" s="184">
        <v>44012</v>
      </c>
      <c r="I251" s="175" t="s">
        <v>820</v>
      </c>
      <c r="J251" s="175" t="s">
        <v>821</v>
      </c>
      <c r="K251" s="182" t="s">
        <v>822</v>
      </c>
      <c r="L251" s="183">
        <v>1050044731957.2</v>
      </c>
      <c r="M251" s="183">
        <v>83409021.200000003</v>
      </c>
      <c r="N251" s="183">
        <v>567776050481</v>
      </c>
      <c r="O251" s="241">
        <f t="shared" si="7"/>
        <v>1617820782438.2</v>
      </c>
    </row>
    <row r="252" spans="1:15" hidden="1" x14ac:dyDescent="0.2">
      <c r="A252" s="175" t="s">
        <v>5669</v>
      </c>
      <c r="B252" s="182">
        <v>0</v>
      </c>
      <c r="C252" s="182">
        <v>0</v>
      </c>
      <c r="D252" s="182">
        <v>0</v>
      </c>
      <c r="E252" s="182">
        <v>0</v>
      </c>
      <c r="F252" s="182">
        <v>0</v>
      </c>
      <c r="G252" s="182" t="str">
        <f t="shared" si="6"/>
        <v>14010.000.0.00.00.00</v>
      </c>
      <c r="H252" s="184">
        <v>44012</v>
      </c>
      <c r="I252" s="175" t="s">
        <v>823</v>
      </c>
      <c r="J252" s="175" t="s">
        <v>346</v>
      </c>
      <c r="K252" s="182" t="s">
        <v>822</v>
      </c>
      <c r="L252" s="183">
        <v>1040551541242.05</v>
      </c>
      <c r="M252" s="183">
        <v>81608850.219999999</v>
      </c>
      <c r="N252" s="183">
        <v>555522052598</v>
      </c>
      <c r="O252" s="241">
        <f t="shared" si="7"/>
        <v>1596073593840.05</v>
      </c>
    </row>
    <row r="253" spans="1:15" hidden="1" x14ac:dyDescent="0.2">
      <c r="A253" s="175" t="s">
        <v>5669</v>
      </c>
      <c r="B253" s="182">
        <v>169</v>
      </c>
      <c r="C253" s="182">
        <v>0</v>
      </c>
      <c r="D253" s="182">
        <v>0</v>
      </c>
      <c r="E253" s="182">
        <v>0</v>
      </c>
      <c r="F253" s="182">
        <v>0</v>
      </c>
      <c r="G253" s="182" t="str">
        <f t="shared" si="6"/>
        <v>14010.169.0.00.00.00</v>
      </c>
      <c r="H253" s="184">
        <v>44012</v>
      </c>
      <c r="I253" s="175" t="s">
        <v>824</v>
      </c>
      <c r="J253" s="175" t="s">
        <v>825</v>
      </c>
      <c r="K253" s="182" t="s">
        <v>826</v>
      </c>
      <c r="L253" s="183">
        <v>274608582783.10999</v>
      </c>
      <c r="M253" s="183">
        <v>38559789.420000002</v>
      </c>
      <c r="N253" s="183">
        <v>262481499354.57999</v>
      </c>
      <c r="O253" s="241">
        <f t="shared" si="7"/>
        <v>537090082137.68994</v>
      </c>
    </row>
    <row r="254" spans="1:15" hidden="1" x14ac:dyDescent="0.2">
      <c r="A254" s="175" t="s">
        <v>5669</v>
      </c>
      <c r="B254" s="182">
        <v>169</v>
      </c>
      <c r="C254" s="182">
        <v>0</v>
      </c>
      <c r="D254" s="182">
        <v>2</v>
      </c>
      <c r="E254" s="182">
        <v>0</v>
      </c>
      <c r="F254" s="182">
        <v>0</v>
      </c>
      <c r="G254" s="182" t="str">
        <f t="shared" si="6"/>
        <v>14010.169.0.02.00.00</v>
      </c>
      <c r="H254" s="184">
        <v>44012</v>
      </c>
      <c r="I254" s="175" t="s">
        <v>827</v>
      </c>
      <c r="J254" s="175" t="s">
        <v>828</v>
      </c>
      <c r="K254" s="182" t="s">
        <v>829</v>
      </c>
      <c r="L254" s="183">
        <v>205091956339.75</v>
      </c>
      <c r="M254" s="183">
        <v>29195684.75</v>
      </c>
      <c r="N254" s="183">
        <v>198738821532.29999</v>
      </c>
      <c r="O254" s="241">
        <f t="shared" si="7"/>
        <v>403830777872.04999</v>
      </c>
    </row>
    <row r="255" spans="1:15" hidden="1" x14ac:dyDescent="0.2">
      <c r="A255" s="175" t="s">
        <v>5669</v>
      </c>
      <c r="B255" s="182">
        <v>169</v>
      </c>
      <c r="C255" s="182">
        <v>0</v>
      </c>
      <c r="D255" s="182">
        <v>2</v>
      </c>
      <c r="E255" s="182">
        <v>1</v>
      </c>
      <c r="F255" s="182">
        <v>0</v>
      </c>
      <c r="G255" s="182" t="str">
        <f t="shared" si="6"/>
        <v>14010.169.0.02.01.00</v>
      </c>
      <c r="H255" s="184">
        <v>44012</v>
      </c>
      <c r="I255" s="175" t="s">
        <v>830</v>
      </c>
      <c r="J255" s="175" t="s">
        <v>828</v>
      </c>
      <c r="K255" s="182" t="s">
        <v>831</v>
      </c>
      <c r="L255" s="183">
        <v>188737129373</v>
      </c>
      <c r="M255" s="183">
        <v>29034360.550000001</v>
      </c>
      <c r="N255" s="183">
        <v>197640666730.73001</v>
      </c>
      <c r="O255" s="241">
        <f t="shared" si="7"/>
        <v>386377796103.72998</v>
      </c>
    </row>
    <row r="256" spans="1:15" hidden="1" x14ac:dyDescent="0.2">
      <c r="A256" s="175" t="s">
        <v>5669</v>
      </c>
      <c r="B256" s="182">
        <v>169</v>
      </c>
      <c r="C256" s="182">
        <v>0</v>
      </c>
      <c r="D256" s="182">
        <v>2</v>
      </c>
      <c r="E256" s="182">
        <v>1</v>
      </c>
      <c r="F256" s="182">
        <v>1</v>
      </c>
      <c r="G256" s="182" t="str">
        <f t="shared" si="6"/>
        <v>14010.169.0.02.01.01</v>
      </c>
      <c r="H256" s="184">
        <v>44012</v>
      </c>
      <c r="I256" s="175" t="s">
        <v>832</v>
      </c>
      <c r="J256" s="175" t="s">
        <v>828</v>
      </c>
      <c r="K256" s="182" t="s">
        <v>829</v>
      </c>
      <c r="L256" s="183">
        <v>186130371187</v>
      </c>
      <c r="M256" s="183">
        <v>26917359.149999999</v>
      </c>
      <c r="N256" s="183">
        <v>183229962990.75</v>
      </c>
      <c r="O256" s="241">
        <f t="shared" si="7"/>
        <v>369360334177.75</v>
      </c>
    </row>
    <row r="257" spans="1:15" hidden="1" x14ac:dyDescent="0.2">
      <c r="A257" s="175" t="s">
        <v>5669</v>
      </c>
      <c r="B257" s="182">
        <v>169</v>
      </c>
      <c r="C257" s="182">
        <v>0</v>
      </c>
      <c r="D257" s="182">
        <v>2</v>
      </c>
      <c r="E257" s="182">
        <v>1</v>
      </c>
      <c r="F257" s="182">
        <v>2</v>
      </c>
      <c r="G257" s="182" t="str">
        <f t="shared" si="6"/>
        <v>14010.169.0.02.01.02</v>
      </c>
      <c r="H257" s="184">
        <v>44012</v>
      </c>
      <c r="I257" s="175" t="s">
        <v>833</v>
      </c>
      <c r="J257" s="175" t="s">
        <v>828</v>
      </c>
      <c r="K257" s="182" t="s">
        <v>834</v>
      </c>
      <c r="L257" s="183">
        <v>2606758186</v>
      </c>
      <c r="M257" s="183">
        <v>2117001.4</v>
      </c>
      <c r="N257" s="183">
        <v>14410703739.98</v>
      </c>
      <c r="O257" s="241">
        <f t="shared" si="7"/>
        <v>17017461925.98</v>
      </c>
    </row>
    <row r="258" spans="1:15" hidden="1" x14ac:dyDescent="0.2">
      <c r="A258" s="175" t="s">
        <v>5669</v>
      </c>
      <c r="B258" s="182">
        <v>169</v>
      </c>
      <c r="C258" s="182">
        <v>0</v>
      </c>
      <c r="D258" s="182">
        <v>2</v>
      </c>
      <c r="E258" s="182">
        <v>2</v>
      </c>
      <c r="F258" s="182">
        <v>0</v>
      </c>
      <c r="G258" s="182" t="str">
        <f t="shared" si="6"/>
        <v>14010.169.0.02.02.00</v>
      </c>
      <c r="H258" s="184">
        <v>44012</v>
      </c>
      <c r="I258" s="175" t="s">
        <v>835</v>
      </c>
      <c r="J258" s="175" t="s">
        <v>828</v>
      </c>
      <c r="K258" s="182" t="s">
        <v>836</v>
      </c>
      <c r="L258" s="183">
        <v>16354826966.75</v>
      </c>
      <c r="M258" s="183">
        <v>161324.20000000001</v>
      </c>
      <c r="N258" s="183">
        <v>1098154801.5699999</v>
      </c>
      <c r="O258" s="241">
        <f t="shared" si="7"/>
        <v>17452981768.32</v>
      </c>
    </row>
    <row r="259" spans="1:15" hidden="1" x14ac:dyDescent="0.2">
      <c r="A259" s="175" t="s">
        <v>5669</v>
      </c>
      <c r="B259" s="182">
        <v>169</v>
      </c>
      <c r="C259" s="182">
        <v>0</v>
      </c>
      <c r="D259" s="182">
        <v>2</v>
      </c>
      <c r="E259" s="182">
        <v>2</v>
      </c>
      <c r="F259" s="182">
        <v>1</v>
      </c>
      <c r="G259" s="182" t="str">
        <f t="shared" si="6"/>
        <v>14010.169.0.02.02.01</v>
      </c>
      <c r="H259" s="184">
        <v>44012</v>
      </c>
      <c r="I259" s="175" t="s">
        <v>837</v>
      </c>
      <c r="J259" s="175" t="s">
        <v>828</v>
      </c>
      <c r="K259" s="182" t="s">
        <v>829</v>
      </c>
      <c r="L259" s="183">
        <v>16354826966.75</v>
      </c>
      <c r="M259" s="183">
        <v>161324.20000000001</v>
      </c>
      <c r="N259" s="183">
        <v>1098154801.5699999</v>
      </c>
      <c r="O259" s="241">
        <f t="shared" si="7"/>
        <v>17452981768.32</v>
      </c>
    </row>
    <row r="260" spans="1:15" hidden="1" x14ac:dyDescent="0.2">
      <c r="A260" s="175" t="s">
        <v>5669</v>
      </c>
      <c r="B260" s="182">
        <v>169</v>
      </c>
      <c r="C260" s="182">
        <v>0</v>
      </c>
      <c r="D260" s="182">
        <v>4</v>
      </c>
      <c r="E260" s="182">
        <v>0</v>
      </c>
      <c r="F260" s="182">
        <v>0</v>
      </c>
      <c r="G260" s="182" t="str">
        <f t="shared" ref="G260:G323" si="8">CONCATENATE(A260,".",REPT("0",3-LEN(B260)),B260,".",C260,".",REPT("0",2-LEN(D260)),D260,".",REPT("0",2-LEN(E260)),E260,".",REPT("0",2-LEN(F260)),F260)</f>
        <v>14010.169.0.04.00.00</v>
      </c>
      <c r="H260" s="184">
        <v>44012</v>
      </c>
      <c r="I260" s="175" t="s">
        <v>838</v>
      </c>
      <c r="J260" s="175" t="s">
        <v>839</v>
      </c>
      <c r="K260" s="182" t="s">
        <v>840</v>
      </c>
      <c r="L260" s="183">
        <v>65430658840.639999</v>
      </c>
      <c r="M260" s="183">
        <v>9104481.8000000007</v>
      </c>
      <c r="N260" s="183">
        <v>61975391195.209999</v>
      </c>
      <c r="O260" s="241">
        <f t="shared" ref="O260:O323" si="9">+L260+N260</f>
        <v>127406050035.85001</v>
      </c>
    </row>
    <row r="261" spans="1:15" hidden="1" x14ac:dyDescent="0.2">
      <c r="A261" s="175" t="s">
        <v>5669</v>
      </c>
      <c r="B261" s="182">
        <v>169</v>
      </c>
      <c r="C261" s="182">
        <v>0</v>
      </c>
      <c r="D261" s="182">
        <v>4</v>
      </c>
      <c r="E261" s="182">
        <v>50</v>
      </c>
      <c r="F261" s="182">
        <v>0</v>
      </c>
      <c r="G261" s="182" t="str">
        <f t="shared" si="8"/>
        <v>14010.169.0.04.50.00</v>
      </c>
      <c r="H261" s="184">
        <v>44012</v>
      </c>
      <c r="I261" s="175" t="s">
        <v>841</v>
      </c>
      <c r="J261" s="175" t="s">
        <v>839</v>
      </c>
      <c r="K261" s="182" t="s">
        <v>842</v>
      </c>
      <c r="L261" s="183">
        <v>65430658840.639999</v>
      </c>
      <c r="M261" s="183">
        <v>9104481.8000000007</v>
      </c>
      <c r="N261" s="183">
        <v>61975391195.209999</v>
      </c>
      <c r="O261" s="241">
        <f t="shared" si="9"/>
        <v>127406050035.85001</v>
      </c>
    </row>
    <row r="262" spans="1:15" hidden="1" x14ac:dyDescent="0.2">
      <c r="A262" s="175" t="s">
        <v>5669</v>
      </c>
      <c r="B262" s="182">
        <v>169</v>
      </c>
      <c r="C262" s="182">
        <v>0</v>
      </c>
      <c r="D262" s="182">
        <v>4</v>
      </c>
      <c r="E262" s="182">
        <v>50</v>
      </c>
      <c r="F262" s="182">
        <v>1</v>
      </c>
      <c r="G262" s="182" t="str">
        <f t="shared" si="8"/>
        <v>14010.169.0.04.50.01</v>
      </c>
      <c r="H262" s="184">
        <v>44012</v>
      </c>
      <c r="I262" s="175" t="s">
        <v>843</v>
      </c>
      <c r="J262" s="175" t="s">
        <v>839</v>
      </c>
      <c r="K262" s="182" t="s">
        <v>840</v>
      </c>
      <c r="L262" s="183">
        <v>65430658840.639999</v>
      </c>
      <c r="M262" s="183">
        <v>9104481.8000000007</v>
      </c>
      <c r="N262" s="183">
        <v>61975391195.209999</v>
      </c>
      <c r="O262" s="241">
        <f t="shared" si="9"/>
        <v>127406050035.85001</v>
      </c>
    </row>
    <row r="263" spans="1:15" hidden="1" x14ac:dyDescent="0.2">
      <c r="A263" s="175" t="s">
        <v>5669</v>
      </c>
      <c r="B263" s="182">
        <v>169</v>
      </c>
      <c r="C263" s="182">
        <v>0</v>
      </c>
      <c r="D263" s="182">
        <v>6</v>
      </c>
      <c r="E263" s="182">
        <v>0</v>
      </c>
      <c r="F263" s="182">
        <v>0</v>
      </c>
      <c r="G263" s="182" t="str">
        <f t="shared" si="8"/>
        <v>14010.169.0.06.00.00</v>
      </c>
      <c r="H263" s="184">
        <v>44012</v>
      </c>
      <c r="I263" s="175" t="s">
        <v>844</v>
      </c>
      <c r="J263" s="175" t="s">
        <v>845</v>
      </c>
      <c r="K263" s="182" t="s">
        <v>846</v>
      </c>
      <c r="L263" s="183">
        <v>4067473903.7199998</v>
      </c>
      <c r="M263" s="183">
        <v>237481.47</v>
      </c>
      <c r="N263" s="183">
        <v>1616567238.8900001</v>
      </c>
      <c r="O263" s="241">
        <f t="shared" si="9"/>
        <v>5684041142.6099997</v>
      </c>
    </row>
    <row r="264" spans="1:15" hidden="1" x14ac:dyDescent="0.2">
      <c r="A264" s="175" t="s">
        <v>5669</v>
      </c>
      <c r="B264" s="182">
        <v>169</v>
      </c>
      <c r="C264" s="182">
        <v>0</v>
      </c>
      <c r="D264" s="182">
        <v>6</v>
      </c>
      <c r="E264" s="182">
        <v>1</v>
      </c>
      <c r="F264" s="182">
        <v>0</v>
      </c>
      <c r="G264" s="182" t="str">
        <f t="shared" si="8"/>
        <v>14010.169.0.06.01.00</v>
      </c>
      <c r="H264" s="184">
        <v>44012</v>
      </c>
      <c r="I264" s="175" t="s">
        <v>847</v>
      </c>
      <c r="J264" s="175" t="s">
        <v>845</v>
      </c>
      <c r="K264" s="182" t="s">
        <v>846</v>
      </c>
      <c r="L264" s="183">
        <v>574476555</v>
      </c>
      <c r="M264" s="183">
        <v>17600.2</v>
      </c>
      <c r="N264" s="183">
        <v>119806849.43000001</v>
      </c>
      <c r="O264" s="241">
        <f t="shared" si="9"/>
        <v>694283404.43000007</v>
      </c>
    </row>
    <row r="265" spans="1:15" hidden="1" x14ac:dyDescent="0.2">
      <c r="A265" s="175" t="s">
        <v>5669</v>
      </c>
      <c r="B265" s="182">
        <v>169</v>
      </c>
      <c r="C265" s="182">
        <v>0</v>
      </c>
      <c r="D265" s="182">
        <v>6</v>
      </c>
      <c r="E265" s="182">
        <v>1</v>
      </c>
      <c r="F265" s="182">
        <v>1</v>
      </c>
      <c r="G265" s="182" t="str">
        <f t="shared" si="8"/>
        <v>14010.169.0.06.01.01</v>
      </c>
      <c r="H265" s="184">
        <v>44012</v>
      </c>
      <c r="I265" s="175" t="s">
        <v>848</v>
      </c>
      <c r="J265" s="175" t="s">
        <v>845</v>
      </c>
      <c r="K265" s="182" t="s">
        <v>846</v>
      </c>
      <c r="L265" s="183">
        <v>574476555</v>
      </c>
      <c r="M265" s="183">
        <v>17600.2</v>
      </c>
      <c r="N265" s="183">
        <v>119806849.43000001</v>
      </c>
      <c r="O265" s="241">
        <f t="shared" si="9"/>
        <v>694283404.43000007</v>
      </c>
    </row>
    <row r="266" spans="1:15" hidden="1" x14ac:dyDescent="0.2">
      <c r="A266" s="175" t="s">
        <v>5669</v>
      </c>
      <c r="B266" s="182">
        <v>169</v>
      </c>
      <c r="C266" s="182">
        <v>0</v>
      </c>
      <c r="D266" s="182">
        <v>6</v>
      </c>
      <c r="E266" s="182">
        <v>51</v>
      </c>
      <c r="F266" s="182">
        <v>0</v>
      </c>
      <c r="G266" s="182" t="str">
        <f t="shared" si="8"/>
        <v>14010.169.0.06.51.00</v>
      </c>
      <c r="H266" s="184">
        <v>44012</v>
      </c>
      <c r="I266" s="175" t="s">
        <v>849</v>
      </c>
      <c r="J266" s="175" t="s">
        <v>845</v>
      </c>
      <c r="K266" s="182" t="s">
        <v>850</v>
      </c>
      <c r="L266" s="183">
        <v>3492997348.7199998</v>
      </c>
      <c r="M266" s="183">
        <v>219881.27</v>
      </c>
      <c r="N266" s="183">
        <v>1496760389.46</v>
      </c>
      <c r="O266" s="241">
        <f t="shared" si="9"/>
        <v>4989757738.1800003</v>
      </c>
    </row>
    <row r="267" spans="1:15" hidden="1" x14ac:dyDescent="0.2">
      <c r="A267" s="175" t="s">
        <v>5669</v>
      </c>
      <c r="B267" s="182">
        <v>169</v>
      </c>
      <c r="C267" s="182">
        <v>0</v>
      </c>
      <c r="D267" s="182">
        <v>6</v>
      </c>
      <c r="E267" s="182">
        <v>51</v>
      </c>
      <c r="F267" s="182">
        <v>1</v>
      </c>
      <c r="G267" s="182" t="str">
        <f t="shared" si="8"/>
        <v>14010.169.0.06.51.01</v>
      </c>
      <c r="H267" s="184">
        <v>44012</v>
      </c>
      <c r="I267" s="175" t="s">
        <v>851</v>
      </c>
      <c r="J267" s="175" t="s">
        <v>845</v>
      </c>
      <c r="K267" s="182" t="s">
        <v>846</v>
      </c>
      <c r="L267" s="183">
        <v>3492997348.7199998</v>
      </c>
      <c r="M267" s="183">
        <v>219881.27</v>
      </c>
      <c r="N267" s="183">
        <v>1496760389.46</v>
      </c>
      <c r="O267" s="241">
        <f t="shared" si="9"/>
        <v>4989757738.1800003</v>
      </c>
    </row>
    <row r="268" spans="1:15" hidden="1" x14ac:dyDescent="0.2">
      <c r="A268" s="175" t="s">
        <v>5669</v>
      </c>
      <c r="B268" s="182">
        <v>169</v>
      </c>
      <c r="C268" s="182">
        <v>0</v>
      </c>
      <c r="D268" s="182">
        <v>8</v>
      </c>
      <c r="E268" s="182">
        <v>0</v>
      </c>
      <c r="F268" s="182">
        <v>0</v>
      </c>
      <c r="G268" s="182" t="str">
        <f t="shared" si="8"/>
        <v>14010.169.0.08.00.00</v>
      </c>
      <c r="H268" s="184">
        <v>44012</v>
      </c>
      <c r="I268" s="175" t="s">
        <v>852</v>
      </c>
      <c r="J268" s="175" t="s">
        <v>853</v>
      </c>
      <c r="K268" s="182" t="s">
        <v>854</v>
      </c>
      <c r="L268" s="183">
        <v>18493699</v>
      </c>
      <c r="M268" s="183">
        <v>22141.4</v>
      </c>
      <c r="N268" s="183">
        <v>150719388.18000001</v>
      </c>
      <c r="O268" s="241">
        <f t="shared" si="9"/>
        <v>169213087.18000001</v>
      </c>
    </row>
    <row r="269" spans="1:15" hidden="1" x14ac:dyDescent="0.2">
      <c r="A269" s="175" t="s">
        <v>5669</v>
      </c>
      <c r="B269" s="182">
        <v>169</v>
      </c>
      <c r="C269" s="182">
        <v>0</v>
      </c>
      <c r="D269" s="182">
        <v>8</v>
      </c>
      <c r="E269" s="182">
        <v>52</v>
      </c>
      <c r="F269" s="182">
        <v>0</v>
      </c>
      <c r="G269" s="182" t="str">
        <f t="shared" si="8"/>
        <v>14010.169.0.08.52.00</v>
      </c>
      <c r="H269" s="184">
        <v>44012</v>
      </c>
      <c r="I269" s="175" t="s">
        <v>855</v>
      </c>
      <c r="J269" s="175" t="s">
        <v>853</v>
      </c>
      <c r="K269" s="182" t="s">
        <v>856</v>
      </c>
      <c r="L269" s="183">
        <v>18493699</v>
      </c>
      <c r="M269" s="183">
        <v>22141.4</v>
      </c>
      <c r="N269" s="183">
        <v>150719388.18000001</v>
      </c>
      <c r="O269" s="241">
        <f t="shared" si="9"/>
        <v>169213087.18000001</v>
      </c>
    </row>
    <row r="270" spans="1:15" hidden="1" x14ac:dyDescent="0.2">
      <c r="A270" s="175" t="s">
        <v>5669</v>
      </c>
      <c r="B270" s="182">
        <v>169</v>
      </c>
      <c r="C270" s="182">
        <v>0</v>
      </c>
      <c r="D270" s="182">
        <v>8</v>
      </c>
      <c r="E270" s="182">
        <v>52</v>
      </c>
      <c r="F270" s="182">
        <v>1</v>
      </c>
      <c r="G270" s="182" t="str">
        <f t="shared" si="8"/>
        <v>14010.169.0.08.52.01</v>
      </c>
      <c r="H270" s="184">
        <v>44012</v>
      </c>
      <c r="I270" s="175" t="s">
        <v>857</v>
      </c>
      <c r="J270" s="175" t="s">
        <v>853</v>
      </c>
      <c r="K270" s="182" t="s">
        <v>854</v>
      </c>
      <c r="L270" s="183">
        <v>0</v>
      </c>
      <c r="M270" s="183">
        <v>22141.4</v>
      </c>
      <c r="N270" s="183">
        <v>150719388.18000001</v>
      </c>
      <c r="O270" s="241">
        <f t="shared" si="9"/>
        <v>150719388.18000001</v>
      </c>
    </row>
    <row r="271" spans="1:15" hidden="1" x14ac:dyDescent="0.2">
      <c r="A271" s="175" t="s">
        <v>5669</v>
      </c>
      <c r="B271" s="182">
        <v>169</v>
      </c>
      <c r="C271" s="182">
        <v>0</v>
      </c>
      <c r="D271" s="182">
        <v>8</v>
      </c>
      <c r="E271" s="182">
        <v>52</v>
      </c>
      <c r="F271" s="182">
        <v>2</v>
      </c>
      <c r="G271" s="182" t="str">
        <f t="shared" si="8"/>
        <v>14010.169.0.08.52.02</v>
      </c>
      <c r="H271" s="184">
        <v>44012</v>
      </c>
      <c r="I271" s="175" t="s">
        <v>858</v>
      </c>
      <c r="J271" s="175" t="s">
        <v>853</v>
      </c>
      <c r="K271" s="182" t="s">
        <v>854</v>
      </c>
      <c r="L271" s="183">
        <v>18493699</v>
      </c>
      <c r="M271" s="183">
        <v>0</v>
      </c>
      <c r="N271" s="183">
        <v>0</v>
      </c>
      <c r="O271" s="241">
        <f t="shared" si="9"/>
        <v>18493699</v>
      </c>
    </row>
    <row r="272" spans="1:15" hidden="1" x14ac:dyDescent="0.2">
      <c r="A272" s="175" t="s">
        <v>5669</v>
      </c>
      <c r="B272" s="182">
        <v>169</v>
      </c>
      <c r="C272" s="182">
        <v>2</v>
      </c>
      <c r="D272" s="182">
        <v>2</v>
      </c>
      <c r="E272" s="182">
        <v>1</v>
      </c>
      <c r="F272" s="182">
        <v>1</v>
      </c>
      <c r="G272" s="182" t="str">
        <f t="shared" si="8"/>
        <v>14010.169.2.02.01.01</v>
      </c>
      <c r="H272" s="184">
        <v>44012</v>
      </c>
      <c r="I272" s="175" t="s">
        <v>859</v>
      </c>
      <c r="J272" s="175" t="s">
        <v>860</v>
      </c>
      <c r="K272" s="182" t="s">
        <v>829</v>
      </c>
      <c r="L272" s="183">
        <v>650000000</v>
      </c>
      <c r="M272" s="183">
        <v>40000</v>
      </c>
      <c r="N272" s="183">
        <v>272285200</v>
      </c>
      <c r="O272" s="241">
        <f t="shared" si="9"/>
        <v>922285200</v>
      </c>
    </row>
    <row r="273" spans="1:15" hidden="1" x14ac:dyDescent="0.2">
      <c r="A273" s="175" t="s">
        <v>5669</v>
      </c>
      <c r="B273" s="182">
        <v>169</v>
      </c>
      <c r="C273" s="182">
        <v>3</v>
      </c>
      <c r="D273" s="182">
        <v>2</v>
      </c>
      <c r="E273" s="182">
        <v>1</v>
      </c>
      <c r="F273" s="182">
        <v>1</v>
      </c>
      <c r="G273" s="182" t="str">
        <f t="shared" si="8"/>
        <v>14010.169.3.02.01.01</v>
      </c>
      <c r="H273" s="184">
        <v>44012</v>
      </c>
      <c r="I273" s="175" t="s">
        <v>861</v>
      </c>
      <c r="J273" s="175" t="s">
        <v>862</v>
      </c>
      <c r="K273" s="182" t="s">
        <v>829</v>
      </c>
      <c r="L273" s="183">
        <v>10070913974</v>
      </c>
      <c r="M273" s="183">
        <v>270000</v>
      </c>
      <c r="N273" s="183">
        <v>1837925100</v>
      </c>
      <c r="O273" s="241">
        <f t="shared" si="9"/>
        <v>11908839074</v>
      </c>
    </row>
    <row r="274" spans="1:15" hidden="1" x14ac:dyDescent="0.2">
      <c r="A274" s="175" t="s">
        <v>5669</v>
      </c>
      <c r="B274" s="182">
        <v>169</v>
      </c>
      <c r="C274" s="182">
        <v>3</v>
      </c>
      <c r="D274" s="182">
        <v>2</v>
      </c>
      <c r="E274" s="182">
        <v>1</v>
      </c>
      <c r="F274" s="182">
        <v>2</v>
      </c>
      <c r="G274" s="182" t="str">
        <f t="shared" si="8"/>
        <v>14010.169.3.02.01.02</v>
      </c>
      <c r="H274" s="184">
        <v>44012</v>
      </c>
      <c r="I274" s="175" t="s">
        <v>863</v>
      </c>
      <c r="J274" s="175" t="s">
        <v>862</v>
      </c>
      <c r="K274" s="182" t="s">
        <v>834</v>
      </c>
      <c r="L274" s="183">
        <v>1472504112</v>
      </c>
      <c r="M274" s="183">
        <v>0</v>
      </c>
      <c r="N274" s="183">
        <v>0</v>
      </c>
      <c r="O274" s="241">
        <f t="shared" si="9"/>
        <v>1472504112</v>
      </c>
    </row>
    <row r="275" spans="1:15" hidden="1" x14ac:dyDescent="0.2">
      <c r="A275" s="175" t="s">
        <v>5669</v>
      </c>
      <c r="B275" s="182">
        <v>169</v>
      </c>
      <c r="C275" s="182">
        <v>3</v>
      </c>
      <c r="D275" s="182">
        <v>4</v>
      </c>
      <c r="E275" s="182">
        <v>50</v>
      </c>
      <c r="F275" s="182">
        <v>1</v>
      </c>
      <c r="G275" s="182" t="str">
        <f t="shared" si="8"/>
        <v>14010.169.3.04.50.01</v>
      </c>
      <c r="H275" s="184">
        <v>44012</v>
      </c>
      <c r="I275" s="175" t="s">
        <v>864</v>
      </c>
      <c r="J275" s="175" t="s">
        <v>865</v>
      </c>
      <c r="K275" s="182" t="s">
        <v>840</v>
      </c>
      <c r="L275" s="183">
        <v>2973857166</v>
      </c>
      <c r="M275" s="183">
        <v>0</v>
      </c>
      <c r="N275" s="183">
        <v>0</v>
      </c>
      <c r="O275" s="241">
        <f t="shared" si="9"/>
        <v>2973857166</v>
      </c>
    </row>
    <row r="276" spans="1:15" hidden="1" x14ac:dyDescent="0.2">
      <c r="A276" s="175" t="s">
        <v>5669</v>
      </c>
      <c r="B276" s="182">
        <v>169</v>
      </c>
      <c r="C276" s="182">
        <v>4</v>
      </c>
      <c r="D276" s="182">
        <v>2</v>
      </c>
      <c r="E276" s="182">
        <v>1</v>
      </c>
      <c r="F276" s="182">
        <v>1</v>
      </c>
      <c r="G276" s="182" t="str">
        <f t="shared" si="8"/>
        <v>14010.169.4.02.01.01</v>
      </c>
      <c r="H276" s="184">
        <v>44012</v>
      </c>
      <c r="I276" s="175" t="s">
        <v>866</v>
      </c>
      <c r="J276" s="175" t="s">
        <v>867</v>
      </c>
      <c r="K276" s="182" t="s">
        <v>829</v>
      </c>
      <c r="L276" s="183">
        <v>787771572</v>
      </c>
      <c r="M276" s="183">
        <v>0</v>
      </c>
      <c r="N276" s="183">
        <v>0</v>
      </c>
      <c r="O276" s="241">
        <f t="shared" si="9"/>
        <v>787771572</v>
      </c>
    </row>
    <row r="277" spans="1:15" hidden="1" x14ac:dyDescent="0.2">
      <c r="A277" s="175" t="s">
        <v>5669</v>
      </c>
      <c r="B277" s="182">
        <v>169</v>
      </c>
      <c r="C277" s="182">
        <v>4</v>
      </c>
      <c r="D277" s="182">
        <v>2</v>
      </c>
      <c r="E277" s="182">
        <v>1</v>
      </c>
      <c r="F277" s="182">
        <v>2</v>
      </c>
      <c r="G277" s="182" t="str">
        <f t="shared" si="8"/>
        <v>14010.169.4.02.01.02</v>
      </c>
      <c r="H277" s="184">
        <v>44012</v>
      </c>
      <c r="I277" s="175" t="s">
        <v>868</v>
      </c>
      <c r="J277" s="175" t="s">
        <v>867</v>
      </c>
      <c r="K277" s="182" t="s">
        <v>834</v>
      </c>
      <c r="L277" s="183">
        <v>337268439</v>
      </c>
      <c r="M277" s="183">
        <v>0</v>
      </c>
      <c r="N277" s="183">
        <v>0</v>
      </c>
      <c r="O277" s="241">
        <f t="shared" si="9"/>
        <v>337268439</v>
      </c>
    </row>
    <row r="278" spans="1:15" hidden="1" x14ac:dyDescent="0.2">
      <c r="A278" s="175" t="s">
        <v>5669</v>
      </c>
      <c r="B278" s="182">
        <v>169</v>
      </c>
      <c r="C278" s="182">
        <v>4</v>
      </c>
      <c r="D278" s="182">
        <v>4</v>
      </c>
      <c r="E278" s="182">
        <v>50</v>
      </c>
      <c r="F278" s="182">
        <v>1</v>
      </c>
      <c r="G278" s="182" t="str">
        <f t="shared" si="8"/>
        <v>14010.169.4.04.50.01</v>
      </c>
      <c r="H278" s="184">
        <v>44012</v>
      </c>
      <c r="I278" s="175" t="s">
        <v>869</v>
      </c>
      <c r="J278" s="175" t="s">
        <v>870</v>
      </c>
      <c r="K278" s="182" t="s">
        <v>840</v>
      </c>
      <c r="L278" s="183">
        <v>1249171787.76</v>
      </c>
      <c r="M278" s="183">
        <v>2062.1</v>
      </c>
      <c r="N278" s="183">
        <v>14036982.77</v>
      </c>
      <c r="O278" s="241">
        <f t="shared" si="9"/>
        <v>1263208770.53</v>
      </c>
    </row>
    <row r="279" spans="1:15" hidden="1" x14ac:dyDescent="0.2">
      <c r="A279" s="175" t="s">
        <v>5669</v>
      </c>
      <c r="B279" s="182">
        <v>169</v>
      </c>
      <c r="C279" s="182">
        <v>4</v>
      </c>
      <c r="D279" s="182">
        <v>6</v>
      </c>
      <c r="E279" s="182">
        <v>51</v>
      </c>
      <c r="F279" s="182">
        <v>1</v>
      </c>
      <c r="G279" s="182" t="str">
        <f t="shared" si="8"/>
        <v>14010.169.4.06.51.01</v>
      </c>
      <c r="H279" s="184">
        <v>44012</v>
      </c>
      <c r="I279" s="175" t="s">
        <v>871</v>
      </c>
      <c r="J279" s="175" t="s">
        <v>872</v>
      </c>
      <c r="K279" s="182" t="s">
        <v>846</v>
      </c>
      <c r="L279" s="183">
        <v>1195026.75</v>
      </c>
      <c r="M279" s="183">
        <v>0</v>
      </c>
      <c r="N279" s="183">
        <v>0</v>
      </c>
      <c r="O279" s="241">
        <f t="shared" si="9"/>
        <v>1195026.75</v>
      </c>
    </row>
    <row r="280" spans="1:15" hidden="1" x14ac:dyDescent="0.2">
      <c r="A280" s="175" t="s">
        <v>5669</v>
      </c>
      <c r="B280" s="182">
        <v>169</v>
      </c>
      <c r="C280" s="182">
        <v>5</v>
      </c>
      <c r="D280" s="182">
        <v>2</v>
      </c>
      <c r="E280" s="182">
        <v>1</v>
      </c>
      <c r="F280" s="182">
        <v>1</v>
      </c>
      <c r="G280" s="182" t="str">
        <f t="shared" si="8"/>
        <v>14010.169.5.02.01.01</v>
      </c>
      <c r="H280" s="184">
        <v>44012</v>
      </c>
      <c r="I280" s="175" t="s">
        <v>873</v>
      </c>
      <c r="J280" s="175" t="s">
        <v>874</v>
      </c>
      <c r="K280" s="182" t="s">
        <v>829</v>
      </c>
      <c r="L280" s="183">
        <v>27678741380</v>
      </c>
      <c r="M280" s="183">
        <v>5761500</v>
      </c>
      <c r="N280" s="183">
        <v>39219279495</v>
      </c>
      <c r="O280" s="241">
        <f t="shared" si="9"/>
        <v>66898020875</v>
      </c>
    </row>
    <row r="281" spans="1:15" hidden="1" x14ac:dyDescent="0.2">
      <c r="A281" s="175" t="s">
        <v>5669</v>
      </c>
      <c r="B281" s="182">
        <v>169</v>
      </c>
      <c r="C281" s="182">
        <v>5</v>
      </c>
      <c r="D281" s="182">
        <v>2</v>
      </c>
      <c r="E281" s="182">
        <v>1</v>
      </c>
      <c r="F281" s="182">
        <v>2</v>
      </c>
      <c r="G281" s="182" t="str">
        <f t="shared" si="8"/>
        <v>14010.169.5.02.01.02</v>
      </c>
      <c r="H281" s="184">
        <v>44012</v>
      </c>
      <c r="I281" s="175" t="s">
        <v>875</v>
      </c>
      <c r="J281" s="175" t="s">
        <v>874</v>
      </c>
      <c r="K281" s="182" t="s">
        <v>834</v>
      </c>
      <c r="L281" s="183">
        <v>693053165</v>
      </c>
      <c r="M281" s="183">
        <v>0</v>
      </c>
      <c r="N281" s="183">
        <v>0</v>
      </c>
      <c r="O281" s="241">
        <f t="shared" si="9"/>
        <v>693053165</v>
      </c>
    </row>
    <row r="282" spans="1:15" hidden="1" x14ac:dyDescent="0.2">
      <c r="A282" s="175" t="s">
        <v>5669</v>
      </c>
      <c r="B282" s="182">
        <v>169</v>
      </c>
      <c r="C282" s="182">
        <v>5</v>
      </c>
      <c r="D282" s="182">
        <v>2</v>
      </c>
      <c r="E282" s="182">
        <v>2</v>
      </c>
      <c r="F282" s="182">
        <v>1</v>
      </c>
      <c r="G282" s="182" t="str">
        <f t="shared" si="8"/>
        <v>14010.169.5.02.02.01</v>
      </c>
      <c r="H282" s="184">
        <v>44012</v>
      </c>
      <c r="I282" s="175" t="s">
        <v>876</v>
      </c>
      <c r="J282" s="175" t="s">
        <v>874</v>
      </c>
      <c r="K282" s="182" t="s">
        <v>829</v>
      </c>
      <c r="L282" s="183">
        <v>596747002</v>
      </c>
      <c r="M282" s="183">
        <v>0</v>
      </c>
      <c r="N282" s="183">
        <v>0</v>
      </c>
      <c r="O282" s="241">
        <f t="shared" si="9"/>
        <v>596747002</v>
      </c>
    </row>
    <row r="283" spans="1:15" hidden="1" x14ac:dyDescent="0.2">
      <c r="A283" s="175" t="s">
        <v>5669</v>
      </c>
      <c r="B283" s="182">
        <v>169</v>
      </c>
      <c r="C283" s="182">
        <v>5</v>
      </c>
      <c r="D283" s="182">
        <v>4</v>
      </c>
      <c r="E283" s="182">
        <v>50</v>
      </c>
      <c r="F283" s="182">
        <v>1</v>
      </c>
      <c r="G283" s="182" t="str">
        <f t="shared" si="8"/>
        <v>14010.169.5.04.50.01</v>
      </c>
      <c r="H283" s="184">
        <v>44012</v>
      </c>
      <c r="I283" s="175" t="s">
        <v>877</v>
      </c>
      <c r="J283" s="175" t="s">
        <v>878</v>
      </c>
      <c r="K283" s="182" t="s">
        <v>840</v>
      </c>
      <c r="L283" s="183">
        <v>16305758790.049999</v>
      </c>
      <c r="M283" s="183">
        <v>753904.07</v>
      </c>
      <c r="N283" s="183">
        <v>5131923012.0200005</v>
      </c>
      <c r="O283" s="241">
        <f t="shared" si="9"/>
        <v>21437681802.07</v>
      </c>
    </row>
    <row r="284" spans="1:15" hidden="1" x14ac:dyDescent="0.2">
      <c r="A284" s="175" t="s">
        <v>5669</v>
      </c>
      <c r="B284" s="182">
        <v>169</v>
      </c>
      <c r="C284" s="182">
        <v>5</v>
      </c>
      <c r="D284" s="182">
        <v>6</v>
      </c>
      <c r="E284" s="182">
        <v>1</v>
      </c>
      <c r="F284" s="182">
        <v>1</v>
      </c>
      <c r="G284" s="182" t="str">
        <f t="shared" si="8"/>
        <v>14010.169.5.06.01.01</v>
      </c>
      <c r="H284" s="184">
        <v>44012</v>
      </c>
      <c r="I284" s="175" t="s">
        <v>879</v>
      </c>
      <c r="J284" s="175" t="s">
        <v>880</v>
      </c>
      <c r="K284" s="182" t="s">
        <v>846</v>
      </c>
      <c r="L284" s="183">
        <v>0</v>
      </c>
      <c r="M284" s="183">
        <v>14621.37</v>
      </c>
      <c r="N284" s="183">
        <v>99529566.370000005</v>
      </c>
      <c r="O284" s="241">
        <f t="shared" si="9"/>
        <v>99529566.370000005</v>
      </c>
    </row>
    <row r="285" spans="1:15" hidden="1" x14ac:dyDescent="0.2">
      <c r="A285" s="175" t="s">
        <v>5669</v>
      </c>
      <c r="B285" s="182">
        <v>169</v>
      </c>
      <c r="C285" s="182">
        <v>5</v>
      </c>
      <c r="D285" s="182">
        <v>6</v>
      </c>
      <c r="E285" s="182">
        <v>51</v>
      </c>
      <c r="F285" s="182">
        <v>1</v>
      </c>
      <c r="G285" s="182" t="str">
        <f t="shared" si="8"/>
        <v>14010.169.5.06.51.01</v>
      </c>
      <c r="H285" s="184">
        <v>44012</v>
      </c>
      <c r="I285" s="175" t="s">
        <v>881</v>
      </c>
      <c r="J285" s="175" t="s">
        <v>880</v>
      </c>
      <c r="K285" s="182" t="s">
        <v>846</v>
      </c>
      <c r="L285" s="183">
        <v>566075247</v>
      </c>
      <c r="M285" s="183">
        <v>0</v>
      </c>
      <c r="N285" s="183">
        <v>0</v>
      </c>
      <c r="O285" s="241">
        <f t="shared" si="9"/>
        <v>566075247</v>
      </c>
    </row>
    <row r="286" spans="1:15" hidden="1" x14ac:dyDescent="0.2">
      <c r="A286" s="175" t="s">
        <v>5669</v>
      </c>
      <c r="B286" s="182">
        <v>169</v>
      </c>
      <c r="C286" s="182">
        <v>6</v>
      </c>
      <c r="D286" s="182">
        <v>2</v>
      </c>
      <c r="E286" s="182">
        <v>1</v>
      </c>
      <c r="F286" s="182">
        <v>1</v>
      </c>
      <c r="G286" s="182" t="str">
        <f t="shared" si="8"/>
        <v>14010.169.6.02.01.01</v>
      </c>
      <c r="H286" s="184">
        <v>44012</v>
      </c>
      <c r="I286" s="175" t="s">
        <v>882</v>
      </c>
      <c r="J286" s="175" t="s">
        <v>883</v>
      </c>
      <c r="K286" s="182" t="s">
        <v>829</v>
      </c>
      <c r="L286" s="183">
        <v>76525520251</v>
      </c>
      <c r="M286" s="183">
        <v>9179379.3200000003</v>
      </c>
      <c r="N286" s="183">
        <v>62485228350.550003</v>
      </c>
      <c r="O286" s="241">
        <f t="shared" si="9"/>
        <v>139010748601.54999</v>
      </c>
    </row>
    <row r="287" spans="1:15" hidden="1" x14ac:dyDescent="0.2">
      <c r="A287" s="175" t="s">
        <v>5669</v>
      </c>
      <c r="B287" s="182">
        <v>169</v>
      </c>
      <c r="C287" s="182">
        <v>6</v>
      </c>
      <c r="D287" s="182">
        <v>2</v>
      </c>
      <c r="E287" s="182">
        <v>1</v>
      </c>
      <c r="F287" s="182">
        <v>2</v>
      </c>
      <c r="G287" s="182" t="str">
        <f t="shared" si="8"/>
        <v>14010.169.6.02.01.02</v>
      </c>
      <c r="H287" s="184">
        <v>44012</v>
      </c>
      <c r="I287" s="175" t="s">
        <v>884</v>
      </c>
      <c r="J287" s="175" t="s">
        <v>883</v>
      </c>
      <c r="K287" s="182" t="s">
        <v>834</v>
      </c>
      <c r="L287" s="183">
        <v>103932470</v>
      </c>
      <c r="M287" s="183">
        <v>820221</v>
      </c>
      <c r="N287" s="183">
        <v>5583350975.7299995</v>
      </c>
      <c r="O287" s="241">
        <f t="shared" si="9"/>
        <v>5687283445.7299995</v>
      </c>
    </row>
    <row r="288" spans="1:15" hidden="1" x14ac:dyDescent="0.2">
      <c r="A288" s="175" t="s">
        <v>5669</v>
      </c>
      <c r="B288" s="182">
        <v>169</v>
      </c>
      <c r="C288" s="182">
        <v>6</v>
      </c>
      <c r="D288" s="182">
        <v>2</v>
      </c>
      <c r="E288" s="182">
        <v>2</v>
      </c>
      <c r="F288" s="182">
        <v>1</v>
      </c>
      <c r="G288" s="182" t="str">
        <f t="shared" si="8"/>
        <v>14010.169.6.02.02.01</v>
      </c>
      <c r="H288" s="184">
        <v>44012</v>
      </c>
      <c r="I288" s="175" t="s">
        <v>885</v>
      </c>
      <c r="J288" s="175" t="s">
        <v>883</v>
      </c>
      <c r="K288" s="182" t="s">
        <v>829</v>
      </c>
      <c r="L288" s="183">
        <v>8530937766</v>
      </c>
      <c r="M288" s="183">
        <v>105591.8</v>
      </c>
      <c r="N288" s="183">
        <v>718777109.54999995</v>
      </c>
      <c r="O288" s="241">
        <f t="shared" si="9"/>
        <v>9249714875.5499992</v>
      </c>
    </row>
    <row r="289" spans="1:15" hidden="1" x14ac:dyDescent="0.2">
      <c r="A289" s="175" t="s">
        <v>5669</v>
      </c>
      <c r="B289" s="182">
        <v>169</v>
      </c>
      <c r="C289" s="182">
        <v>6</v>
      </c>
      <c r="D289" s="182">
        <v>4</v>
      </c>
      <c r="E289" s="182">
        <v>50</v>
      </c>
      <c r="F289" s="182">
        <v>1</v>
      </c>
      <c r="G289" s="182" t="str">
        <f t="shared" si="8"/>
        <v>14010.169.6.04.50.01</v>
      </c>
      <c r="H289" s="184">
        <v>44012</v>
      </c>
      <c r="I289" s="175" t="s">
        <v>886</v>
      </c>
      <c r="J289" s="175" t="s">
        <v>887</v>
      </c>
      <c r="K289" s="182" t="s">
        <v>840</v>
      </c>
      <c r="L289" s="183">
        <v>31322542794.619999</v>
      </c>
      <c r="M289" s="183">
        <v>6005335.9699999997</v>
      </c>
      <c r="N289" s="183">
        <v>40879102641.449997</v>
      </c>
      <c r="O289" s="241">
        <f t="shared" si="9"/>
        <v>72201645436.069992</v>
      </c>
    </row>
    <row r="290" spans="1:15" hidden="1" x14ac:dyDescent="0.2">
      <c r="A290" s="175" t="s">
        <v>5669</v>
      </c>
      <c r="B290" s="182">
        <v>169</v>
      </c>
      <c r="C290" s="182">
        <v>6</v>
      </c>
      <c r="D290" s="182">
        <v>6</v>
      </c>
      <c r="E290" s="182">
        <v>1</v>
      </c>
      <c r="F290" s="182">
        <v>1</v>
      </c>
      <c r="G290" s="182" t="str">
        <f t="shared" si="8"/>
        <v>14010.169.6.06.01.01</v>
      </c>
      <c r="H290" s="184">
        <v>44012</v>
      </c>
      <c r="I290" s="175" t="s">
        <v>888</v>
      </c>
      <c r="J290" s="175" t="s">
        <v>889</v>
      </c>
      <c r="K290" s="182" t="s">
        <v>846</v>
      </c>
      <c r="L290" s="183">
        <v>574476555</v>
      </c>
      <c r="M290" s="183">
        <v>2978.83</v>
      </c>
      <c r="N290" s="183">
        <v>20277283.059999999</v>
      </c>
      <c r="O290" s="241">
        <f t="shared" si="9"/>
        <v>594753838.05999994</v>
      </c>
    </row>
    <row r="291" spans="1:15" hidden="1" x14ac:dyDescent="0.2">
      <c r="A291" s="175" t="s">
        <v>5669</v>
      </c>
      <c r="B291" s="182">
        <v>169</v>
      </c>
      <c r="C291" s="182">
        <v>6</v>
      </c>
      <c r="D291" s="182">
        <v>6</v>
      </c>
      <c r="E291" s="182">
        <v>51</v>
      </c>
      <c r="F291" s="182">
        <v>1</v>
      </c>
      <c r="G291" s="182" t="str">
        <f t="shared" si="8"/>
        <v>14010.169.6.06.51.01</v>
      </c>
      <c r="H291" s="184">
        <v>44012</v>
      </c>
      <c r="I291" s="175" t="s">
        <v>890</v>
      </c>
      <c r="J291" s="175" t="s">
        <v>889</v>
      </c>
      <c r="K291" s="182" t="s">
        <v>846</v>
      </c>
      <c r="L291" s="183">
        <v>2728106694.2199998</v>
      </c>
      <c r="M291" s="183">
        <v>216991.91</v>
      </c>
      <c r="N291" s="183">
        <v>1477092140.3099999</v>
      </c>
      <c r="O291" s="241">
        <f t="shared" si="9"/>
        <v>4205198834.5299997</v>
      </c>
    </row>
    <row r="292" spans="1:15" hidden="1" x14ac:dyDescent="0.2">
      <c r="A292" s="175" t="s">
        <v>5669</v>
      </c>
      <c r="B292" s="182">
        <v>169</v>
      </c>
      <c r="C292" s="182">
        <v>6</v>
      </c>
      <c r="D292" s="182">
        <v>8</v>
      </c>
      <c r="E292" s="182">
        <v>52</v>
      </c>
      <c r="F292" s="182">
        <v>2</v>
      </c>
      <c r="G292" s="182" t="str">
        <f t="shared" si="8"/>
        <v>14010.169.6.08.52.02</v>
      </c>
      <c r="H292" s="184">
        <v>44012</v>
      </c>
      <c r="I292" s="175" t="s">
        <v>891</v>
      </c>
      <c r="J292" s="175" t="s">
        <v>892</v>
      </c>
      <c r="K292" s="182" t="s">
        <v>854</v>
      </c>
      <c r="L292" s="183">
        <v>18493699</v>
      </c>
      <c r="M292" s="183">
        <v>0</v>
      </c>
      <c r="N292" s="183">
        <v>0</v>
      </c>
      <c r="O292" s="241">
        <f t="shared" si="9"/>
        <v>18493699</v>
      </c>
    </row>
    <row r="293" spans="1:15" hidden="1" x14ac:dyDescent="0.2">
      <c r="A293" s="175" t="s">
        <v>5669</v>
      </c>
      <c r="B293" s="182">
        <v>169</v>
      </c>
      <c r="C293" s="182">
        <v>7</v>
      </c>
      <c r="D293" s="182">
        <v>2</v>
      </c>
      <c r="E293" s="182">
        <v>1</v>
      </c>
      <c r="F293" s="182">
        <v>1</v>
      </c>
      <c r="G293" s="182" t="str">
        <f t="shared" si="8"/>
        <v>14010.169.7.02.01.01</v>
      </c>
      <c r="H293" s="184">
        <v>44012</v>
      </c>
      <c r="I293" s="175" t="s">
        <v>893</v>
      </c>
      <c r="J293" s="175" t="s">
        <v>894</v>
      </c>
      <c r="K293" s="182" t="s">
        <v>829</v>
      </c>
      <c r="L293" s="183">
        <v>70417424010</v>
      </c>
      <c r="M293" s="183">
        <v>11666479.83</v>
      </c>
      <c r="N293" s="183">
        <v>79415244845.199997</v>
      </c>
      <c r="O293" s="241">
        <f t="shared" si="9"/>
        <v>149832668855.20001</v>
      </c>
    </row>
    <row r="294" spans="1:15" hidden="1" x14ac:dyDescent="0.2">
      <c r="A294" s="175" t="s">
        <v>5669</v>
      </c>
      <c r="B294" s="182">
        <v>169</v>
      </c>
      <c r="C294" s="182">
        <v>7</v>
      </c>
      <c r="D294" s="182">
        <v>2</v>
      </c>
      <c r="E294" s="182">
        <v>1</v>
      </c>
      <c r="F294" s="182">
        <v>2</v>
      </c>
      <c r="G294" s="182" t="str">
        <f t="shared" si="8"/>
        <v>14010.169.7.02.01.02</v>
      </c>
      <c r="H294" s="184">
        <v>44012</v>
      </c>
      <c r="I294" s="175" t="s">
        <v>895</v>
      </c>
      <c r="J294" s="175" t="s">
        <v>894</v>
      </c>
      <c r="K294" s="182" t="s">
        <v>834</v>
      </c>
      <c r="L294" s="183">
        <v>0</v>
      </c>
      <c r="M294" s="183">
        <v>1223803</v>
      </c>
      <c r="N294" s="183">
        <v>8330586115.3900003</v>
      </c>
      <c r="O294" s="241">
        <f t="shared" si="9"/>
        <v>8330586115.3900003</v>
      </c>
    </row>
    <row r="295" spans="1:15" hidden="1" x14ac:dyDescent="0.2">
      <c r="A295" s="175" t="s">
        <v>5669</v>
      </c>
      <c r="B295" s="182">
        <v>169</v>
      </c>
      <c r="C295" s="182">
        <v>7</v>
      </c>
      <c r="D295" s="182">
        <v>2</v>
      </c>
      <c r="E295" s="182">
        <v>2</v>
      </c>
      <c r="F295" s="182">
        <v>1</v>
      </c>
      <c r="G295" s="182" t="str">
        <f t="shared" si="8"/>
        <v>14010.169.7.02.02.01</v>
      </c>
      <c r="H295" s="184">
        <v>44012</v>
      </c>
      <c r="I295" s="175" t="s">
        <v>896</v>
      </c>
      <c r="J295" s="175" t="s">
        <v>894</v>
      </c>
      <c r="K295" s="182" t="s">
        <v>829</v>
      </c>
      <c r="L295" s="183">
        <v>7220828419.75</v>
      </c>
      <c r="M295" s="183">
        <v>55732.4</v>
      </c>
      <c r="N295" s="183">
        <v>379377692.01999998</v>
      </c>
      <c r="O295" s="241">
        <f t="shared" si="9"/>
        <v>7600206111.7700005</v>
      </c>
    </row>
    <row r="296" spans="1:15" hidden="1" x14ac:dyDescent="0.2">
      <c r="A296" s="175" t="s">
        <v>5669</v>
      </c>
      <c r="B296" s="182">
        <v>169</v>
      </c>
      <c r="C296" s="182">
        <v>7</v>
      </c>
      <c r="D296" s="182">
        <v>4</v>
      </c>
      <c r="E296" s="182">
        <v>50</v>
      </c>
      <c r="F296" s="182">
        <v>1</v>
      </c>
      <c r="G296" s="182" t="str">
        <f t="shared" si="8"/>
        <v>14010.169.7.04.50.01</v>
      </c>
      <c r="H296" s="184">
        <v>44012</v>
      </c>
      <c r="I296" s="175" t="s">
        <v>897</v>
      </c>
      <c r="J296" s="175" t="s">
        <v>898</v>
      </c>
      <c r="K296" s="182" t="s">
        <v>840</v>
      </c>
      <c r="L296" s="183">
        <v>13579328302.209999</v>
      </c>
      <c r="M296" s="183">
        <v>2343179.66</v>
      </c>
      <c r="N296" s="183">
        <v>15950328558.969999</v>
      </c>
      <c r="O296" s="241">
        <f t="shared" si="9"/>
        <v>29529656861.18</v>
      </c>
    </row>
    <row r="297" spans="1:15" hidden="1" x14ac:dyDescent="0.2">
      <c r="A297" s="175" t="s">
        <v>5669</v>
      </c>
      <c r="B297" s="182">
        <v>169</v>
      </c>
      <c r="C297" s="182">
        <v>7</v>
      </c>
      <c r="D297" s="182">
        <v>6</v>
      </c>
      <c r="E297" s="182">
        <v>51</v>
      </c>
      <c r="F297" s="182">
        <v>1</v>
      </c>
      <c r="G297" s="182" t="str">
        <f t="shared" si="8"/>
        <v>14010.169.7.06.51.01</v>
      </c>
      <c r="H297" s="184">
        <v>44012</v>
      </c>
      <c r="I297" s="175" t="s">
        <v>899</v>
      </c>
      <c r="J297" s="175" t="s">
        <v>900</v>
      </c>
      <c r="K297" s="182" t="s">
        <v>846</v>
      </c>
      <c r="L297" s="183">
        <v>197620380.75</v>
      </c>
      <c r="M297" s="183">
        <v>2889.36</v>
      </c>
      <c r="N297" s="183">
        <v>19668249.140000001</v>
      </c>
      <c r="O297" s="241">
        <f t="shared" si="9"/>
        <v>217288629.88999999</v>
      </c>
    </row>
    <row r="298" spans="1:15" hidden="1" x14ac:dyDescent="0.2">
      <c r="A298" s="175" t="s">
        <v>5669</v>
      </c>
      <c r="B298" s="182">
        <v>169</v>
      </c>
      <c r="C298" s="182">
        <v>7</v>
      </c>
      <c r="D298" s="182">
        <v>8</v>
      </c>
      <c r="E298" s="182">
        <v>52</v>
      </c>
      <c r="F298" s="182">
        <v>1</v>
      </c>
      <c r="G298" s="182" t="str">
        <f t="shared" si="8"/>
        <v>14010.169.7.08.52.01</v>
      </c>
      <c r="H298" s="184">
        <v>44012</v>
      </c>
      <c r="I298" s="175" t="s">
        <v>901</v>
      </c>
      <c r="J298" s="175" t="s">
        <v>902</v>
      </c>
      <c r="K298" s="182" t="s">
        <v>854</v>
      </c>
      <c r="L298" s="183">
        <v>0</v>
      </c>
      <c r="M298" s="183">
        <v>22141.4</v>
      </c>
      <c r="N298" s="183">
        <v>150719388.18000001</v>
      </c>
      <c r="O298" s="241">
        <f t="shared" si="9"/>
        <v>150719388.18000001</v>
      </c>
    </row>
    <row r="299" spans="1:15" hidden="1" x14ac:dyDescent="0.2">
      <c r="A299" s="175" t="s">
        <v>5669</v>
      </c>
      <c r="B299" s="182">
        <v>169</v>
      </c>
      <c r="C299" s="182">
        <v>8</v>
      </c>
      <c r="D299" s="182">
        <v>2</v>
      </c>
      <c r="E299" s="182">
        <v>1</v>
      </c>
      <c r="F299" s="182">
        <v>2</v>
      </c>
      <c r="G299" s="182" t="str">
        <f t="shared" si="8"/>
        <v>14010.169.8.02.01.02</v>
      </c>
      <c r="H299" s="184">
        <v>44012</v>
      </c>
      <c r="I299" s="175" t="s">
        <v>903</v>
      </c>
      <c r="J299" s="175" t="s">
        <v>904</v>
      </c>
      <c r="K299" s="182" t="s">
        <v>834</v>
      </c>
      <c r="L299" s="183">
        <v>0</v>
      </c>
      <c r="M299" s="183">
        <v>72977.399999999994</v>
      </c>
      <c r="N299" s="183">
        <v>496766648.86000001</v>
      </c>
      <c r="O299" s="241">
        <f t="shared" si="9"/>
        <v>496766648.86000001</v>
      </c>
    </row>
    <row r="300" spans="1:15" hidden="1" x14ac:dyDescent="0.2">
      <c r="A300" s="175" t="s">
        <v>5669</v>
      </c>
      <c r="B300" s="182">
        <v>169</v>
      </c>
      <c r="C300" s="182">
        <v>8</v>
      </c>
      <c r="D300" s="182">
        <v>2</v>
      </c>
      <c r="E300" s="182">
        <v>2</v>
      </c>
      <c r="F300" s="182">
        <v>1</v>
      </c>
      <c r="G300" s="182" t="str">
        <f t="shared" si="8"/>
        <v>14010.169.8.02.02.01</v>
      </c>
      <c r="H300" s="184">
        <v>44012</v>
      </c>
      <c r="I300" s="175" t="s">
        <v>905</v>
      </c>
      <c r="J300" s="175" t="s">
        <v>904</v>
      </c>
      <c r="K300" s="182" t="s">
        <v>829</v>
      </c>
      <c r="L300" s="183">
        <v>6313779</v>
      </c>
      <c r="M300" s="183">
        <v>0</v>
      </c>
      <c r="N300" s="183">
        <v>0</v>
      </c>
      <c r="O300" s="241">
        <f t="shared" si="9"/>
        <v>6313779</v>
      </c>
    </row>
    <row r="301" spans="1:15" hidden="1" x14ac:dyDescent="0.2">
      <c r="A301" s="175" t="s">
        <v>5669</v>
      </c>
      <c r="B301" s="182">
        <v>173</v>
      </c>
      <c r="C301" s="182">
        <v>0</v>
      </c>
      <c r="D301" s="182">
        <v>0</v>
      </c>
      <c r="E301" s="182">
        <v>0</v>
      </c>
      <c r="F301" s="182">
        <v>0</v>
      </c>
      <c r="G301" s="182" t="str">
        <f t="shared" si="8"/>
        <v>14010.173.0.00.00.00</v>
      </c>
      <c r="H301" s="184">
        <v>44012</v>
      </c>
      <c r="I301" s="175" t="s">
        <v>906</v>
      </c>
      <c r="J301" s="175" t="s">
        <v>907</v>
      </c>
      <c r="K301" s="182" t="s">
        <v>908</v>
      </c>
      <c r="L301" s="183">
        <v>452670209370.19</v>
      </c>
      <c r="M301" s="183">
        <v>30658992.280000001</v>
      </c>
      <c r="N301" s="183">
        <v>208699746117.76999</v>
      </c>
      <c r="O301" s="241">
        <f t="shared" si="9"/>
        <v>661369955487.95996</v>
      </c>
    </row>
    <row r="302" spans="1:15" hidden="1" x14ac:dyDescent="0.2">
      <c r="A302" s="175" t="s">
        <v>5669</v>
      </c>
      <c r="B302" s="182">
        <v>173</v>
      </c>
      <c r="C302" s="182">
        <v>0</v>
      </c>
      <c r="D302" s="182">
        <v>2</v>
      </c>
      <c r="E302" s="182">
        <v>0</v>
      </c>
      <c r="F302" s="182">
        <v>0</v>
      </c>
      <c r="G302" s="182" t="str">
        <f t="shared" si="8"/>
        <v>14010.173.0.02.00.00</v>
      </c>
      <c r="H302" s="184">
        <v>44012</v>
      </c>
      <c r="I302" s="175" t="s">
        <v>909</v>
      </c>
      <c r="J302" s="175" t="s">
        <v>910</v>
      </c>
      <c r="K302" s="182" t="s">
        <v>911</v>
      </c>
      <c r="L302" s="183">
        <v>425666871327.19</v>
      </c>
      <c r="M302" s="183">
        <v>27008142.559999999</v>
      </c>
      <c r="N302" s="183">
        <v>183847937464.48001</v>
      </c>
      <c r="O302" s="241">
        <f t="shared" si="9"/>
        <v>609514808791.67004</v>
      </c>
    </row>
    <row r="303" spans="1:15" hidden="1" x14ac:dyDescent="0.2">
      <c r="A303" s="175" t="s">
        <v>5669</v>
      </c>
      <c r="B303" s="182">
        <v>173</v>
      </c>
      <c r="C303" s="182">
        <v>0</v>
      </c>
      <c r="D303" s="182">
        <v>2</v>
      </c>
      <c r="E303" s="182">
        <v>2</v>
      </c>
      <c r="F303" s="182">
        <v>0</v>
      </c>
      <c r="G303" s="182" t="str">
        <f t="shared" si="8"/>
        <v>14010.173.0.02.02.00</v>
      </c>
      <c r="H303" s="184">
        <v>44012</v>
      </c>
      <c r="I303" s="175" t="s">
        <v>912</v>
      </c>
      <c r="J303" s="175" t="s">
        <v>910</v>
      </c>
      <c r="K303" s="182" t="s">
        <v>913</v>
      </c>
      <c r="L303" s="183">
        <v>423248650340.19</v>
      </c>
      <c r="M303" s="183">
        <v>26992032.120000001</v>
      </c>
      <c r="N303" s="183">
        <v>183738271605.04999</v>
      </c>
      <c r="O303" s="241">
        <f t="shared" si="9"/>
        <v>606986921945.23999</v>
      </c>
    </row>
    <row r="304" spans="1:15" hidden="1" x14ac:dyDescent="0.2">
      <c r="A304" s="175" t="s">
        <v>5669</v>
      </c>
      <c r="B304" s="182">
        <v>173</v>
      </c>
      <c r="C304" s="182">
        <v>0</v>
      </c>
      <c r="D304" s="182">
        <v>2</v>
      </c>
      <c r="E304" s="182">
        <v>2</v>
      </c>
      <c r="F304" s="182">
        <v>1</v>
      </c>
      <c r="G304" s="182" t="str">
        <f t="shared" si="8"/>
        <v>14010.173.0.02.02.01</v>
      </c>
      <c r="H304" s="184">
        <v>44012</v>
      </c>
      <c r="I304" s="175" t="s">
        <v>914</v>
      </c>
      <c r="J304" s="175" t="s">
        <v>910</v>
      </c>
      <c r="K304" s="182" t="s">
        <v>915</v>
      </c>
      <c r="L304" s="183">
        <v>423248650340.19</v>
      </c>
      <c r="M304" s="183">
        <v>26992032.120000001</v>
      </c>
      <c r="N304" s="183">
        <v>183738271605.04999</v>
      </c>
      <c r="O304" s="241">
        <f t="shared" si="9"/>
        <v>606986921945.23999</v>
      </c>
    </row>
    <row r="305" spans="1:15" hidden="1" x14ac:dyDescent="0.2">
      <c r="A305" s="175" t="s">
        <v>5669</v>
      </c>
      <c r="B305" s="182">
        <v>173</v>
      </c>
      <c r="C305" s="182">
        <v>0</v>
      </c>
      <c r="D305" s="182">
        <v>2</v>
      </c>
      <c r="E305" s="182">
        <v>4</v>
      </c>
      <c r="F305" s="182">
        <v>0</v>
      </c>
      <c r="G305" s="182" t="str">
        <f t="shared" si="8"/>
        <v>14010.173.0.02.04.00</v>
      </c>
      <c r="H305" s="184">
        <v>44012</v>
      </c>
      <c r="I305" s="175" t="s">
        <v>916</v>
      </c>
      <c r="J305" s="175" t="s">
        <v>910</v>
      </c>
      <c r="K305" s="182" t="s">
        <v>917</v>
      </c>
      <c r="L305" s="183">
        <v>882223</v>
      </c>
      <c r="M305" s="183">
        <v>0</v>
      </c>
      <c r="N305" s="183">
        <v>0</v>
      </c>
      <c r="O305" s="241">
        <f t="shared" si="9"/>
        <v>882223</v>
      </c>
    </row>
    <row r="306" spans="1:15" hidden="1" x14ac:dyDescent="0.2">
      <c r="A306" s="175" t="s">
        <v>5669</v>
      </c>
      <c r="B306" s="182">
        <v>173</v>
      </c>
      <c r="C306" s="182">
        <v>0</v>
      </c>
      <c r="D306" s="182">
        <v>2</v>
      </c>
      <c r="E306" s="182">
        <v>4</v>
      </c>
      <c r="F306" s="182">
        <v>1</v>
      </c>
      <c r="G306" s="182" t="str">
        <f t="shared" si="8"/>
        <v>14010.173.0.02.04.01</v>
      </c>
      <c r="H306" s="184">
        <v>44012</v>
      </c>
      <c r="I306" s="175" t="s">
        <v>918</v>
      </c>
      <c r="J306" s="175" t="s">
        <v>910</v>
      </c>
      <c r="K306" s="182" t="s">
        <v>917</v>
      </c>
      <c r="L306" s="183">
        <v>882223</v>
      </c>
      <c r="M306" s="183">
        <v>0</v>
      </c>
      <c r="N306" s="183">
        <v>0</v>
      </c>
      <c r="O306" s="241">
        <f t="shared" si="9"/>
        <v>882223</v>
      </c>
    </row>
    <row r="307" spans="1:15" hidden="1" x14ac:dyDescent="0.2">
      <c r="A307" s="175" t="s">
        <v>5669</v>
      </c>
      <c r="B307" s="182">
        <v>173</v>
      </c>
      <c r="C307" s="182">
        <v>0</v>
      </c>
      <c r="D307" s="182">
        <v>2</v>
      </c>
      <c r="E307" s="182">
        <v>6</v>
      </c>
      <c r="F307" s="182">
        <v>0</v>
      </c>
      <c r="G307" s="182" t="str">
        <f t="shared" si="8"/>
        <v>14010.173.0.02.06.00</v>
      </c>
      <c r="H307" s="184">
        <v>44012</v>
      </c>
      <c r="I307" s="175" t="s">
        <v>919</v>
      </c>
      <c r="J307" s="175" t="s">
        <v>910</v>
      </c>
      <c r="K307" s="182" t="s">
        <v>920</v>
      </c>
      <c r="L307" s="183">
        <v>2417338764</v>
      </c>
      <c r="M307" s="183">
        <v>0</v>
      </c>
      <c r="N307" s="183">
        <v>0</v>
      </c>
      <c r="O307" s="241">
        <f t="shared" si="9"/>
        <v>2417338764</v>
      </c>
    </row>
    <row r="308" spans="1:15" hidden="1" x14ac:dyDescent="0.2">
      <c r="A308" s="175" t="s">
        <v>5669</v>
      </c>
      <c r="B308" s="182">
        <v>173</v>
      </c>
      <c r="C308" s="182">
        <v>0</v>
      </c>
      <c r="D308" s="182">
        <v>2</v>
      </c>
      <c r="E308" s="182">
        <v>6</v>
      </c>
      <c r="F308" s="182">
        <v>2</v>
      </c>
      <c r="G308" s="182" t="str">
        <f t="shared" si="8"/>
        <v>14010.173.0.02.06.02</v>
      </c>
      <c r="H308" s="184">
        <v>44012</v>
      </c>
      <c r="I308" s="175" t="s">
        <v>921</v>
      </c>
      <c r="J308" s="175" t="s">
        <v>910</v>
      </c>
      <c r="K308" s="182" t="s">
        <v>922</v>
      </c>
      <c r="L308" s="183">
        <v>2417338764</v>
      </c>
      <c r="M308" s="183">
        <v>0</v>
      </c>
      <c r="N308" s="183">
        <v>0</v>
      </c>
      <c r="O308" s="241">
        <f t="shared" si="9"/>
        <v>2417338764</v>
      </c>
    </row>
    <row r="309" spans="1:15" hidden="1" x14ac:dyDescent="0.2">
      <c r="A309" s="175" t="s">
        <v>5669</v>
      </c>
      <c r="B309" s="182">
        <v>173</v>
      </c>
      <c r="C309" s="182">
        <v>0</v>
      </c>
      <c r="D309" s="182">
        <v>2</v>
      </c>
      <c r="E309" s="182">
        <v>14</v>
      </c>
      <c r="F309" s="182">
        <v>0</v>
      </c>
      <c r="G309" s="182" t="str">
        <f t="shared" si="8"/>
        <v>14010.173.0.02.14.00</v>
      </c>
      <c r="H309" s="184">
        <v>44012</v>
      </c>
      <c r="I309" s="175" t="s">
        <v>923</v>
      </c>
      <c r="J309" s="175" t="s">
        <v>910</v>
      </c>
      <c r="K309" s="182" t="s">
        <v>924</v>
      </c>
      <c r="L309" s="183">
        <v>0</v>
      </c>
      <c r="M309" s="183">
        <v>16110.44</v>
      </c>
      <c r="N309" s="183">
        <v>109665859.44</v>
      </c>
      <c r="O309" s="241">
        <f t="shared" si="9"/>
        <v>109665859.44</v>
      </c>
    </row>
    <row r="310" spans="1:15" hidden="1" x14ac:dyDescent="0.2">
      <c r="A310" s="175" t="s">
        <v>5669</v>
      </c>
      <c r="B310" s="182">
        <v>173</v>
      </c>
      <c r="C310" s="182">
        <v>0</v>
      </c>
      <c r="D310" s="182">
        <v>2</v>
      </c>
      <c r="E310" s="182">
        <v>14</v>
      </c>
      <c r="F310" s="182">
        <v>1</v>
      </c>
      <c r="G310" s="182" t="str">
        <f t="shared" si="8"/>
        <v>14010.173.0.02.14.01</v>
      </c>
      <c r="H310" s="184">
        <v>44012</v>
      </c>
      <c r="I310" s="175" t="s">
        <v>925</v>
      </c>
      <c r="J310" s="175" t="s">
        <v>910</v>
      </c>
      <c r="K310" s="182" t="s">
        <v>924</v>
      </c>
      <c r="L310" s="183">
        <v>0</v>
      </c>
      <c r="M310" s="183">
        <v>16110.44</v>
      </c>
      <c r="N310" s="183">
        <v>109665859.44</v>
      </c>
      <c r="O310" s="241">
        <f t="shared" si="9"/>
        <v>109665859.44</v>
      </c>
    </row>
    <row r="311" spans="1:15" hidden="1" x14ac:dyDescent="0.2">
      <c r="A311" s="175" t="s">
        <v>5669</v>
      </c>
      <c r="B311" s="182">
        <v>173</v>
      </c>
      <c r="C311" s="182">
        <v>0</v>
      </c>
      <c r="D311" s="182">
        <v>4</v>
      </c>
      <c r="E311" s="182">
        <v>0</v>
      </c>
      <c r="F311" s="182">
        <v>0</v>
      </c>
      <c r="G311" s="182" t="str">
        <f t="shared" si="8"/>
        <v>14010.173.0.04.00.00</v>
      </c>
      <c r="H311" s="184">
        <v>44012</v>
      </c>
      <c r="I311" s="175" t="s">
        <v>926</v>
      </c>
      <c r="J311" s="175" t="s">
        <v>927</v>
      </c>
      <c r="K311" s="182" t="s">
        <v>928</v>
      </c>
      <c r="L311" s="183">
        <v>1124021923</v>
      </c>
      <c r="M311" s="183">
        <v>0</v>
      </c>
      <c r="N311" s="183">
        <v>0</v>
      </c>
      <c r="O311" s="241">
        <f t="shared" si="9"/>
        <v>1124021923</v>
      </c>
    </row>
    <row r="312" spans="1:15" hidden="1" x14ac:dyDescent="0.2">
      <c r="A312" s="175" t="s">
        <v>5669</v>
      </c>
      <c r="B312" s="182">
        <v>173</v>
      </c>
      <c r="C312" s="182">
        <v>0</v>
      </c>
      <c r="D312" s="182">
        <v>4</v>
      </c>
      <c r="E312" s="182">
        <v>8</v>
      </c>
      <c r="F312" s="182">
        <v>0</v>
      </c>
      <c r="G312" s="182" t="str">
        <f t="shared" si="8"/>
        <v>14010.173.0.04.08.00</v>
      </c>
      <c r="H312" s="184">
        <v>44012</v>
      </c>
      <c r="I312" s="175" t="s">
        <v>929</v>
      </c>
      <c r="J312" s="175" t="s">
        <v>927</v>
      </c>
      <c r="K312" s="182" t="s">
        <v>928</v>
      </c>
      <c r="L312" s="183">
        <v>1124021923</v>
      </c>
      <c r="M312" s="183">
        <v>0</v>
      </c>
      <c r="N312" s="183">
        <v>0</v>
      </c>
      <c r="O312" s="241">
        <f t="shared" si="9"/>
        <v>1124021923</v>
      </c>
    </row>
    <row r="313" spans="1:15" hidden="1" x14ac:dyDescent="0.2">
      <c r="A313" s="175" t="s">
        <v>5669</v>
      </c>
      <c r="B313" s="182">
        <v>173</v>
      </c>
      <c r="C313" s="182">
        <v>0</v>
      </c>
      <c r="D313" s="182">
        <v>4</v>
      </c>
      <c r="E313" s="182">
        <v>8</v>
      </c>
      <c r="F313" s="182">
        <v>1</v>
      </c>
      <c r="G313" s="182" t="str">
        <f t="shared" si="8"/>
        <v>14010.173.0.04.08.01</v>
      </c>
      <c r="H313" s="184">
        <v>44012</v>
      </c>
      <c r="I313" s="175" t="s">
        <v>930</v>
      </c>
      <c r="J313" s="175" t="s">
        <v>927</v>
      </c>
      <c r="K313" s="182" t="s">
        <v>928</v>
      </c>
      <c r="L313" s="183">
        <v>1124021923</v>
      </c>
      <c r="M313" s="183">
        <v>0</v>
      </c>
      <c r="N313" s="183">
        <v>0</v>
      </c>
      <c r="O313" s="241">
        <f t="shared" si="9"/>
        <v>1124021923</v>
      </c>
    </row>
    <row r="314" spans="1:15" hidden="1" x14ac:dyDescent="0.2">
      <c r="A314" s="175" t="s">
        <v>5669</v>
      </c>
      <c r="B314" s="182">
        <v>173</v>
      </c>
      <c r="C314" s="182">
        <v>0</v>
      </c>
      <c r="D314" s="182">
        <v>6</v>
      </c>
      <c r="E314" s="182">
        <v>0</v>
      </c>
      <c r="F314" s="182">
        <v>0</v>
      </c>
      <c r="G314" s="182" t="str">
        <f t="shared" si="8"/>
        <v>14010.173.0.06.00.00</v>
      </c>
      <c r="H314" s="184">
        <v>44012</v>
      </c>
      <c r="I314" s="175" t="s">
        <v>931</v>
      </c>
      <c r="J314" s="175" t="s">
        <v>932</v>
      </c>
      <c r="K314" s="182" t="s">
        <v>840</v>
      </c>
      <c r="L314" s="183">
        <v>19046522663</v>
      </c>
      <c r="M314" s="183">
        <v>3234660.47</v>
      </c>
      <c r="N314" s="183">
        <v>22018754325.150002</v>
      </c>
      <c r="O314" s="241">
        <f t="shared" si="9"/>
        <v>41065276988.150002</v>
      </c>
    </row>
    <row r="315" spans="1:15" hidden="1" x14ac:dyDescent="0.2">
      <c r="A315" s="175" t="s">
        <v>5669</v>
      </c>
      <c r="B315" s="182">
        <v>173</v>
      </c>
      <c r="C315" s="182">
        <v>0</v>
      </c>
      <c r="D315" s="182">
        <v>6</v>
      </c>
      <c r="E315" s="182">
        <v>60</v>
      </c>
      <c r="F315" s="182">
        <v>0</v>
      </c>
      <c r="G315" s="182" t="str">
        <f t="shared" si="8"/>
        <v>14010.173.0.06.60.00</v>
      </c>
      <c r="H315" s="184">
        <v>44012</v>
      </c>
      <c r="I315" s="175" t="s">
        <v>933</v>
      </c>
      <c r="J315" s="175" t="s">
        <v>932</v>
      </c>
      <c r="K315" s="182" t="s">
        <v>840</v>
      </c>
      <c r="L315" s="183">
        <v>19046522663</v>
      </c>
      <c r="M315" s="183">
        <v>3234660.47</v>
      </c>
      <c r="N315" s="183">
        <v>22018754325.150002</v>
      </c>
      <c r="O315" s="241">
        <f t="shared" si="9"/>
        <v>41065276988.150002</v>
      </c>
    </row>
    <row r="316" spans="1:15" hidden="1" x14ac:dyDescent="0.2">
      <c r="A316" s="175" t="s">
        <v>5669</v>
      </c>
      <c r="B316" s="182">
        <v>173</v>
      </c>
      <c r="C316" s="182">
        <v>0</v>
      </c>
      <c r="D316" s="182">
        <v>6</v>
      </c>
      <c r="E316" s="182">
        <v>60</v>
      </c>
      <c r="F316" s="182">
        <v>1</v>
      </c>
      <c r="G316" s="182" t="str">
        <f t="shared" si="8"/>
        <v>14010.173.0.06.60.01</v>
      </c>
      <c r="H316" s="184">
        <v>44012</v>
      </c>
      <c r="I316" s="175" t="s">
        <v>934</v>
      </c>
      <c r="J316" s="175" t="s">
        <v>932</v>
      </c>
      <c r="K316" s="182" t="s">
        <v>935</v>
      </c>
      <c r="L316" s="183">
        <v>19046522663</v>
      </c>
      <c r="M316" s="183">
        <v>3234660.47</v>
      </c>
      <c r="N316" s="183">
        <v>22018754325.150002</v>
      </c>
      <c r="O316" s="241">
        <f t="shared" si="9"/>
        <v>41065276988.150002</v>
      </c>
    </row>
    <row r="317" spans="1:15" hidden="1" x14ac:dyDescent="0.2">
      <c r="A317" s="175" t="s">
        <v>5669</v>
      </c>
      <c r="B317" s="182">
        <v>173</v>
      </c>
      <c r="C317" s="182">
        <v>0</v>
      </c>
      <c r="D317" s="182">
        <v>8</v>
      </c>
      <c r="E317" s="182">
        <v>0</v>
      </c>
      <c r="F317" s="182">
        <v>0</v>
      </c>
      <c r="G317" s="182" t="str">
        <f t="shared" si="8"/>
        <v>14010.173.0.08.00.00</v>
      </c>
      <c r="H317" s="184">
        <v>44012</v>
      </c>
      <c r="I317" s="175" t="s">
        <v>936</v>
      </c>
      <c r="J317" s="175" t="s">
        <v>937</v>
      </c>
      <c r="K317" s="182" t="s">
        <v>846</v>
      </c>
      <c r="L317" s="183">
        <v>3713143821</v>
      </c>
      <c r="M317" s="183">
        <v>145979.76</v>
      </c>
      <c r="N317" s="183">
        <v>993703203.70000005</v>
      </c>
      <c r="O317" s="241">
        <f t="shared" si="9"/>
        <v>4706847024.6999998</v>
      </c>
    </row>
    <row r="318" spans="1:15" hidden="1" x14ac:dyDescent="0.2">
      <c r="A318" s="175" t="s">
        <v>5669</v>
      </c>
      <c r="B318" s="182">
        <v>173</v>
      </c>
      <c r="C318" s="182">
        <v>0</v>
      </c>
      <c r="D318" s="182">
        <v>8</v>
      </c>
      <c r="E318" s="182">
        <v>61</v>
      </c>
      <c r="F318" s="182">
        <v>0</v>
      </c>
      <c r="G318" s="182" t="str">
        <f t="shared" si="8"/>
        <v>14010.173.0.08.61.00</v>
      </c>
      <c r="H318" s="184">
        <v>44012</v>
      </c>
      <c r="I318" s="175" t="s">
        <v>938</v>
      </c>
      <c r="J318" s="175" t="s">
        <v>937</v>
      </c>
      <c r="K318" s="182" t="s">
        <v>846</v>
      </c>
      <c r="L318" s="183">
        <v>3713143821</v>
      </c>
      <c r="M318" s="183">
        <v>145979.76</v>
      </c>
      <c r="N318" s="183">
        <v>993703203.70000005</v>
      </c>
      <c r="O318" s="241">
        <f t="shared" si="9"/>
        <v>4706847024.6999998</v>
      </c>
    </row>
    <row r="319" spans="1:15" hidden="1" x14ac:dyDescent="0.2">
      <c r="A319" s="175" t="s">
        <v>5669</v>
      </c>
      <c r="B319" s="182">
        <v>173</v>
      </c>
      <c r="C319" s="182">
        <v>0</v>
      </c>
      <c r="D319" s="182">
        <v>8</v>
      </c>
      <c r="E319" s="182">
        <v>61</v>
      </c>
      <c r="F319" s="182">
        <v>1</v>
      </c>
      <c r="G319" s="182" t="str">
        <f t="shared" si="8"/>
        <v>14010.173.0.08.61.01</v>
      </c>
      <c r="H319" s="184">
        <v>44012</v>
      </c>
      <c r="I319" s="175" t="s">
        <v>939</v>
      </c>
      <c r="J319" s="175" t="s">
        <v>937</v>
      </c>
      <c r="K319" s="182" t="s">
        <v>940</v>
      </c>
      <c r="L319" s="183">
        <v>3713143821</v>
      </c>
      <c r="M319" s="183">
        <v>145979.76</v>
      </c>
      <c r="N319" s="183">
        <v>993703203.70000005</v>
      </c>
      <c r="O319" s="241">
        <f t="shared" si="9"/>
        <v>4706847024.6999998</v>
      </c>
    </row>
    <row r="320" spans="1:15" hidden="1" x14ac:dyDescent="0.2">
      <c r="A320" s="175" t="s">
        <v>5669</v>
      </c>
      <c r="B320" s="182">
        <v>173</v>
      </c>
      <c r="C320" s="182">
        <v>0</v>
      </c>
      <c r="D320" s="182">
        <v>10</v>
      </c>
      <c r="E320" s="182">
        <v>0</v>
      </c>
      <c r="F320" s="182">
        <v>0</v>
      </c>
      <c r="G320" s="182" t="str">
        <f t="shared" si="8"/>
        <v>14010.173.0.10.00.00</v>
      </c>
      <c r="H320" s="184">
        <v>44012</v>
      </c>
      <c r="I320" s="175" t="s">
        <v>941</v>
      </c>
      <c r="J320" s="175" t="s">
        <v>942</v>
      </c>
      <c r="K320" s="182" t="s">
        <v>943</v>
      </c>
      <c r="L320" s="183">
        <v>115667926</v>
      </c>
      <c r="M320" s="183">
        <v>217441.91</v>
      </c>
      <c r="N320" s="183">
        <v>1480155348.8099999</v>
      </c>
      <c r="O320" s="241">
        <f t="shared" si="9"/>
        <v>1595823274.8099999</v>
      </c>
    </row>
    <row r="321" spans="1:15" hidden="1" x14ac:dyDescent="0.2">
      <c r="A321" s="175" t="s">
        <v>5669</v>
      </c>
      <c r="B321" s="182">
        <v>173</v>
      </c>
      <c r="C321" s="182">
        <v>0</v>
      </c>
      <c r="D321" s="182">
        <v>10</v>
      </c>
      <c r="E321" s="182">
        <v>2</v>
      </c>
      <c r="F321" s="182">
        <v>0</v>
      </c>
      <c r="G321" s="182" t="str">
        <f t="shared" si="8"/>
        <v>14010.173.0.10.02.00</v>
      </c>
      <c r="H321" s="184">
        <v>44012</v>
      </c>
      <c r="I321" s="175" t="s">
        <v>944</v>
      </c>
      <c r="J321" s="175" t="s">
        <v>942</v>
      </c>
      <c r="K321" s="182" t="s">
        <v>945</v>
      </c>
      <c r="L321" s="183">
        <v>8943061</v>
      </c>
      <c r="M321" s="183">
        <v>31454</v>
      </c>
      <c r="N321" s="183">
        <v>214111467.00999999</v>
      </c>
      <c r="O321" s="241">
        <f t="shared" si="9"/>
        <v>223054528.00999999</v>
      </c>
    </row>
    <row r="322" spans="1:15" hidden="1" x14ac:dyDescent="0.2">
      <c r="A322" s="175" t="s">
        <v>5669</v>
      </c>
      <c r="B322" s="182">
        <v>173</v>
      </c>
      <c r="C322" s="182">
        <v>0</v>
      </c>
      <c r="D322" s="182">
        <v>10</v>
      </c>
      <c r="E322" s="182">
        <v>2</v>
      </c>
      <c r="F322" s="182">
        <v>1</v>
      </c>
      <c r="G322" s="182" t="str">
        <f t="shared" si="8"/>
        <v>14010.173.0.10.02.01</v>
      </c>
      <c r="H322" s="184">
        <v>44012</v>
      </c>
      <c r="I322" s="175" t="s">
        <v>946</v>
      </c>
      <c r="J322" s="175" t="s">
        <v>942</v>
      </c>
      <c r="K322" s="182" t="s">
        <v>945</v>
      </c>
      <c r="L322" s="183">
        <v>8943061</v>
      </c>
      <c r="M322" s="183">
        <v>31454</v>
      </c>
      <c r="N322" s="183">
        <v>214111467.00999999</v>
      </c>
      <c r="O322" s="241">
        <f t="shared" si="9"/>
        <v>223054528.00999999</v>
      </c>
    </row>
    <row r="323" spans="1:15" hidden="1" x14ac:dyDescent="0.2">
      <c r="A323" s="175" t="s">
        <v>5669</v>
      </c>
      <c r="B323" s="182">
        <v>173</v>
      </c>
      <c r="C323" s="182">
        <v>0</v>
      </c>
      <c r="D323" s="182">
        <v>10</v>
      </c>
      <c r="E323" s="182">
        <v>62</v>
      </c>
      <c r="F323" s="182">
        <v>0</v>
      </c>
      <c r="G323" s="182" t="str">
        <f t="shared" si="8"/>
        <v>14010.173.0.10.62.00</v>
      </c>
      <c r="H323" s="184">
        <v>44012</v>
      </c>
      <c r="I323" s="175" t="s">
        <v>947</v>
      </c>
      <c r="J323" s="175" t="s">
        <v>942</v>
      </c>
      <c r="K323" s="182" t="s">
        <v>943</v>
      </c>
      <c r="L323" s="183">
        <v>106724865</v>
      </c>
      <c r="M323" s="183">
        <v>185987.91</v>
      </c>
      <c r="N323" s="183">
        <v>1266043881.8</v>
      </c>
      <c r="O323" s="241">
        <f t="shared" si="9"/>
        <v>1372768746.8</v>
      </c>
    </row>
    <row r="324" spans="1:15" hidden="1" x14ac:dyDescent="0.2">
      <c r="A324" s="175" t="s">
        <v>5669</v>
      </c>
      <c r="B324" s="182">
        <v>173</v>
      </c>
      <c r="C324" s="182">
        <v>0</v>
      </c>
      <c r="D324" s="182">
        <v>10</v>
      </c>
      <c r="E324" s="182">
        <v>62</v>
      </c>
      <c r="F324" s="182">
        <v>1</v>
      </c>
      <c r="G324" s="182" t="str">
        <f t="shared" ref="G324:G387" si="10">CONCATENATE(A324,".",REPT("0",3-LEN(B324)),B324,".",C324,".",REPT("0",2-LEN(D324)),D324,".",REPT("0",2-LEN(E324)),E324,".",REPT("0",2-LEN(F324)),F324)</f>
        <v>14010.173.0.10.62.01</v>
      </c>
      <c r="H324" s="184">
        <v>44012</v>
      </c>
      <c r="I324" s="175" t="s">
        <v>948</v>
      </c>
      <c r="J324" s="175" t="s">
        <v>942</v>
      </c>
      <c r="K324" s="182" t="s">
        <v>949</v>
      </c>
      <c r="L324" s="183">
        <v>106724865</v>
      </c>
      <c r="M324" s="183">
        <v>185987.91</v>
      </c>
      <c r="N324" s="183">
        <v>1266043881.8</v>
      </c>
      <c r="O324" s="241">
        <f t="shared" ref="O324:O387" si="11">+L324+N324</f>
        <v>1372768746.8</v>
      </c>
    </row>
    <row r="325" spans="1:15" hidden="1" x14ac:dyDescent="0.2">
      <c r="A325" s="175" t="s">
        <v>5669</v>
      </c>
      <c r="B325" s="182">
        <v>173</v>
      </c>
      <c r="C325" s="182">
        <v>0</v>
      </c>
      <c r="D325" s="182">
        <v>12</v>
      </c>
      <c r="E325" s="182">
        <v>0</v>
      </c>
      <c r="F325" s="182">
        <v>0</v>
      </c>
      <c r="G325" s="182" t="str">
        <f t="shared" si="10"/>
        <v>14010.173.0.12.00.00</v>
      </c>
      <c r="H325" s="184">
        <v>44012</v>
      </c>
      <c r="I325" s="175" t="s">
        <v>950</v>
      </c>
      <c r="J325" s="175" t="s">
        <v>951</v>
      </c>
      <c r="K325" s="182" t="s">
        <v>952</v>
      </c>
      <c r="L325" s="183">
        <v>3003981710</v>
      </c>
      <c r="M325" s="183">
        <v>52767.58</v>
      </c>
      <c r="N325" s="183">
        <v>359195776.85000002</v>
      </c>
      <c r="O325" s="241">
        <f t="shared" si="11"/>
        <v>3363177486.8499999</v>
      </c>
    </row>
    <row r="326" spans="1:15" hidden="1" x14ac:dyDescent="0.2">
      <c r="A326" s="175" t="s">
        <v>5669</v>
      </c>
      <c r="B326" s="182">
        <v>173</v>
      </c>
      <c r="C326" s="182">
        <v>0</v>
      </c>
      <c r="D326" s="182">
        <v>12</v>
      </c>
      <c r="E326" s="182">
        <v>2</v>
      </c>
      <c r="F326" s="182">
        <v>0</v>
      </c>
      <c r="G326" s="182" t="str">
        <f t="shared" si="10"/>
        <v>14010.173.0.12.02.00</v>
      </c>
      <c r="H326" s="184">
        <v>44012</v>
      </c>
      <c r="I326" s="175" t="s">
        <v>953</v>
      </c>
      <c r="J326" s="175" t="s">
        <v>951</v>
      </c>
      <c r="K326" s="182" t="s">
        <v>954</v>
      </c>
      <c r="L326" s="183">
        <v>3003981710</v>
      </c>
      <c r="M326" s="183">
        <v>52767.58</v>
      </c>
      <c r="N326" s="183">
        <v>359195776.85000002</v>
      </c>
      <c r="O326" s="241">
        <f t="shared" si="11"/>
        <v>3363177486.8499999</v>
      </c>
    </row>
    <row r="327" spans="1:15" hidden="1" x14ac:dyDescent="0.2">
      <c r="A327" s="175" t="s">
        <v>5669</v>
      </c>
      <c r="B327" s="182">
        <v>173</v>
      </c>
      <c r="C327" s="182">
        <v>0</v>
      </c>
      <c r="D327" s="182">
        <v>12</v>
      </c>
      <c r="E327" s="182">
        <v>2</v>
      </c>
      <c r="F327" s="182">
        <v>1</v>
      </c>
      <c r="G327" s="182" t="str">
        <f t="shared" si="10"/>
        <v>14010.173.0.12.02.01</v>
      </c>
      <c r="H327" s="184">
        <v>44012</v>
      </c>
      <c r="I327" s="175" t="s">
        <v>955</v>
      </c>
      <c r="J327" s="175" t="s">
        <v>951</v>
      </c>
      <c r="K327" s="182" t="s">
        <v>954</v>
      </c>
      <c r="L327" s="183">
        <v>3003981710</v>
      </c>
      <c r="M327" s="183">
        <v>52767.58</v>
      </c>
      <c r="N327" s="183">
        <v>359195776.85000002</v>
      </c>
      <c r="O327" s="241">
        <f t="shared" si="11"/>
        <v>3363177486.8499999</v>
      </c>
    </row>
    <row r="328" spans="1:15" hidden="1" x14ac:dyDescent="0.2">
      <c r="A328" s="175" t="s">
        <v>5669</v>
      </c>
      <c r="B328" s="182">
        <v>173</v>
      </c>
      <c r="C328" s="182">
        <v>2</v>
      </c>
      <c r="D328" s="182">
        <v>2</v>
      </c>
      <c r="E328" s="182">
        <v>2</v>
      </c>
      <c r="F328" s="182">
        <v>1</v>
      </c>
      <c r="G328" s="182" t="str">
        <f t="shared" si="10"/>
        <v>14010.173.2.02.02.01</v>
      </c>
      <c r="H328" s="184">
        <v>44012</v>
      </c>
      <c r="I328" s="175" t="s">
        <v>956</v>
      </c>
      <c r="J328" s="175" t="s">
        <v>957</v>
      </c>
      <c r="K328" s="182" t="s">
        <v>915</v>
      </c>
      <c r="L328" s="183">
        <v>17247020473</v>
      </c>
      <c r="M328" s="183">
        <v>0</v>
      </c>
      <c r="N328" s="183">
        <v>0</v>
      </c>
      <c r="O328" s="241">
        <f t="shared" si="11"/>
        <v>17247020473</v>
      </c>
    </row>
    <row r="329" spans="1:15" hidden="1" x14ac:dyDescent="0.2">
      <c r="A329" s="175" t="s">
        <v>5669</v>
      </c>
      <c r="B329" s="182">
        <v>173</v>
      </c>
      <c r="C329" s="182">
        <v>2</v>
      </c>
      <c r="D329" s="182">
        <v>2</v>
      </c>
      <c r="E329" s="182">
        <v>4</v>
      </c>
      <c r="F329" s="182">
        <v>1</v>
      </c>
      <c r="G329" s="182" t="str">
        <f t="shared" si="10"/>
        <v>14010.173.2.02.04.01</v>
      </c>
      <c r="H329" s="184">
        <v>44012</v>
      </c>
      <c r="I329" s="175" t="s">
        <v>958</v>
      </c>
      <c r="J329" s="175" t="s">
        <v>957</v>
      </c>
      <c r="K329" s="182" t="s">
        <v>917</v>
      </c>
      <c r="L329" s="183">
        <v>882223</v>
      </c>
      <c r="M329" s="183">
        <v>0</v>
      </c>
      <c r="N329" s="183">
        <v>0</v>
      </c>
      <c r="O329" s="241">
        <f t="shared" si="11"/>
        <v>882223</v>
      </c>
    </row>
    <row r="330" spans="1:15" hidden="1" x14ac:dyDescent="0.2">
      <c r="A330" s="175" t="s">
        <v>5669</v>
      </c>
      <c r="B330" s="182">
        <v>173</v>
      </c>
      <c r="C330" s="182">
        <v>3</v>
      </c>
      <c r="D330" s="182">
        <v>2</v>
      </c>
      <c r="E330" s="182">
        <v>2</v>
      </c>
      <c r="F330" s="182">
        <v>1</v>
      </c>
      <c r="G330" s="182" t="str">
        <f t="shared" si="10"/>
        <v>14010.173.3.02.02.01</v>
      </c>
      <c r="H330" s="184">
        <v>44012</v>
      </c>
      <c r="I330" s="175" t="s">
        <v>959</v>
      </c>
      <c r="J330" s="175" t="s">
        <v>960</v>
      </c>
      <c r="K330" s="182" t="s">
        <v>915</v>
      </c>
      <c r="L330" s="183">
        <v>35000000</v>
      </c>
      <c r="M330" s="183">
        <v>0</v>
      </c>
      <c r="N330" s="183">
        <v>0</v>
      </c>
      <c r="O330" s="241">
        <f t="shared" si="11"/>
        <v>35000000</v>
      </c>
    </row>
    <row r="331" spans="1:15" hidden="1" x14ac:dyDescent="0.2">
      <c r="A331" s="175" t="s">
        <v>5669</v>
      </c>
      <c r="B331" s="182">
        <v>173</v>
      </c>
      <c r="C331" s="182">
        <v>4</v>
      </c>
      <c r="D331" s="182">
        <v>2</v>
      </c>
      <c r="E331" s="182">
        <v>2</v>
      </c>
      <c r="F331" s="182">
        <v>1</v>
      </c>
      <c r="G331" s="182" t="str">
        <f t="shared" si="10"/>
        <v>14010.173.4.02.02.01</v>
      </c>
      <c r="H331" s="184">
        <v>44012</v>
      </c>
      <c r="I331" s="175" t="s">
        <v>961</v>
      </c>
      <c r="J331" s="175" t="s">
        <v>962</v>
      </c>
      <c r="K331" s="182" t="s">
        <v>915</v>
      </c>
      <c r="L331" s="183">
        <v>246000000</v>
      </c>
      <c r="M331" s="183">
        <v>0</v>
      </c>
      <c r="N331" s="183">
        <v>0</v>
      </c>
      <c r="O331" s="241">
        <f t="shared" si="11"/>
        <v>246000000</v>
      </c>
    </row>
    <row r="332" spans="1:15" hidden="1" x14ac:dyDescent="0.2">
      <c r="A332" s="175" t="s">
        <v>5669</v>
      </c>
      <c r="B332" s="182">
        <v>173</v>
      </c>
      <c r="C332" s="182">
        <v>5</v>
      </c>
      <c r="D332" s="182">
        <v>2</v>
      </c>
      <c r="E332" s="182">
        <v>2</v>
      </c>
      <c r="F332" s="182">
        <v>1</v>
      </c>
      <c r="G332" s="182" t="str">
        <f t="shared" si="10"/>
        <v>14010.173.5.02.02.01</v>
      </c>
      <c r="H332" s="184">
        <v>44012</v>
      </c>
      <c r="I332" s="175" t="s">
        <v>963</v>
      </c>
      <c r="J332" s="175" t="s">
        <v>964</v>
      </c>
      <c r="K332" s="182" t="s">
        <v>915</v>
      </c>
      <c r="L332" s="183">
        <v>1496044934</v>
      </c>
      <c r="M332" s="183">
        <v>308551.7</v>
      </c>
      <c r="N332" s="183">
        <v>2100351533.6199999</v>
      </c>
      <c r="O332" s="241">
        <f t="shared" si="11"/>
        <v>3596396467.6199999</v>
      </c>
    </row>
    <row r="333" spans="1:15" hidden="1" x14ac:dyDescent="0.2">
      <c r="A333" s="175" t="s">
        <v>5669</v>
      </c>
      <c r="B333" s="182">
        <v>173</v>
      </c>
      <c r="C333" s="182">
        <v>5</v>
      </c>
      <c r="D333" s="182">
        <v>6</v>
      </c>
      <c r="E333" s="182">
        <v>60</v>
      </c>
      <c r="F333" s="182">
        <v>1</v>
      </c>
      <c r="G333" s="182" t="str">
        <f t="shared" si="10"/>
        <v>14010.173.5.06.60.01</v>
      </c>
      <c r="H333" s="184">
        <v>44012</v>
      </c>
      <c r="I333" s="175" t="s">
        <v>965</v>
      </c>
      <c r="J333" s="175" t="s">
        <v>966</v>
      </c>
      <c r="K333" s="182" t="s">
        <v>935</v>
      </c>
      <c r="L333" s="183">
        <v>17601994</v>
      </c>
      <c r="M333" s="183">
        <v>122650.37</v>
      </c>
      <c r="N333" s="183">
        <v>834897013.13999999</v>
      </c>
      <c r="O333" s="241">
        <f t="shared" si="11"/>
        <v>852499007.13999999</v>
      </c>
    </row>
    <row r="334" spans="1:15" hidden="1" x14ac:dyDescent="0.2">
      <c r="A334" s="175" t="s">
        <v>5669</v>
      </c>
      <c r="B334" s="182">
        <v>173</v>
      </c>
      <c r="C334" s="182">
        <v>6</v>
      </c>
      <c r="D334" s="182">
        <v>2</v>
      </c>
      <c r="E334" s="182">
        <v>2</v>
      </c>
      <c r="F334" s="182">
        <v>1</v>
      </c>
      <c r="G334" s="182" t="str">
        <f t="shared" si="10"/>
        <v>14010.173.6.02.02.01</v>
      </c>
      <c r="H334" s="184">
        <v>44012</v>
      </c>
      <c r="I334" s="175" t="s">
        <v>967</v>
      </c>
      <c r="J334" s="175" t="s">
        <v>968</v>
      </c>
      <c r="K334" s="182" t="s">
        <v>915</v>
      </c>
      <c r="L334" s="183">
        <v>9284841842</v>
      </c>
      <c r="M334" s="183">
        <v>2096508.32</v>
      </c>
      <c r="N334" s="183">
        <v>14271204680.32</v>
      </c>
      <c r="O334" s="241">
        <f t="shared" si="11"/>
        <v>23556046522.32</v>
      </c>
    </row>
    <row r="335" spans="1:15" hidden="1" x14ac:dyDescent="0.2">
      <c r="A335" s="175" t="s">
        <v>5669</v>
      </c>
      <c r="B335" s="182">
        <v>173</v>
      </c>
      <c r="C335" s="182">
        <v>6</v>
      </c>
      <c r="D335" s="182">
        <v>2</v>
      </c>
      <c r="E335" s="182">
        <v>6</v>
      </c>
      <c r="F335" s="182">
        <v>2</v>
      </c>
      <c r="G335" s="182" t="str">
        <f t="shared" si="10"/>
        <v>14010.173.6.02.06.02</v>
      </c>
      <c r="H335" s="184">
        <v>44012</v>
      </c>
      <c r="I335" s="175" t="s">
        <v>969</v>
      </c>
      <c r="J335" s="175" t="s">
        <v>968</v>
      </c>
      <c r="K335" s="182" t="s">
        <v>922</v>
      </c>
      <c r="L335" s="183">
        <v>12915427</v>
      </c>
      <c r="M335" s="183">
        <v>0</v>
      </c>
      <c r="N335" s="183">
        <v>0</v>
      </c>
      <c r="O335" s="241">
        <f t="shared" si="11"/>
        <v>12915427</v>
      </c>
    </row>
    <row r="336" spans="1:15" hidden="1" x14ac:dyDescent="0.2">
      <c r="A336" s="175" t="s">
        <v>5669</v>
      </c>
      <c r="B336" s="182">
        <v>173</v>
      </c>
      <c r="C336" s="182">
        <v>6</v>
      </c>
      <c r="D336" s="182">
        <v>4</v>
      </c>
      <c r="E336" s="182">
        <v>8</v>
      </c>
      <c r="F336" s="182">
        <v>1</v>
      </c>
      <c r="G336" s="182" t="str">
        <f t="shared" si="10"/>
        <v>14010.173.6.04.08.01</v>
      </c>
      <c r="H336" s="184">
        <v>44012</v>
      </c>
      <c r="I336" s="175" t="s">
        <v>970</v>
      </c>
      <c r="J336" s="175" t="s">
        <v>971</v>
      </c>
      <c r="K336" s="182" t="s">
        <v>928</v>
      </c>
      <c r="L336" s="183">
        <v>7246893</v>
      </c>
      <c r="M336" s="183">
        <v>0</v>
      </c>
      <c r="N336" s="183">
        <v>0</v>
      </c>
      <c r="O336" s="241">
        <f t="shared" si="11"/>
        <v>7246893</v>
      </c>
    </row>
    <row r="337" spans="1:15" hidden="1" x14ac:dyDescent="0.2">
      <c r="A337" s="175" t="s">
        <v>5669</v>
      </c>
      <c r="B337" s="182">
        <v>173</v>
      </c>
      <c r="C337" s="182">
        <v>6</v>
      </c>
      <c r="D337" s="182">
        <v>6</v>
      </c>
      <c r="E337" s="182">
        <v>60</v>
      </c>
      <c r="F337" s="182">
        <v>1</v>
      </c>
      <c r="G337" s="182" t="str">
        <f t="shared" si="10"/>
        <v>14010.173.6.06.60.01</v>
      </c>
      <c r="H337" s="184">
        <v>44012</v>
      </c>
      <c r="I337" s="175" t="s">
        <v>972</v>
      </c>
      <c r="J337" s="175" t="s">
        <v>973</v>
      </c>
      <c r="K337" s="182" t="s">
        <v>935</v>
      </c>
      <c r="L337" s="183">
        <v>3855636292</v>
      </c>
      <c r="M337" s="183">
        <v>951504.65</v>
      </c>
      <c r="N337" s="183">
        <v>6477015848.1599998</v>
      </c>
      <c r="O337" s="241">
        <f t="shared" si="11"/>
        <v>10332652140.16</v>
      </c>
    </row>
    <row r="338" spans="1:15" hidden="1" x14ac:dyDescent="0.2">
      <c r="A338" s="175" t="s">
        <v>5669</v>
      </c>
      <c r="B338" s="182">
        <v>173</v>
      </c>
      <c r="C338" s="182">
        <v>6</v>
      </c>
      <c r="D338" s="182">
        <v>8</v>
      </c>
      <c r="E338" s="182">
        <v>61</v>
      </c>
      <c r="F338" s="182">
        <v>1</v>
      </c>
      <c r="G338" s="182" t="str">
        <f t="shared" si="10"/>
        <v>14010.173.6.08.61.01</v>
      </c>
      <c r="H338" s="184">
        <v>44012</v>
      </c>
      <c r="I338" s="175" t="s">
        <v>974</v>
      </c>
      <c r="J338" s="175" t="s">
        <v>975</v>
      </c>
      <c r="K338" s="182" t="s">
        <v>940</v>
      </c>
      <c r="L338" s="183">
        <v>186970011</v>
      </c>
      <c r="M338" s="183">
        <v>0</v>
      </c>
      <c r="N338" s="183">
        <v>0</v>
      </c>
      <c r="O338" s="241">
        <f t="shared" si="11"/>
        <v>186970011</v>
      </c>
    </row>
    <row r="339" spans="1:15" hidden="1" x14ac:dyDescent="0.2">
      <c r="A339" s="175" t="s">
        <v>5669</v>
      </c>
      <c r="B339" s="182">
        <v>173</v>
      </c>
      <c r="C339" s="182">
        <v>7</v>
      </c>
      <c r="D339" s="182">
        <v>2</v>
      </c>
      <c r="E339" s="182">
        <v>2</v>
      </c>
      <c r="F339" s="182">
        <v>1</v>
      </c>
      <c r="G339" s="182" t="str">
        <f t="shared" si="10"/>
        <v>14010.173.7.02.02.01</v>
      </c>
      <c r="H339" s="184">
        <v>44012</v>
      </c>
      <c r="I339" s="175" t="s">
        <v>976</v>
      </c>
      <c r="J339" s="175" t="s">
        <v>977</v>
      </c>
      <c r="K339" s="182" t="s">
        <v>915</v>
      </c>
      <c r="L339" s="183">
        <v>219657816309.19</v>
      </c>
      <c r="M339" s="183">
        <v>5117727.9000000004</v>
      </c>
      <c r="N339" s="183">
        <v>34837039119.940002</v>
      </c>
      <c r="O339" s="241">
        <f t="shared" si="11"/>
        <v>254494855429.13</v>
      </c>
    </row>
    <row r="340" spans="1:15" hidden="1" x14ac:dyDescent="0.2">
      <c r="A340" s="175" t="s">
        <v>5669</v>
      </c>
      <c r="B340" s="182">
        <v>173</v>
      </c>
      <c r="C340" s="182">
        <v>7</v>
      </c>
      <c r="D340" s="182">
        <v>2</v>
      </c>
      <c r="E340" s="182">
        <v>6</v>
      </c>
      <c r="F340" s="182">
        <v>2</v>
      </c>
      <c r="G340" s="182" t="str">
        <f t="shared" si="10"/>
        <v>14010.173.7.02.06.02</v>
      </c>
      <c r="H340" s="184">
        <v>44012</v>
      </c>
      <c r="I340" s="175" t="s">
        <v>978</v>
      </c>
      <c r="J340" s="175" t="s">
        <v>977</v>
      </c>
      <c r="K340" s="182" t="s">
        <v>922</v>
      </c>
      <c r="L340" s="183">
        <v>177741626</v>
      </c>
      <c r="M340" s="183">
        <v>0</v>
      </c>
      <c r="N340" s="183">
        <v>0</v>
      </c>
      <c r="O340" s="241">
        <f t="shared" si="11"/>
        <v>177741626</v>
      </c>
    </row>
    <row r="341" spans="1:15" hidden="1" x14ac:dyDescent="0.2">
      <c r="A341" s="175" t="s">
        <v>5669</v>
      </c>
      <c r="B341" s="182">
        <v>173</v>
      </c>
      <c r="C341" s="182">
        <v>7</v>
      </c>
      <c r="D341" s="182">
        <v>4</v>
      </c>
      <c r="E341" s="182">
        <v>8</v>
      </c>
      <c r="F341" s="182">
        <v>1</v>
      </c>
      <c r="G341" s="182" t="str">
        <f t="shared" si="10"/>
        <v>14010.173.7.04.08.01</v>
      </c>
      <c r="H341" s="184">
        <v>44012</v>
      </c>
      <c r="I341" s="175" t="s">
        <v>979</v>
      </c>
      <c r="J341" s="175" t="s">
        <v>980</v>
      </c>
      <c r="K341" s="182" t="s">
        <v>928</v>
      </c>
      <c r="L341" s="183">
        <v>273704764</v>
      </c>
      <c r="M341" s="183">
        <v>0</v>
      </c>
      <c r="N341" s="183">
        <v>0</v>
      </c>
      <c r="O341" s="241">
        <f t="shared" si="11"/>
        <v>273704764</v>
      </c>
    </row>
    <row r="342" spans="1:15" hidden="1" x14ac:dyDescent="0.2">
      <c r="A342" s="175" t="s">
        <v>5669</v>
      </c>
      <c r="B342" s="182">
        <v>173</v>
      </c>
      <c r="C342" s="182">
        <v>7</v>
      </c>
      <c r="D342" s="182">
        <v>6</v>
      </c>
      <c r="E342" s="182">
        <v>60</v>
      </c>
      <c r="F342" s="182">
        <v>1</v>
      </c>
      <c r="G342" s="182" t="str">
        <f t="shared" si="10"/>
        <v>14010.173.7.06.60.01</v>
      </c>
      <c r="H342" s="184">
        <v>44012</v>
      </c>
      <c r="I342" s="175" t="s">
        <v>981</v>
      </c>
      <c r="J342" s="175" t="s">
        <v>982</v>
      </c>
      <c r="K342" s="182" t="s">
        <v>935</v>
      </c>
      <c r="L342" s="183">
        <v>11106944524</v>
      </c>
      <c r="M342" s="183">
        <v>849616.68</v>
      </c>
      <c r="N342" s="183">
        <v>5783451190.9200001</v>
      </c>
      <c r="O342" s="241">
        <f t="shared" si="11"/>
        <v>16890395714.92</v>
      </c>
    </row>
    <row r="343" spans="1:15" hidden="1" x14ac:dyDescent="0.2">
      <c r="A343" s="175" t="s">
        <v>5669</v>
      </c>
      <c r="B343" s="182">
        <v>173</v>
      </c>
      <c r="C343" s="182">
        <v>7</v>
      </c>
      <c r="D343" s="182">
        <v>8</v>
      </c>
      <c r="E343" s="182">
        <v>61</v>
      </c>
      <c r="F343" s="182">
        <v>1</v>
      </c>
      <c r="G343" s="182" t="str">
        <f t="shared" si="10"/>
        <v>14010.173.7.08.61.01</v>
      </c>
      <c r="H343" s="184">
        <v>44012</v>
      </c>
      <c r="I343" s="175" t="s">
        <v>983</v>
      </c>
      <c r="J343" s="175" t="s">
        <v>984</v>
      </c>
      <c r="K343" s="182" t="s">
        <v>940</v>
      </c>
      <c r="L343" s="183">
        <v>2641332786</v>
      </c>
      <c r="M343" s="183">
        <v>77293.63</v>
      </c>
      <c r="N343" s="183">
        <v>526147787.58999997</v>
      </c>
      <c r="O343" s="241">
        <f t="shared" si="11"/>
        <v>3167480573.5900002</v>
      </c>
    </row>
    <row r="344" spans="1:15" hidden="1" x14ac:dyDescent="0.2">
      <c r="A344" s="175" t="s">
        <v>5669</v>
      </c>
      <c r="B344" s="182">
        <v>173</v>
      </c>
      <c r="C344" s="182">
        <v>7</v>
      </c>
      <c r="D344" s="182">
        <v>10</v>
      </c>
      <c r="E344" s="182">
        <v>62</v>
      </c>
      <c r="F344" s="182">
        <v>1</v>
      </c>
      <c r="G344" s="182" t="str">
        <f t="shared" si="10"/>
        <v>14010.173.7.10.62.01</v>
      </c>
      <c r="H344" s="184">
        <v>44012</v>
      </c>
      <c r="I344" s="175" t="s">
        <v>985</v>
      </c>
      <c r="J344" s="175" t="s">
        <v>986</v>
      </c>
      <c r="K344" s="182" t="s">
        <v>949</v>
      </c>
      <c r="L344" s="183">
        <v>20369487</v>
      </c>
      <c r="M344" s="183">
        <v>0</v>
      </c>
      <c r="N344" s="183">
        <v>0</v>
      </c>
      <c r="O344" s="241">
        <f t="shared" si="11"/>
        <v>20369487</v>
      </c>
    </row>
    <row r="345" spans="1:15" hidden="1" x14ac:dyDescent="0.2">
      <c r="A345" s="175" t="s">
        <v>5669</v>
      </c>
      <c r="B345" s="182">
        <v>173</v>
      </c>
      <c r="C345" s="182">
        <v>8</v>
      </c>
      <c r="D345" s="182">
        <v>2</v>
      </c>
      <c r="E345" s="182">
        <v>2</v>
      </c>
      <c r="F345" s="182">
        <v>1</v>
      </c>
      <c r="G345" s="182" t="str">
        <f t="shared" si="10"/>
        <v>14010.173.8.02.02.01</v>
      </c>
      <c r="H345" s="184">
        <v>44012</v>
      </c>
      <c r="I345" s="175" t="s">
        <v>987</v>
      </c>
      <c r="J345" s="175" t="s">
        <v>988</v>
      </c>
      <c r="K345" s="182" t="s">
        <v>915</v>
      </c>
      <c r="L345" s="183">
        <v>175281926782</v>
      </c>
      <c r="M345" s="183">
        <v>19469244.199999999</v>
      </c>
      <c r="N345" s="183">
        <v>132529676271.17</v>
      </c>
      <c r="O345" s="241">
        <f t="shared" si="11"/>
        <v>307811603053.16998</v>
      </c>
    </row>
    <row r="346" spans="1:15" hidden="1" x14ac:dyDescent="0.2">
      <c r="A346" s="175" t="s">
        <v>5669</v>
      </c>
      <c r="B346" s="182">
        <v>173</v>
      </c>
      <c r="C346" s="182">
        <v>8</v>
      </c>
      <c r="D346" s="182">
        <v>2</v>
      </c>
      <c r="E346" s="182">
        <v>6</v>
      </c>
      <c r="F346" s="182">
        <v>2</v>
      </c>
      <c r="G346" s="182" t="str">
        <f t="shared" si="10"/>
        <v>14010.173.8.02.06.02</v>
      </c>
      <c r="H346" s="184">
        <v>44012</v>
      </c>
      <c r="I346" s="175" t="s">
        <v>989</v>
      </c>
      <c r="J346" s="175" t="s">
        <v>988</v>
      </c>
      <c r="K346" s="182" t="s">
        <v>922</v>
      </c>
      <c r="L346" s="183">
        <v>2226681711</v>
      </c>
      <c r="M346" s="183">
        <v>0</v>
      </c>
      <c r="N346" s="183">
        <v>0</v>
      </c>
      <c r="O346" s="241">
        <f t="shared" si="11"/>
        <v>2226681711</v>
      </c>
    </row>
    <row r="347" spans="1:15" hidden="1" x14ac:dyDescent="0.2">
      <c r="A347" s="175" t="s">
        <v>5669</v>
      </c>
      <c r="B347" s="182">
        <v>173</v>
      </c>
      <c r="C347" s="182">
        <v>8</v>
      </c>
      <c r="D347" s="182">
        <v>2</v>
      </c>
      <c r="E347" s="182">
        <v>14</v>
      </c>
      <c r="F347" s="182">
        <v>1</v>
      </c>
      <c r="G347" s="182" t="str">
        <f t="shared" si="10"/>
        <v>14010.173.8.02.14.01</v>
      </c>
      <c r="H347" s="184">
        <v>44012</v>
      </c>
      <c r="I347" s="175" t="s">
        <v>990</v>
      </c>
      <c r="J347" s="175" t="s">
        <v>988</v>
      </c>
      <c r="K347" s="182" t="s">
        <v>924</v>
      </c>
      <c r="L347" s="183">
        <v>0</v>
      </c>
      <c r="M347" s="183">
        <v>16110.44</v>
      </c>
      <c r="N347" s="183">
        <v>109665859.44</v>
      </c>
      <c r="O347" s="241">
        <f t="shared" si="11"/>
        <v>109665859.44</v>
      </c>
    </row>
    <row r="348" spans="1:15" hidden="1" x14ac:dyDescent="0.2">
      <c r="A348" s="175" t="s">
        <v>5669</v>
      </c>
      <c r="B348" s="182">
        <v>173</v>
      </c>
      <c r="C348" s="182">
        <v>8</v>
      </c>
      <c r="D348" s="182">
        <v>4</v>
      </c>
      <c r="E348" s="182">
        <v>8</v>
      </c>
      <c r="F348" s="182">
        <v>1</v>
      </c>
      <c r="G348" s="182" t="str">
        <f t="shared" si="10"/>
        <v>14010.173.8.04.08.01</v>
      </c>
      <c r="H348" s="184">
        <v>44012</v>
      </c>
      <c r="I348" s="175" t="s">
        <v>991</v>
      </c>
      <c r="J348" s="175" t="s">
        <v>992</v>
      </c>
      <c r="K348" s="182" t="s">
        <v>928</v>
      </c>
      <c r="L348" s="183">
        <v>843070266</v>
      </c>
      <c r="M348" s="183">
        <v>0</v>
      </c>
      <c r="N348" s="183">
        <v>0</v>
      </c>
      <c r="O348" s="241">
        <f t="shared" si="11"/>
        <v>843070266</v>
      </c>
    </row>
    <row r="349" spans="1:15" hidden="1" x14ac:dyDescent="0.2">
      <c r="A349" s="175" t="s">
        <v>5669</v>
      </c>
      <c r="B349" s="182">
        <v>173</v>
      </c>
      <c r="C349" s="182">
        <v>8</v>
      </c>
      <c r="D349" s="182">
        <v>6</v>
      </c>
      <c r="E349" s="182">
        <v>60</v>
      </c>
      <c r="F349" s="182">
        <v>1</v>
      </c>
      <c r="G349" s="182" t="str">
        <f t="shared" si="10"/>
        <v>14010.173.8.06.60.01</v>
      </c>
      <c r="H349" s="184">
        <v>44012</v>
      </c>
      <c r="I349" s="175" t="s">
        <v>993</v>
      </c>
      <c r="J349" s="175" t="s">
        <v>994</v>
      </c>
      <c r="K349" s="182" t="s">
        <v>935</v>
      </c>
      <c r="L349" s="183">
        <v>4066339853</v>
      </c>
      <c r="M349" s="183">
        <v>1310888.77</v>
      </c>
      <c r="N349" s="183">
        <v>8923390272.9300003</v>
      </c>
      <c r="O349" s="241">
        <f t="shared" si="11"/>
        <v>12989730125.93</v>
      </c>
    </row>
    <row r="350" spans="1:15" hidden="1" x14ac:dyDescent="0.2">
      <c r="A350" s="175" t="s">
        <v>5669</v>
      </c>
      <c r="B350" s="182">
        <v>173</v>
      </c>
      <c r="C350" s="182">
        <v>8</v>
      </c>
      <c r="D350" s="182">
        <v>8</v>
      </c>
      <c r="E350" s="182">
        <v>61</v>
      </c>
      <c r="F350" s="182">
        <v>1</v>
      </c>
      <c r="G350" s="182" t="str">
        <f t="shared" si="10"/>
        <v>14010.173.8.08.61.01</v>
      </c>
      <c r="H350" s="184">
        <v>44012</v>
      </c>
      <c r="I350" s="175" t="s">
        <v>995</v>
      </c>
      <c r="J350" s="175" t="s">
        <v>996</v>
      </c>
      <c r="K350" s="182" t="s">
        <v>940</v>
      </c>
      <c r="L350" s="183">
        <v>884841024</v>
      </c>
      <c r="M350" s="183">
        <v>68686.13</v>
      </c>
      <c r="N350" s="183">
        <v>467555416.11000001</v>
      </c>
      <c r="O350" s="241">
        <f t="shared" si="11"/>
        <v>1352396440.1100001</v>
      </c>
    </row>
    <row r="351" spans="1:15" hidden="1" x14ac:dyDescent="0.2">
      <c r="A351" s="175" t="s">
        <v>5669</v>
      </c>
      <c r="B351" s="182">
        <v>173</v>
      </c>
      <c r="C351" s="182">
        <v>8</v>
      </c>
      <c r="D351" s="182">
        <v>10</v>
      </c>
      <c r="E351" s="182">
        <v>2</v>
      </c>
      <c r="F351" s="182">
        <v>1</v>
      </c>
      <c r="G351" s="182" t="str">
        <f t="shared" si="10"/>
        <v>14010.173.8.10.02.01</v>
      </c>
      <c r="H351" s="184">
        <v>44012</v>
      </c>
      <c r="I351" s="175" t="s">
        <v>997</v>
      </c>
      <c r="J351" s="175" t="s">
        <v>998</v>
      </c>
      <c r="K351" s="182" t="s">
        <v>945</v>
      </c>
      <c r="L351" s="183">
        <v>8943061</v>
      </c>
      <c r="M351" s="183">
        <v>31454</v>
      </c>
      <c r="N351" s="183">
        <v>214111467.00999999</v>
      </c>
      <c r="O351" s="241">
        <f t="shared" si="11"/>
        <v>223054528.00999999</v>
      </c>
    </row>
    <row r="352" spans="1:15" hidden="1" x14ac:dyDescent="0.2">
      <c r="A352" s="175" t="s">
        <v>5669</v>
      </c>
      <c r="B352" s="182">
        <v>173</v>
      </c>
      <c r="C352" s="182">
        <v>8</v>
      </c>
      <c r="D352" s="182">
        <v>10</v>
      </c>
      <c r="E352" s="182">
        <v>62</v>
      </c>
      <c r="F352" s="182">
        <v>1</v>
      </c>
      <c r="G352" s="182" t="str">
        <f t="shared" si="10"/>
        <v>14010.173.8.10.62.01</v>
      </c>
      <c r="H352" s="184">
        <v>44012</v>
      </c>
      <c r="I352" s="175" t="s">
        <v>999</v>
      </c>
      <c r="J352" s="175" t="s">
        <v>998</v>
      </c>
      <c r="K352" s="182" t="s">
        <v>949</v>
      </c>
      <c r="L352" s="183">
        <v>86355378</v>
      </c>
      <c r="M352" s="183">
        <v>185987.91</v>
      </c>
      <c r="N352" s="183">
        <v>1266043881.8</v>
      </c>
      <c r="O352" s="241">
        <f t="shared" si="11"/>
        <v>1352399259.8</v>
      </c>
    </row>
    <row r="353" spans="1:15" hidden="1" x14ac:dyDescent="0.2">
      <c r="A353" s="175" t="s">
        <v>5669</v>
      </c>
      <c r="B353" s="182">
        <v>173</v>
      </c>
      <c r="C353" s="182">
        <v>8</v>
      </c>
      <c r="D353" s="182">
        <v>12</v>
      </c>
      <c r="E353" s="182">
        <v>2</v>
      </c>
      <c r="F353" s="182">
        <v>1</v>
      </c>
      <c r="G353" s="182" t="str">
        <f t="shared" si="10"/>
        <v>14010.173.8.12.02.01</v>
      </c>
      <c r="H353" s="184">
        <v>44012</v>
      </c>
      <c r="I353" s="175" t="s">
        <v>1000</v>
      </c>
      <c r="J353" s="175" t="s">
        <v>1001</v>
      </c>
      <c r="K353" s="182" t="s">
        <v>954</v>
      </c>
      <c r="L353" s="183">
        <v>3003981710</v>
      </c>
      <c r="M353" s="183">
        <v>52767.58</v>
      </c>
      <c r="N353" s="183">
        <v>359195776.85000002</v>
      </c>
      <c r="O353" s="241">
        <f t="shared" si="11"/>
        <v>3363177486.8499999</v>
      </c>
    </row>
    <row r="354" spans="1:15" hidden="1" x14ac:dyDescent="0.2">
      <c r="A354" s="175" t="s">
        <v>5669</v>
      </c>
      <c r="B354" s="182">
        <v>189</v>
      </c>
      <c r="C354" s="182">
        <v>0</v>
      </c>
      <c r="D354" s="182">
        <v>0</v>
      </c>
      <c r="E354" s="182">
        <v>0</v>
      </c>
      <c r="F354" s="182">
        <v>0</v>
      </c>
      <c r="G354" s="182" t="str">
        <f t="shared" si="10"/>
        <v>14010.189.0.00.00.00</v>
      </c>
      <c r="H354" s="184">
        <v>44012</v>
      </c>
      <c r="I354" s="175" t="s">
        <v>1002</v>
      </c>
      <c r="J354" s="175" t="s">
        <v>1003</v>
      </c>
      <c r="K354" s="182" t="s">
        <v>1004</v>
      </c>
      <c r="L354" s="183">
        <v>1614212856</v>
      </c>
      <c r="M354" s="183">
        <v>663886.66</v>
      </c>
      <c r="N354" s="183">
        <v>4519162799.8999996</v>
      </c>
      <c r="O354" s="241">
        <f t="shared" si="11"/>
        <v>6133375655.8999996</v>
      </c>
    </row>
    <row r="355" spans="1:15" hidden="1" x14ac:dyDescent="0.2">
      <c r="A355" s="175" t="s">
        <v>5669</v>
      </c>
      <c r="B355" s="182">
        <v>189</v>
      </c>
      <c r="C355" s="182">
        <v>0</v>
      </c>
      <c r="D355" s="182">
        <v>2</v>
      </c>
      <c r="E355" s="182">
        <v>0</v>
      </c>
      <c r="F355" s="182">
        <v>0</v>
      </c>
      <c r="G355" s="182" t="str">
        <f t="shared" si="10"/>
        <v>14010.189.0.02.00.00</v>
      </c>
      <c r="H355" s="184">
        <v>44012</v>
      </c>
      <c r="I355" s="175" t="s">
        <v>1005</v>
      </c>
      <c r="J355" s="175" t="s">
        <v>1006</v>
      </c>
      <c r="K355" s="182" t="s">
        <v>699</v>
      </c>
      <c r="L355" s="183">
        <v>1614212856</v>
      </c>
      <c r="M355" s="183">
        <v>663886.66</v>
      </c>
      <c r="N355" s="183">
        <v>4519162799.8999996</v>
      </c>
      <c r="O355" s="241">
        <f t="shared" si="11"/>
        <v>6133375655.8999996</v>
      </c>
    </row>
    <row r="356" spans="1:15" hidden="1" x14ac:dyDescent="0.2">
      <c r="A356" s="175" t="s">
        <v>5669</v>
      </c>
      <c r="B356" s="182">
        <v>189</v>
      </c>
      <c r="C356" s="182">
        <v>0</v>
      </c>
      <c r="D356" s="182">
        <v>2</v>
      </c>
      <c r="E356" s="182">
        <v>1</v>
      </c>
      <c r="F356" s="182">
        <v>0</v>
      </c>
      <c r="G356" s="182" t="str">
        <f t="shared" si="10"/>
        <v>14010.189.0.02.01.00</v>
      </c>
      <c r="H356" s="184">
        <v>44012</v>
      </c>
      <c r="I356" s="175" t="s">
        <v>1007</v>
      </c>
      <c r="J356" s="175" t="s">
        <v>1006</v>
      </c>
      <c r="K356" s="182" t="s">
        <v>1008</v>
      </c>
      <c r="L356" s="183">
        <v>1614212856</v>
      </c>
      <c r="M356" s="183">
        <v>0</v>
      </c>
      <c r="N356" s="183">
        <v>0</v>
      </c>
      <c r="O356" s="241">
        <f t="shared" si="11"/>
        <v>1614212856</v>
      </c>
    </row>
    <row r="357" spans="1:15" hidden="1" x14ac:dyDescent="0.2">
      <c r="A357" s="175" t="s">
        <v>5669</v>
      </c>
      <c r="B357" s="182">
        <v>189</v>
      </c>
      <c r="C357" s="182">
        <v>0</v>
      </c>
      <c r="D357" s="182">
        <v>2</v>
      </c>
      <c r="E357" s="182">
        <v>1</v>
      </c>
      <c r="F357" s="182">
        <v>1</v>
      </c>
      <c r="G357" s="182" t="str">
        <f t="shared" si="10"/>
        <v>14010.189.0.02.01.01</v>
      </c>
      <c r="H357" s="184">
        <v>44012</v>
      </c>
      <c r="I357" s="175" t="s">
        <v>1009</v>
      </c>
      <c r="J357" s="175" t="s">
        <v>1006</v>
      </c>
      <c r="K357" s="182" t="s">
        <v>1008</v>
      </c>
      <c r="L357" s="183">
        <v>1614212856</v>
      </c>
      <c r="M357" s="183">
        <v>0</v>
      </c>
      <c r="N357" s="183">
        <v>0</v>
      </c>
      <c r="O357" s="241">
        <f t="shared" si="11"/>
        <v>1614212856</v>
      </c>
    </row>
    <row r="358" spans="1:15" hidden="1" x14ac:dyDescent="0.2">
      <c r="A358" s="175" t="s">
        <v>5669</v>
      </c>
      <c r="B358" s="182">
        <v>189</v>
      </c>
      <c r="C358" s="182">
        <v>2</v>
      </c>
      <c r="D358" s="182">
        <v>2</v>
      </c>
      <c r="E358" s="182">
        <v>1</v>
      </c>
      <c r="F358" s="182">
        <v>1</v>
      </c>
      <c r="G358" s="182" t="str">
        <f t="shared" si="10"/>
        <v>14010.189.2.02.01.01</v>
      </c>
      <c r="H358" s="184">
        <v>44012</v>
      </c>
      <c r="I358" s="175" t="s">
        <v>1010</v>
      </c>
      <c r="J358" s="175" t="s">
        <v>1011</v>
      </c>
      <c r="K358" s="182" t="s">
        <v>1008</v>
      </c>
      <c r="L358" s="183">
        <v>1614212856</v>
      </c>
      <c r="M358" s="183">
        <v>0</v>
      </c>
      <c r="N358" s="183">
        <v>0</v>
      </c>
      <c r="O358" s="241">
        <f t="shared" si="11"/>
        <v>1614212856</v>
      </c>
    </row>
    <row r="359" spans="1:15" hidden="1" x14ac:dyDescent="0.2">
      <c r="A359" s="175" t="s">
        <v>5669</v>
      </c>
      <c r="B359" s="182">
        <v>189</v>
      </c>
      <c r="C359" s="182">
        <v>2</v>
      </c>
      <c r="D359" s="182">
        <v>2</v>
      </c>
      <c r="E359" s="182">
        <v>2</v>
      </c>
      <c r="F359" s="182">
        <v>0</v>
      </c>
      <c r="G359" s="182" t="str">
        <f t="shared" si="10"/>
        <v>14010.189.2.02.02.00</v>
      </c>
      <c r="H359" s="184">
        <v>44012</v>
      </c>
      <c r="I359" s="175" t="s">
        <v>1012</v>
      </c>
      <c r="J359" s="175" t="s">
        <v>1011</v>
      </c>
      <c r="K359" s="182" t="s">
        <v>1013</v>
      </c>
      <c r="L359" s="183">
        <v>0</v>
      </c>
      <c r="M359" s="183">
        <v>663886.66</v>
      </c>
      <c r="N359" s="183">
        <v>4519162799.8999996</v>
      </c>
      <c r="O359" s="241">
        <f t="shared" si="11"/>
        <v>4519162799.8999996</v>
      </c>
    </row>
    <row r="360" spans="1:15" hidden="1" x14ac:dyDescent="0.2">
      <c r="A360" s="175" t="s">
        <v>5669</v>
      </c>
      <c r="B360" s="182">
        <v>205</v>
      </c>
      <c r="C360" s="182">
        <v>0</v>
      </c>
      <c r="D360" s="182">
        <v>0</v>
      </c>
      <c r="E360" s="182">
        <v>0</v>
      </c>
      <c r="F360" s="182">
        <v>0</v>
      </c>
      <c r="G360" s="182" t="str">
        <f t="shared" si="10"/>
        <v>14010.205.0.00.00.00</v>
      </c>
      <c r="H360" s="184">
        <v>44012</v>
      </c>
      <c r="I360" s="175" t="s">
        <v>1014</v>
      </c>
      <c r="J360" s="175" t="s">
        <v>1015</v>
      </c>
      <c r="K360" s="182" t="s">
        <v>1016</v>
      </c>
      <c r="L360" s="183">
        <v>61270891443</v>
      </c>
      <c r="M360" s="183">
        <v>0</v>
      </c>
      <c r="N360" s="183">
        <v>0</v>
      </c>
      <c r="O360" s="241">
        <f t="shared" si="11"/>
        <v>61270891443</v>
      </c>
    </row>
    <row r="361" spans="1:15" hidden="1" x14ac:dyDescent="0.2">
      <c r="A361" s="175" t="s">
        <v>5669</v>
      </c>
      <c r="B361" s="182">
        <v>205</v>
      </c>
      <c r="C361" s="182">
        <v>0</v>
      </c>
      <c r="D361" s="182">
        <v>2</v>
      </c>
      <c r="E361" s="182">
        <v>0</v>
      </c>
      <c r="F361" s="182">
        <v>0</v>
      </c>
      <c r="G361" s="182" t="str">
        <f t="shared" si="10"/>
        <v>14010.205.0.02.00.00</v>
      </c>
      <c r="H361" s="184">
        <v>44012</v>
      </c>
      <c r="I361" s="175" t="s">
        <v>1017</v>
      </c>
      <c r="J361" s="175" t="s">
        <v>1018</v>
      </c>
      <c r="K361" s="182" t="s">
        <v>1019</v>
      </c>
      <c r="L361" s="183">
        <v>61270891443</v>
      </c>
      <c r="M361" s="183">
        <v>0</v>
      </c>
      <c r="N361" s="183">
        <v>0</v>
      </c>
      <c r="O361" s="241">
        <f t="shared" si="11"/>
        <v>61270891443</v>
      </c>
    </row>
    <row r="362" spans="1:15" hidden="1" x14ac:dyDescent="0.2">
      <c r="A362" s="175" t="s">
        <v>5669</v>
      </c>
      <c r="B362" s="182">
        <v>205</v>
      </c>
      <c r="C362" s="182">
        <v>0</v>
      </c>
      <c r="D362" s="182">
        <v>2</v>
      </c>
      <c r="E362" s="182">
        <v>1</v>
      </c>
      <c r="F362" s="182">
        <v>0</v>
      </c>
      <c r="G362" s="182" t="str">
        <f t="shared" si="10"/>
        <v>14010.205.0.02.01.00</v>
      </c>
      <c r="H362" s="184">
        <v>44012</v>
      </c>
      <c r="I362" s="175" t="s">
        <v>1020</v>
      </c>
      <c r="J362" s="175" t="s">
        <v>1018</v>
      </c>
      <c r="K362" s="182" t="s">
        <v>1021</v>
      </c>
      <c r="L362" s="183">
        <v>2433646539</v>
      </c>
      <c r="M362" s="183">
        <v>0</v>
      </c>
      <c r="N362" s="183">
        <v>0</v>
      </c>
      <c r="O362" s="241">
        <f t="shared" si="11"/>
        <v>2433646539</v>
      </c>
    </row>
    <row r="363" spans="1:15" hidden="1" x14ac:dyDescent="0.2">
      <c r="A363" s="175" t="s">
        <v>5669</v>
      </c>
      <c r="B363" s="182">
        <v>205</v>
      </c>
      <c r="C363" s="182">
        <v>0</v>
      </c>
      <c r="D363" s="182">
        <v>2</v>
      </c>
      <c r="E363" s="182">
        <v>1</v>
      </c>
      <c r="F363" s="182">
        <v>1</v>
      </c>
      <c r="G363" s="182" t="str">
        <f t="shared" si="10"/>
        <v>14010.205.0.02.01.01</v>
      </c>
      <c r="H363" s="184">
        <v>44012</v>
      </c>
      <c r="I363" s="175" t="s">
        <v>1022</v>
      </c>
      <c r="J363" s="175" t="s">
        <v>1018</v>
      </c>
      <c r="K363" s="182" t="s">
        <v>1023</v>
      </c>
      <c r="L363" s="183">
        <v>4189248</v>
      </c>
      <c r="M363" s="183">
        <v>0</v>
      </c>
      <c r="N363" s="183">
        <v>0</v>
      </c>
      <c r="O363" s="241">
        <f t="shared" si="11"/>
        <v>4189248</v>
      </c>
    </row>
    <row r="364" spans="1:15" hidden="1" x14ac:dyDescent="0.2">
      <c r="A364" s="175" t="s">
        <v>5669</v>
      </c>
      <c r="B364" s="182">
        <v>205</v>
      </c>
      <c r="C364" s="182">
        <v>0</v>
      </c>
      <c r="D364" s="182">
        <v>2</v>
      </c>
      <c r="E364" s="182">
        <v>1</v>
      </c>
      <c r="F364" s="182">
        <v>2</v>
      </c>
      <c r="G364" s="182" t="str">
        <f t="shared" si="10"/>
        <v>14010.205.0.02.01.02</v>
      </c>
      <c r="H364" s="184">
        <v>44012</v>
      </c>
      <c r="I364" s="175" t="s">
        <v>1024</v>
      </c>
      <c r="J364" s="175" t="s">
        <v>1018</v>
      </c>
      <c r="K364" s="182" t="s">
        <v>1025</v>
      </c>
      <c r="L364" s="183">
        <v>459247085</v>
      </c>
      <c r="M364" s="183">
        <v>0</v>
      </c>
      <c r="N364" s="183">
        <v>0</v>
      </c>
      <c r="O364" s="241">
        <f t="shared" si="11"/>
        <v>459247085</v>
      </c>
    </row>
    <row r="365" spans="1:15" hidden="1" x14ac:dyDescent="0.2">
      <c r="A365" s="175" t="s">
        <v>5669</v>
      </c>
      <c r="B365" s="182">
        <v>205</v>
      </c>
      <c r="C365" s="182">
        <v>0</v>
      </c>
      <c r="D365" s="182">
        <v>2</v>
      </c>
      <c r="E365" s="182">
        <v>1</v>
      </c>
      <c r="F365" s="182">
        <v>3</v>
      </c>
      <c r="G365" s="182" t="str">
        <f t="shared" si="10"/>
        <v>14010.205.0.02.01.03</v>
      </c>
      <c r="H365" s="184">
        <v>44012</v>
      </c>
      <c r="I365" s="175" t="s">
        <v>1026</v>
      </c>
      <c r="J365" s="175" t="s">
        <v>1018</v>
      </c>
      <c r="K365" s="182" t="s">
        <v>1027</v>
      </c>
      <c r="L365" s="183">
        <v>7507353</v>
      </c>
      <c r="M365" s="183">
        <v>0</v>
      </c>
      <c r="N365" s="183">
        <v>0</v>
      </c>
      <c r="O365" s="241">
        <f t="shared" si="11"/>
        <v>7507353</v>
      </c>
    </row>
    <row r="366" spans="1:15" hidden="1" x14ac:dyDescent="0.2">
      <c r="A366" s="175" t="s">
        <v>5669</v>
      </c>
      <c r="B366" s="182">
        <v>205</v>
      </c>
      <c r="C366" s="182">
        <v>0</v>
      </c>
      <c r="D366" s="182">
        <v>2</v>
      </c>
      <c r="E366" s="182">
        <v>1</v>
      </c>
      <c r="F366" s="182">
        <v>8</v>
      </c>
      <c r="G366" s="182" t="str">
        <f t="shared" si="10"/>
        <v>14010.205.0.02.01.08</v>
      </c>
      <c r="H366" s="184">
        <v>44012</v>
      </c>
      <c r="I366" s="175" t="s">
        <v>1028</v>
      </c>
      <c r="J366" s="175" t="s">
        <v>1018</v>
      </c>
      <c r="K366" s="182" t="s">
        <v>1029</v>
      </c>
      <c r="L366" s="183">
        <v>2077957</v>
      </c>
      <c r="M366" s="183">
        <v>0</v>
      </c>
      <c r="N366" s="183">
        <v>0</v>
      </c>
      <c r="O366" s="241">
        <f t="shared" si="11"/>
        <v>2077957</v>
      </c>
    </row>
    <row r="367" spans="1:15" hidden="1" x14ac:dyDescent="0.2">
      <c r="A367" s="175" t="s">
        <v>5669</v>
      </c>
      <c r="B367" s="182">
        <v>205</v>
      </c>
      <c r="C367" s="182">
        <v>0</v>
      </c>
      <c r="D367" s="182">
        <v>2</v>
      </c>
      <c r="E367" s="182">
        <v>1</v>
      </c>
      <c r="F367" s="182">
        <v>18</v>
      </c>
      <c r="G367" s="182" t="str">
        <f t="shared" si="10"/>
        <v>14010.205.0.02.01.18</v>
      </c>
      <c r="H367" s="184">
        <v>44012</v>
      </c>
      <c r="I367" s="175" t="s">
        <v>1030</v>
      </c>
      <c r="J367" s="175" t="s">
        <v>1018</v>
      </c>
      <c r="K367" s="182" t="s">
        <v>1031</v>
      </c>
      <c r="L367" s="183">
        <v>1208561</v>
      </c>
      <c r="M367" s="183">
        <v>0</v>
      </c>
      <c r="N367" s="183">
        <v>0</v>
      </c>
      <c r="O367" s="241">
        <f t="shared" si="11"/>
        <v>1208561</v>
      </c>
    </row>
    <row r="368" spans="1:15" hidden="1" x14ac:dyDescent="0.2">
      <c r="A368" s="175" t="s">
        <v>5669</v>
      </c>
      <c r="B368" s="182">
        <v>205</v>
      </c>
      <c r="C368" s="182">
        <v>0</v>
      </c>
      <c r="D368" s="182">
        <v>2</v>
      </c>
      <c r="E368" s="182">
        <v>1</v>
      </c>
      <c r="F368" s="182">
        <v>21</v>
      </c>
      <c r="G368" s="182" t="str">
        <f t="shared" si="10"/>
        <v>14010.205.0.02.01.21</v>
      </c>
      <c r="H368" s="184">
        <v>44012</v>
      </c>
      <c r="I368" s="175" t="s">
        <v>1032</v>
      </c>
      <c r="J368" s="175" t="s">
        <v>1018</v>
      </c>
      <c r="K368" s="182" t="s">
        <v>1033</v>
      </c>
      <c r="L368" s="183">
        <v>27665352</v>
      </c>
      <c r="M368" s="183">
        <v>0</v>
      </c>
      <c r="N368" s="183">
        <v>0</v>
      </c>
      <c r="O368" s="241">
        <f t="shared" si="11"/>
        <v>27665352</v>
      </c>
    </row>
    <row r="369" spans="1:15" hidden="1" x14ac:dyDescent="0.2">
      <c r="A369" s="175" t="s">
        <v>5669</v>
      </c>
      <c r="B369" s="182">
        <v>205</v>
      </c>
      <c r="C369" s="182">
        <v>0</v>
      </c>
      <c r="D369" s="182">
        <v>2</v>
      </c>
      <c r="E369" s="182">
        <v>1</v>
      </c>
      <c r="F369" s="182">
        <v>22</v>
      </c>
      <c r="G369" s="182" t="str">
        <f t="shared" si="10"/>
        <v>14010.205.0.02.01.22</v>
      </c>
      <c r="H369" s="184">
        <v>44012</v>
      </c>
      <c r="I369" s="175" t="s">
        <v>1034</v>
      </c>
      <c r="J369" s="175" t="s">
        <v>1018</v>
      </c>
      <c r="K369" s="182" t="s">
        <v>1035</v>
      </c>
      <c r="L369" s="183">
        <v>6512758</v>
      </c>
      <c r="M369" s="183">
        <v>0</v>
      </c>
      <c r="N369" s="183">
        <v>0</v>
      </c>
      <c r="O369" s="241">
        <f t="shared" si="11"/>
        <v>6512758</v>
      </c>
    </row>
    <row r="370" spans="1:15" hidden="1" x14ac:dyDescent="0.2">
      <c r="A370" s="175" t="s">
        <v>5669</v>
      </c>
      <c r="B370" s="182">
        <v>205</v>
      </c>
      <c r="C370" s="182">
        <v>0</v>
      </c>
      <c r="D370" s="182">
        <v>2</v>
      </c>
      <c r="E370" s="182">
        <v>1</v>
      </c>
      <c r="F370" s="182">
        <v>24</v>
      </c>
      <c r="G370" s="182" t="str">
        <f t="shared" si="10"/>
        <v>14010.205.0.02.01.24</v>
      </c>
      <c r="H370" s="184">
        <v>44012</v>
      </c>
      <c r="I370" s="175" t="s">
        <v>1036</v>
      </c>
      <c r="J370" s="175" t="s">
        <v>1018</v>
      </c>
      <c r="K370" s="182" t="s">
        <v>1037</v>
      </c>
      <c r="L370" s="183">
        <v>4236149</v>
      </c>
      <c r="M370" s="183">
        <v>0</v>
      </c>
      <c r="N370" s="183">
        <v>0</v>
      </c>
      <c r="O370" s="241">
        <f t="shared" si="11"/>
        <v>4236149</v>
      </c>
    </row>
    <row r="371" spans="1:15" hidden="1" x14ac:dyDescent="0.2">
      <c r="A371" s="175" t="s">
        <v>5669</v>
      </c>
      <c r="B371" s="182">
        <v>205</v>
      </c>
      <c r="C371" s="182">
        <v>0</v>
      </c>
      <c r="D371" s="182">
        <v>2</v>
      </c>
      <c r="E371" s="182">
        <v>1</v>
      </c>
      <c r="F371" s="182">
        <v>25</v>
      </c>
      <c r="G371" s="182" t="str">
        <f t="shared" si="10"/>
        <v>14010.205.0.02.01.25</v>
      </c>
      <c r="H371" s="184">
        <v>44012</v>
      </c>
      <c r="I371" s="175" t="s">
        <v>1038</v>
      </c>
      <c r="J371" s="175" t="s">
        <v>1018</v>
      </c>
      <c r="K371" s="182" t="s">
        <v>1039</v>
      </c>
      <c r="L371" s="183">
        <v>1908708972</v>
      </c>
      <c r="M371" s="183">
        <v>0</v>
      </c>
      <c r="N371" s="183">
        <v>0</v>
      </c>
      <c r="O371" s="241">
        <f t="shared" si="11"/>
        <v>1908708972</v>
      </c>
    </row>
    <row r="372" spans="1:15" hidden="1" x14ac:dyDescent="0.2">
      <c r="A372" s="175" t="s">
        <v>5669</v>
      </c>
      <c r="B372" s="182">
        <v>205</v>
      </c>
      <c r="C372" s="182">
        <v>0</v>
      </c>
      <c r="D372" s="182">
        <v>2</v>
      </c>
      <c r="E372" s="182">
        <v>1</v>
      </c>
      <c r="F372" s="182">
        <v>27</v>
      </c>
      <c r="G372" s="182" t="str">
        <f t="shared" si="10"/>
        <v>14010.205.0.02.01.27</v>
      </c>
      <c r="H372" s="184">
        <v>44012</v>
      </c>
      <c r="I372" s="175" t="s">
        <v>1040</v>
      </c>
      <c r="J372" s="175" t="s">
        <v>1018</v>
      </c>
      <c r="K372" s="182" t="s">
        <v>1041</v>
      </c>
      <c r="L372" s="183">
        <v>10776129</v>
      </c>
      <c r="M372" s="183">
        <v>0</v>
      </c>
      <c r="N372" s="183">
        <v>0</v>
      </c>
      <c r="O372" s="241">
        <f t="shared" si="11"/>
        <v>10776129</v>
      </c>
    </row>
    <row r="373" spans="1:15" hidden="1" x14ac:dyDescent="0.2">
      <c r="A373" s="175" t="s">
        <v>5669</v>
      </c>
      <c r="B373" s="182">
        <v>205</v>
      </c>
      <c r="C373" s="182">
        <v>0</v>
      </c>
      <c r="D373" s="182">
        <v>2</v>
      </c>
      <c r="E373" s="182">
        <v>1</v>
      </c>
      <c r="F373" s="182">
        <v>28</v>
      </c>
      <c r="G373" s="182" t="str">
        <f t="shared" si="10"/>
        <v>14010.205.0.02.01.28</v>
      </c>
      <c r="H373" s="184">
        <v>44012</v>
      </c>
      <c r="I373" s="175" t="s">
        <v>1042</v>
      </c>
      <c r="J373" s="175" t="s">
        <v>1018</v>
      </c>
      <c r="K373" s="182" t="s">
        <v>1043</v>
      </c>
      <c r="L373" s="183">
        <v>1516975</v>
      </c>
      <c r="M373" s="183">
        <v>0</v>
      </c>
      <c r="N373" s="183">
        <v>0</v>
      </c>
      <c r="O373" s="241">
        <f t="shared" si="11"/>
        <v>1516975</v>
      </c>
    </row>
    <row r="374" spans="1:15" hidden="1" x14ac:dyDescent="0.2">
      <c r="A374" s="175" t="s">
        <v>5669</v>
      </c>
      <c r="B374" s="182">
        <v>205</v>
      </c>
      <c r="C374" s="182">
        <v>0</v>
      </c>
      <c r="D374" s="182">
        <v>2</v>
      </c>
      <c r="E374" s="182">
        <v>2</v>
      </c>
      <c r="F374" s="182">
        <v>0</v>
      </c>
      <c r="G374" s="182" t="str">
        <f t="shared" si="10"/>
        <v>14010.205.0.02.02.00</v>
      </c>
      <c r="H374" s="184">
        <v>44012</v>
      </c>
      <c r="I374" s="175" t="s">
        <v>1044</v>
      </c>
      <c r="J374" s="175" t="s">
        <v>1018</v>
      </c>
      <c r="K374" s="182" t="s">
        <v>1045</v>
      </c>
      <c r="L374" s="183">
        <v>30434717399.200001</v>
      </c>
      <c r="M374" s="183">
        <v>0</v>
      </c>
      <c r="N374" s="183">
        <v>0</v>
      </c>
      <c r="O374" s="241">
        <f t="shared" si="11"/>
        <v>30434717399.200001</v>
      </c>
    </row>
    <row r="375" spans="1:15" hidden="1" x14ac:dyDescent="0.2">
      <c r="A375" s="175" t="s">
        <v>5669</v>
      </c>
      <c r="B375" s="182">
        <v>205</v>
      </c>
      <c r="C375" s="182">
        <v>0</v>
      </c>
      <c r="D375" s="182">
        <v>2</v>
      </c>
      <c r="E375" s="182">
        <v>2</v>
      </c>
      <c r="F375" s="182">
        <v>1</v>
      </c>
      <c r="G375" s="182" t="str">
        <f t="shared" si="10"/>
        <v>14010.205.0.02.02.01</v>
      </c>
      <c r="H375" s="184">
        <v>44012</v>
      </c>
      <c r="I375" s="175" t="s">
        <v>1046</v>
      </c>
      <c r="J375" s="175" t="s">
        <v>1018</v>
      </c>
      <c r="K375" s="182" t="s">
        <v>1047</v>
      </c>
      <c r="L375" s="183">
        <v>457760770</v>
      </c>
      <c r="M375" s="183">
        <v>0</v>
      </c>
      <c r="N375" s="183">
        <v>0</v>
      </c>
      <c r="O375" s="241">
        <f t="shared" si="11"/>
        <v>457760770</v>
      </c>
    </row>
    <row r="376" spans="1:15" hidden="1" x14ac:dyDescent="0.2">
      <c r="A376" s="175" t="s">
        <v>5669</v>
      </c>
      <c r="B376" s="182">
        <v>205</v>
      </c>
      <c r="C376" s="182">
        <v>0</v>
      </c>
      <c r="D376" s="182">
        <v>2</v>
      </c>
      <c r="E376" s="182">
        <v>2</v>
      </c>
      <c r="F376" s="182">
        <v>2</v>
      </c>
      <c r="G376" s="182" t="str">
        <f t="shared" si="10"/>
        <v>14010.205.0.02.02.02</v>
      </c>
      <c r="H376" s="184">
        <v>44012</v>
      </c>
      <c r="I376" s="175" t="s">
        <v>1048</v>
      </c>
      <c r="J376" s="175" t="s">
        <v>1018</v>
      </c>
      <c r="K376" s="182" t="s">
        <v>1025</v>
      </c>
      <c r="L376" s="183">
        <v>2375737</v>
      </c>
      <c r="M376" s="183">
        <v>0</v>
      </c>
      <c r="N376" s="183">
        <v>0</v>
      </c>
      <c r="O376" s="241">
        <f t="shared" si="11"/>
        <v>2375737</v>
      </c>
    </row>
    <row r="377" spans="1:15" hidden="1" x14ac:dyDescent="0.2">
      <c r="A377" s="175" t="s">
        <v>5669</v>
      </c>
      <c r="B377" s="182">
        <v>205</v>
      </c>
      <c r="C377" s="182">
        <v>0</v>
      </c>
      <c r="D377" s="182">
        <v>2</v>
      </c>
      <c r="E377" s="182">
        <v>2</v>
      </c>
      <c r="F377" s="182">
        <v>3</v>
      </c>
      <c r="G377" s="182" t="str">
        <f t="shared" si="10"/>
        <v>14010.205.0.02.02.03</v>
      </c>
      <c r="H377" s="184">
        <v>44012</v>
      </c>
      <c r="I377" s="175" t="s">
        <v>1049</v>
      </c>
      <c r="J377" s="175" t="s">
        <v>1018</v>
      </c>
      <c r="K377" s="182" t="s">
        <v>1027</v>
      </c>
      <c r="L377" s="183">
        <v>17330244</v>
      </c>
      <c r="M377" s="183">
        <v>0</v>
      </c>
      <c r="N377" s="183">
        <v>0</v>
      </c>
      <c r="O377" s="241">
        <f t="shared" si="11"/>
        <v>17330244</v>
      </c>
    </row>
    <row r="378" spans="1:15" hidden="1" x14ac:dyDescent="0.2">
      <c r="A378" s="175" t="s">
        <v>5669</v>
      </c>
      <c r="B378" s="182">
        <v>205</v>
      </c>
      <c r="C378" s="182">
        <v>0</v>
      </c>
      <c r="D378" s="182">
        <v>2</v>
      </c>
      <c r="E378" s="182">
        <v>2</v>
      </c>
      <c r="F378" s="182">
        <v>4</v>
      </c>
      <c r="G378" s="182" t="str">
        <f t="shared" si="10"/>
        <v>14010.205.0.02.02.04</v>
      </c>
      <c r="H378" s="184">
        <v>44012</v>
      </c>
      <c r="I378" s="175" t="s">
        <v>1050</v>
      </c>
      <c r="J378" s="175" t="s">
        <v>1018</v>
      </c>
      <c r="K378" s="182" t="s">
        <v>1051</v>
      </c>
      <c r="L378" s="183">
        <v>26011405</v>
      </c>
      <c r="M378" s="183">
        <v>0</v>
      </c>
      <c r="N378" s="183">
        <v>0</v>
      </c>
      <c r="O378" s="241">
        <f t="shared" si="11"/>
        <v>26011405</v>
      </c>
    </row>
    <row r="379" spans="1:15" hidden="1" x14ac:dyDescent="0.2">
      <c r="A379" s="175" t="s">
        <v>5669</v>
      </c>
      <c r="B379" s="182">
        <v>205</v>
      </c>
      <c r="C379" s="182">
        <v>0</v>
      </c>
      <c r="D379" s="182">
        <v>2</v>
      </c>
      <c r="E379" s="182">
        <v>2</v>
      </c>
      <c r="F379" s="182">
        <v>5</v>
      </c>
      <c r="G379" s="182" t="str">
        <f t="shared" si="10"/>
        <v>14010.205.0.02.02.05</v>
      </c>
      <c r="H379" s="184">
        <v>44012</v>
      </c>
      <c r="I379" s="175" t="s">
        <v>1052</v>
      </c>
      <c r="J379" s="175" t="s">
        <v>1018</v>
      </c>
      <c r="K379" s="182" t="s">
        <v>1053</v>
      </c>
      <c r="L379" s="183">
        <v>22687279</v>
      </c>
      <c r="M379" s="183">
        <v>0</v>
      </c>
      <c r="N379" s="183">
        <v>0</v>
      </c>
      <c r="O379" s="241">
        <f t="shared" si="11"/>
        <v>22687279</v>
      </c>
    </row>
    <row r="380" spans="1:15" hidden="1" x14ac:dyDescent="0.2">
      <c r="A380" s="175" t="s">
        <v>5669</v>
      </c>
      <c r="B380" s="182">
        <v>205</v>
      </c>
      <c r="C380" s="182">
        <v>0</v>
      </c>
      <c r="D380" s="182">
        <v>2</v>
      </c>
      <c r="E380" s="182">
        <v>2</v>
      </c>
      <c r="F380" s="182">
        <v>6</v>
      </c>
      <c r="G380" s="182" t="str">
        <f t="shared" si="10"/>
        <v>14010.205.0.02.02.06</v>
      </c>
      <c r="H380" s="184">
        <v>44012</v>
      </c>
      <c r="I380" s="175" t="s">
        <v>1054</v>
      </c>
      <c r="J380" s="175" t="s">
        <v>1018</v>
      </c>
      <c r="K380" s="182" t="s">
        <v>1055</v>
      </c>
      <c r="L380" s="183">
        <v>3162621174</v>
      </c>
      <c r="M380" s="183">
        <v>0</v>
      </c>
      <c r="N380" s="183">
        <v>0</v>
      </c>
      <c r="O380" s="241">
        <f t="shared" si="11"/>
        <v>3162621174</v>
      </c>
    </row>
    <row r="381" spans="1:15" hidden="1" x14ac:dyDescent="0.2">
      <c r="A381" s="175" t="s">
        <v>5669</v>
      </c>
      <c r="B381" s="182">
        <v>205</v>
      </c>
      <c r="C381" s="182">
        <v>0</v>
      </c>
      <c r="D381" s="182">
        <v>2</v>
      </c>
      <c r="E381" s="182">
        <v>2</v>
      </c>
      <c r="F381" s="182">
        <v>10</v>
      </c>
      <c r="G381" s="182" t="str">
        <f t="shared" si="10"/>
        <v>14010.205.0.02.02.10</v>
      </c>
      <c r="H381" s="184">
        <v>44012</v>
      </c>
      <c r="I381" s="175" t="s">
        <v>1056</v>
      </c>
      <c r="J381" s="175" t="s">
        <v>1018</v>
      </c>
      <c r="K381" s="182" t="s">
        <v>1057</v>
      </c>
      <c r="L381" s="183">
        <v>124484</v>
      </c>
      <c r="M381" s="183">
        <v>0</v>
      </c>
      <c r="N381" s="183">
        <v>0</v>
      </c>
      <c r="O381" s="241">
        <f t="shared" si="11"/>
        <v>124484</v>
      </c>
    </row>
    <row r="382" spans="1:15" hidden="1" x14ac:dyDescent="0.2">
      <c r="A382" s="175" t="s">
        <v>5669</v>
      </c>
      <c r="B382" s="182">
        <v>205</v>
      </c>
      <c r="C382" s="182">
        <v>0</v>
      </c>
      <c r="D382" s="182">
        <v>2</v>
      </c>
      <c r="E382" s="182">
        <v>2</v>
      </c>
      <c r="F382" s="182">
        <v>11</v>
      </c>
      <c r="G382" s="182" t="str">
        <f t="shared" si="10"/>
        <v>14010.205.0.02.02.11</v>
      </c>
      <c r="H382" s="184">
        <v>44012</v>
      </c>
      <c r="I382" s="175" t="s">
        <v>1058</v>
      </c>
      <c r="J382" s="175" t="s">
        <v>1018</v>
      </c>
      <c r="K382" s="182" t="s">
        <v>1059</v>
      </c>
      <c r="L382" s="183">
        <v>125774623</v>
      </c>
      <c r="M382" s="183">
        <v>0</v>
      </c>
      <c r="N382" s="183">
        <v>0</v>
      </c>
      <c r="O382" s="241">
        <f t="shared" si="11"/>
        <v>125774623</v>
      </c>
    </row>
    <row r="383" spans="1:15" hidden="1" x14ac:dyDescent="0.2">
      <c r="A383" s="175" t="s">
        <v>5669</v>
      </c>
      <c r="B383" s="182">
        <v>205</v>
      </c>
      <c r="C383" s="182">
        <v>0</v>
      </c>
      <c r="D383" s="182">
        <v>2</v>
      </c>
      <c r="E383" s="182">
        <v>2</v>
      </c>
      <c r="F383" s="182">
        <v>12</v>
      </c>
      <c r="G383" s="182" t="str">
        <f t="shared" si="10"/>
        <v>14010.205.0.02.02.12</v>
      </c>
      <c r="H383" s="184">
        <v>44012</v>
      </c>
      <c r="I383" s="175" t="s">
        <v>1060</v>
      </c>
      <c r="J383" s="175" t="s">
        <v>1018</v>
      </c>
      <c r="K383" s="182" t="s">
        <v>1061</v>
      </c>
      <c r="L383" s="183">
        <v>543900</v>
      </c>
      <c r="M383" s="183">
        <v>0</v>
      </c>
      <c r="N383" s="183">
        <v>0</v>
      </c>
      <c r="O383" s="241">
        <f t="shared" si="11"/>
        <v>543900</v>
      </c>
    </row>
    <row r="384" spans="1:15" hidden="1" x14ac:dyDescent="0.2">
      <c r="A384" s="175" t="s">
        <v>5669</v>
      </c>
      <c r="B384" s="182">
        <v>205</v>
      </c>
      <c r="C384" s="182">
        <v>0</v>
      </c>
      <c r="D384" s="182">
        <v>2</v>
      </c>
      <c r="E384" s="182">
        <v>2</v>
      </c>
      <c r="F384" s="182">
        <v>14</v>
      </c>
      <c r="G384" s="182" t="str">
        <f t="shared" si="10"/>
        <v>14010.205.0.02.02.14</v>
      </c>
      <c r="H384" s="184">
        <v>44012</v>
      </c>
      <c r="I384" s="175" t="s">
        <v>1062</v>
      </c>
      <c r="J384" s="175" t="s">
        <v>1018</v>
      </c>
      <c r="K384" s="182" t="s">
        <v>1063</v>
      </c>
      <c r="L384" s="183">
        <v>50700</v>
      </c>
      <c r="M384" s="183">
        <v>0</v>
      </c>
      <c r="N384" s="183">
        <v>0</v>
      </c>
      <c r="O384" s="241">
        <f t="shared" si="11"/>
        <v>50700</v>
      </c>
    </row>
    <row r="385" spans="1:15" hidden="1" x14ac:dyDescent="0.2">
      <c r="A385" s="175" t="s">
        <v>5669</v>
      </c>
      <c r="B385" s="182">
        <v>205</v>
      </c>
      <c r="C385" s="182">
        <v>0</v>
      </c>
      <c r="D385" s="182">
        <v>2</v>
      </c>
      <c r="E385" s="182">
        <v>2</v>
      </c>
      <c r="F385" s="182">
        <v>20</v>
      </c>
      <c r="G385" s="182" t="str">
        <f t="shared" si="10"/>
        <v>14010.205.0.02.02.20</v>
      </c>
      <c r="H385" s="184">
        <v>44012</v>
      </c>
      <c r="I385" s="175" t="s">
        <v>1064</v>
      </c>
      <c r="J385" s="175" t="s">
        <v>1018</v>
      </c>
      <c r="K385" s="182" t="s">
        <v>1065</v>
      </c>
      <c r="L385" s="183">
        <v>28084489</v>
      </c>
      <c r="M385" s="183">
        <v>0</v>
      </c>
      <c r="N385" s="183">
        <v>0</v>
      </c>
      <c r="O385" s="241">
        <f t="shared" si="11"/>
        <v>28084489</v>
      </c>
    </row>
    <row r="386" spans="1:15" hidden="1" x14ac:dyDescent="0.2">
      <c r="A386" s="175" t="s">
        <v>5669</v>
      </c>
      <c r="B386" s="182">
        <v>205</v>
      </c>
      <c r="C386" s="182">
        <v>0</v>
      </c>
      <c r="D386" s="182">
        <v>2</v>
      </c>
      <c r="E386" s="182">
        <v>2</v>
      </c>
      <c r="F386" s="182">
        <v>21</v>
      </c>
      <c r="G386" s="182" t="str">
        <f t="shared" si="10"/>
        <v>14010.205.0.02.02.21</v>
      </c>
      <c r="H386" s="184">
        <v>44012</v>
      </c>
      <c r="I386" s="175" t="s">
        <v>1066</v>
      </c>
      <c r="J386" s="175" t="s">
        <v>1018</v>
      </c>
      <c r="K386" s="182" t="s">
        <v>1067</v>
      </c>
      <c r="L386" s="183">
        <v>393215565</v>
      </c>
      <c r="M386" s="183">
        <v>0</v>
      </c>
      <c r="N386" s="183">
        <v>0</v>
      </c>
      <c r="O386" s="241">
        <f t="shared" si="11"/>
        <v>393215565</v>
      </c>
    </row>
    <row r="387" spans="1:15" hidden="1" x14ac:dyDescent="0.2">
      <c r="A387" s="175" t="s">
        <v>5669</v>
      </c>
      <c r="B387" s="182">
        <v>205</v>
      </c>
      <c r="C387" s="182">
        <v>0</v>
      </c>
      <c r="D387" s="182">
        <v>2</v>
      </c>
      <c r="E387" s="182">
        <v>2</v>
      </c>
      <c r="F387" s="182">
        <v>22</v>
      </c>
      <c r="G387" s="182" t="str">
        <f t="shared" si="10"/>
        <v>14010.205.0.02.02.22</v>
      </c>
      <c r="H387" s="184">
        <v>44012</v>
      </c>
      <c r="I387" s="175" t="s">
        <v>1068</v>
      </c>
      <c r="J387" s="175" t="s">
        <v>1018</v>
      </c>
      <c r="K387" s="182" t="s">
        <v>1069</v>
      </c>
      <c r="L387" s="183">
        <v>14897203</v>
      </c>
      <c r="M387" s="183">
        <v>0</v>
      </c>
      <c r="N387" s="183">
        <v>0</v>
      </c>
      <c r="O387" s="241">
        <f t="shared" si="11"/>
        <v>14897203</v>
      </c>
    </row>
    <row r="388" spans="1:15" hidden="1" x14ac:dyDescent="0.2">
      <c r="A388" s="175" t="s">
        <v>5669</v>
      </c>
      <c r="B388" s="182">
        <v>205</v>
      </c>
      <c r="C388" s="182">
        <v>0</v>
      </c>
      <c r="D388" s="182">
        <v>2</v>
      </c>
      <c r="E388" s="182">
        <v>2</v>
      </c>
      <c r="F388" s="182">
        <v>23</v>
      </c>
      <c r="G388" s="182" t="str">
        <f t="shared" ref="G388:G451" si="12">CONCATENATE(A388,".",REPT("0",3-LEN(B388)),B388,".",C388,".",REPT("0",2-LEN(D388)),D388,".",REPT("0",2-LEN(E388)),E388,".",REPT("0",2-LEN(F388)),F388)</f>
        <v>14010.205.0.02.02.23</v>
      </c>
      <c r="H388" s="184">
        <v>44012</v>
      </c>
      <c r="I388" s="175" t="s">
        <v>1070</v>
      </c>
      <c r="J388" s="175" t="s">
        <v>1018</v>
      </c>
      <c r="K388" s="182" t="s">
        <v>1071</v>
      </c>
      <c r="L388" s="183">
        <v>2743770</v>
      </c>
      <c r="M388" s="183">
        <v>0</v>
      </c>
      <c r="N388" s="183">
        <v>0</v>
      </c>
      <c r="O388" s="241">
        <f t="shared" ref="O388:O451" si="13">+L388+N388</f>
        <v>2743770</v>
      </c>
    </row>
    <row r="389" spans="1:15" hidden="1" x14ac:dyDescent="0.2">
      <c r="A389" s="175" t="s">
        <v>5669</v>
      </c>
      <c r="B389" s="182">
        <v>205</v>
      </c>
      <c r="C389" s="182">
        <v>0</v>
      </c>
      <c r="D389" s="182">
        <v>2</v>
      </c>
      <c r="E389" s="182">
        <v>2</v>
      </c>
      <c r="F389" s="182">
        <v>24</v>
      </c>
      <c r="G389" s="182" t="str">
        <f t="shared" si="12"/>
        <v>14010.205.0.02.02.24</v>
      </c>
      <c r="H389" s="184">
        <v>44012</v>
      </c>
      <c r="I389" s="175" t="s">
        <v>1072</v>
      </c>
      <c r="J389" s="175" t="s">
        <v>1018</v>
      </c>
      <c r="K389" s="182" t="s">
        <v>1073</v>
      </c>
      <c r="L389" s="183">
        <v>206607322</v>
      </c>
      <c r="M389" s="183">
        <v>0</v>
      </c>
      <c r="N389" s="183">
        <v>0</v>
      </c>
      <c r="O389" s="241">
        <f t="shared" si="13"/>
        <v>206607322</v>
      </c>
    </row>
    <row r="390" spans="1:15" hidden="1" x14ac:dyDescent="0.2">
      <c r="A390" s="175" t="s">
        <v>5669</v>
      </c>
      <c r="B390" s="182">
        <v>205</v>
      </c>
      <c r="C390" s="182">
        <v>0</v>
      </c>
      <c r="D390" s="182">
        <v>2</v>
      </c>
      <c r="E390" s="182">
        <v>2</v>
      </c>
      <c r="F390" s="182">
        <v>80</v>
      </c>
      <c r="G390" s="182" t="str">
        <f t="shared" si="12"/>
        <v>14010.205.0.02.02.80</v>
      </c>
      <c r="H390" s="184">
        <v>44012</v>
      </c>
      <c r="I390" s="175" t="s">
        <v>1074</v>
      </c>
      <c r="J390" s="175" t="s">
        <v>1018</v>
      </c>
      <c r="K390" s="182" t="s">
        <v>1075</v>
      </c>
      <c r="L390" s="183">
        <v>406529552</v>
      </c>
      <c r="M390" s="183">
        <v>0</v>
      </c>
      <c r="N390" s="183">
        <v>0</v>
      </c>
      <c r="O390" s="241">
        <f t="shared" si="13"/>
        <v>406529552</v>
      </c>
    </row>
    <row r="391" spans="1:15" hidden="1" x14ac:dyDescent="0.2">
      <c r="A391" s="175" t="s">
        <v>5669</v>
      </c>
      <c r="B391" s="182">
        <v>205</v>
      </c>
      <c r="C391" s="182">
        <v>0</v>
      </c>
      <c r="D391" s="182">
        <v>2</v>
      </c>
      <c r="E391" s="182">
        <v>2</v>
      </c>
      <c r="F391" s="182">
        <v>85</v>
      </c>
      <c r="G391" s="182" t="str">
        <f t="shared" si="12"/>
        <v>14010.205.0.02.02.85</v>
      </c>
      <c r="H391" s="184">
        <v>44012</v>
      </c>
      <c r="I391" s="175" t="s">
        <v>1076</v>
      </c>
      <c r="J391" s="175" t="s">
        <v>1018</v>
      </c>
      <c r="K391" s="182" t="s">
        <v>1077</v>
      </c>
      <c r="L391" s="183">
        <v>25567359182.200001</v>
      </c>
      <c r="M391" s="183">
        <v>0</v>
      </c>
      <c r="N391" s="183">
        <v>0</v>
      </c>
      <c r="O391" s="241">
        <f t="shared" si="13"/>
        <v>25567359182.200001</v>
      </c>
    </row>
    <row r="392" spans="1:15" hidden="1" x14ac:dyDescent="0.2">
      <c r="A392" s="175" t="s">
        <v>5669</v>
      </c>
      <c r="B392" s="182">
        <v>205</v>
      </c>
      <c r="C392" s="182">
        <v>0</v>
      </c>
      <c r="D392" s="182">
        <v>2</v>
      </c>
      <c r="E392" s="182">
        <v>3</v>
      </c>
      <c r="F392" s="182">
        <v>0</v>
      </c>
      <c r="G392" s="182" t="str">
        <f t="shared" si="12"/>
        <v>14010.205.0.02.03.00</v>
      </c>
      <c r="H392" s="184">
        <v>44012</v>
      </c>
      <c r="I392" s="175" t="s">
        <v>1078</v>
      </c>
      <c r="J392" s="175" t="s">
        <v>1018</v>
      </c>
      <c r="K392" s="182" t="s">
        <v>1079</v>
      </c>
      <c r="L392" s="183">
        <v>11384817344.5</v>
      </c>
      <c r="M392" s="183">
        <v>0</v>
      </c>
      <c r="N392" s="183">
        <v>0</v>
      </c>
      <c r="O392" s="241">
        <f t="shared" si="13"/>
        <v>11384817344.5</v>
      </c>
    </row>
    <row r="393" spans="1:15" hidden="1" x14ac:dyDescent="0.2">
      <c r="A393" s="175" t="s">
        <v>5669</v>
      </c>
      <c r="B393" s="182">
        <v>205</v>
      </c>
      <c r="C393" s="182">
        <v>0</v>
      </c>
      <c r="D393" s="182">
        <v>2</v>
      </c>
      <c r="E393" s="182">
        <v>3</v>
      </c>
      <c r="F393" s="182">
        <v>1</v>
      </c>
      <c r="G393" s="182" t="str">
        <f t="shared" si="12"/>
        <v>14010.205.0.02.03.01</v>
      </c>
      <c r="H393" s="184">
        <v>44012</v>
      </c>
      <c r="I393" s="175" t="s">
        <v>1080</v>
      </c>
      <c r="J393" s="175" t="s">
        <v>1018</v>
      </c>
      <c r="K393" s="182" t="s">
        <v>1081</v>
      </c>
      <c r="L393" s="183">
        <v>12444648</v>
      </c>
      <c r="M393" s="183">
        <v>0</v>
      </c>
      <c r="N393" s="183">
        <v>0</v>
      </c>
      <c r="O393" s="241">
        <f t="shared" si="13"/>
        <v>12444648</v>
      </c>
    </row>
    <row r="394" spans="1:15" hidden="1" x14ac:dyDescent="0.2">
      <c r="A394" s="175" t="s">
        <v>5669</v>
      </c>
      <c r="B394" s="182">
        <v>205</v>
      </c>
      <c r="C394" s="182">
        <v>0</v>
      </c>
      <c r="D394" s="182">
        <v>2</v>
      </c>
      <c r="E394" s="182">
        <v>3</v>
      </c>
      <c r="F394" s="182">
        <v>3</v>
      </c>
      <c r="G394" s="182" t="str">
        <f t="shared" si="12"/>
        <v>14010.205.0.02.03.03</v>
      </c>
      <c r="H394" s="184">
        <v>44012</v>
      </c>
      <c r="I394" s="175" t="s">
        <v>1082</v>
      </c>
      <c r="J394" s="175" t="s">
        <v>1018</v>
      </c>
      <c r="K394" s="182" t="s">
        <v>1083</v>
      </c>
      <c r="L394" s="183">
        <v>7838995</v>
      </c>
      <c r="M394" s="183">
        <v>0</v>
      </c>
      <c r="N394" s="183">
        <v>0</v>
      </c>
      <c r="O394" s="241">
        <f t="shared" si="13"/>
        <v>7838995</v>
      </c>
    </row>
    <row r="395" spans="1:15" hidden="1" x14ac:dyDescent="0.2">
      <c r="A395" s="175" t="s">
        <v>5669</v>
      </c>
      <c r="B395" s="182">
        <v>205</v>
      </c>
      <c r="C395" s="182">
        <v>0</v>
      </c>
      <c r="D395" s="182">
        <v>2</v>
      </c>
      <c r="E395" s="182">
        <v>3</v>
      </c>
      <c r="F395" s="182">
        <v>4</v>
      </c>
      <c r="G395" s="182" t="str">
        <f t="shared" si="12"/>
        <v>14010.205.0.02.03.04</v>
      </c>
      <c r="H395" s="184">
        <v>44012</v>
      </c>
      <c r="I395" s="175" t="s">
        <v>1084</v>
      </c>
      <c r="J395" s="175" t="s">
        <v>1018</v>
      </c>
      <c r="K395" s="182" t="s">
        <v>1085</v>
      </c>
      <c r="L395" s="183">
        <v>765499016.90999997</v>
      </c>
      <c r="M395" s="183">
        <v>0</v>
      </c>
      <c r="N395" s="183">
        <v>0</v>
      </c>
      <c r="O395" s="241">
        <f t="shared" si="13"/>
        <v>765499016.90999997</v>
      </c>
    </row>
    <row r="396" spans="1:15" hidden="1" x14ac:dyDescent="0.2">
      <c r="A396" s="175" t="s">
        <v>5669</v>
      </c>
      <c r="B396" s="182">
        <v>205</v>
      </c>
      <c r="C396" s="182">
        <v>0</v>
      </c>
      <c r="D396" s="182">
        <v>2</v>
      </c>
      <c r="E396" s="182">
        <v>3</v>
      </c>
      <c r="F396" s="182">
        <v>5</v>
      </c>
      <c r="G396" s="182" t="str">
        <f t="shared" si="12"/>
        <v>14010.205.0.02.03.05</v>
      </c>
      <c r="H396" s="184">
        <v>44012</v>
      </c>
      <c r="I396" s="175" t="s">
        <v>1086</v>
      </c>
      <c r="J396" s="175" t="s">
        <v>1018</v>
      </c>
      <c r="K396" s="182" t="s">
        <v>1087</v>
      </c>
      <c r="L396" s="183">
        <v>137209767.44999999</v>
      </c>
      <c r="M396" s="183">
        <v>0</v>
      </c>
      <c r="N396" s="183">
        <v>0</v>
      </c>
      <c r="O396" s="241">
        <f t="shared" si="13"/>
        <v>137209767.44999999</v>
      </c>
    </row>
    <row r="397" spans="1:15" hidden="1" x14ac:dyDescent="0.2">
      <c r="A397" s="175" t="s">
        <v>5669</v>
      </c>
      <c r="B397" s="182">
        <v>205</v>
      </c>
      <c r="C397" s="182">
        <v>0</v>
      </c>
      <c r="D397" s="182">
        <v>2</v>
      </c>
      <c r="E397" s="182">
        <v>3</v>
      </c>
      <c r="F397" s="182">
        <v>6</v>
      </c>
      <c r="G397" s="182" t="str">
        <f t="shared" si="12"/>
        <v>14010.205.0.02.03.06</v>
      </c>
      <c r="H397" s="184">
        <v>44012</v>
      </c>
      <c r="I397" s="175" t="s">
        <v>1088</v>
      </c>
      <c r="J397" s="175" t="s">
        <v>1018</v>
      </c>
      <c r="K397" s="182" t="s">
        <v>1089</v>
      </c>
      <c r="L397" s="183">
        <v>5604709352.5799999</v>
      </c>
      <c r="M397" s="183">
        <v>0</v>
      </c>
      <c r="N397" s="183">
        <v>0</v>
      </c>
      <c r="O397" s="241">
        <f t="shared" si="13"/>
        <v>5604709352.5799999</v>
      </c>
    </row>
    <row r="398" spans="1:15" hidden="1" x14ac:dyDescent="0.2">
      <c r="A398" s="175" t="s">
        <v>5669</v>
      </c>
      <c r="B398" s="182">
        <v>205</v>
      </c>
      <c r="C398" s="182">
        <v>0</v>
      </c>
      <c r="D398" s="182">
        <v>2</v>
      </c>
      <c r="E398" s="182">
        <v>3</v>
      </c>
      <c r="F398" s="182">
        <v>8</v>
      </c>
      <c r="G398" s="182" t="str">
        <f t="shared" si="12"/>
        <v>14010.205.0.02.03.08</v>
      </c>
      <c r="H398" s="184">
        <v>44012</v>
      </c>
      <c r="I398" s="175" t="s">
        <v>1090</v>
      </c>
      <c r="J398" s="175" t="s">
        <v>1018</v>
      </c>
      <c r="K398" s="182" t="s">
        <v>1091</v>
      </c>
      <c r="L398" s="183">
        <v>179306002</v>
      </c>
      <c r="M398" s="183">
        <v>0</v>
      </c>
      <c r="N398" s="183">
        <v>0</v>
      </c>
      <c r="O398" s="241">
        <f t="shared" si="13"/>
        <v>179306002</v>
      </c>
    </row>
    <row r="399" spans="1:15" hidden="1" x14ac:dyDescent="0.2">
      <c r="A399" s="175" t="s">
        <v>5669</v>
      </c>
      <c r="B399" s="182">
        <v>205</v>
      </c>
      <c r="C399" s="182">
        <v>0</v>
      </c>
      <c r="D399" s="182">
        <v>2</v>
      </c>
      <c r="E399" s="182">
        <v>3</v>
      </c>
      <c r="F399" s="182">
        <v>9</v>
      </c>
      <c r="G399" s="182" t="str">
        <f t="shared" si="12"/>
        <v>14010.205.0.02.03.09</v>
      </c>
      <c r="H399" s="184">
        <v>44012</v>
      </c>
      <c r="I399" s="175" t="s">
        <v>1092</v>
      </c>
      <c r="J399" s="175" t="s">
        <v>1018</v>
      </c>
      <c r="K399" s="182" t="s">
        <v>1093</v>
      </c>
      <c r="L399" s="183">
        <v>738363259</v>
      </c>
      <c r="M399" s="183">
        <v>0</v>
      </c>
      <c r="N399" s="183">
        <v>0</v>
      </c>
      <c r="O399" s="241">
        <f t="shared" si="13"/>
        <v>738363259</v>
      </c>
    </row>
    <row r="400" spans="1:15" hidden="1" x14ac:dyDescent="0.2">
      <c r="A400" s="175" t="s">
        <v>5669</v>
      </c>
      <c r="B400" s="182">
        <v>205</v>
      </c>
      <c r="C400" s="182">
        <v>0</v>
      </c>
      <c r="D400" s="182">
        <v>2</v>
      </c>
      <c r="E400" s="182">
        <v>3</v>
      </c>
      <c r="F400" s="182">
        <v>10</v>
      </c>
      <c r="G400" s="182" t="str">
        <f t="shared" si="12"/>
        <v>14010.205.0.02.03.10</v>
      </c>
      <c r="H400" s="184">
        <v>44012</v>
      </c>
      <c r="I400" s="175" t="s">
        <v>1094</v>
      </c>
      <c r="J400" s="175" t="s">
        <v>1018</v>
      </c>
      <c r="K400" s="182" t="s">
        <v>1095</v>
      </c>
      <c r="L400" s="183">
        <v>612671081</v>
      </c>
      <c r="M400" s="183">
        <v>0</v>
      </c>
      <c r="N400" s="183">
        <v>0</v>
      </c>
      <c r="O400" s="241">
        <f t="shared" si="13"/>
        <v>612671081</v>
      </c>
    </row>
    <row r="401" spans="1:15" hidden="1" x14ac:dyDescent="0.2">
      <c r="A401" s="175" t="s">
        <v>5669</v>
      </c>
      <c r="B401" s="182">
        <v>205</v>
      </c>
      <c r="C401" s="182">
        <v>0</v>
      </c>
      <c r="D401" s="182">
        <v>2</v>
      </c>
      <c r="E401" s="182">
        <v>3</v>
      </c>
      <c r="F401" s="182">
        <v>11</v>
      </c>
      <c r="G401" s="182" t="str">
        <f t="shared" si="12"/>
        <v>14010.205.0.02.03.11</v>
      </c>
      <c r="H401" s="184">
        <v>44012</v>
      </c>
      <c r="I401" s="175" t="s">
        <v>1096</v>
      </c>
      <c r="J401" s="175" t="s">
        <v>1018</v>
      </c>
      <c r="K401" s="182" t="s">
        <v>1097</v>
      </c>
      <c r="L401" s="183">
        <v>857880</v>
      </c>
      <c r="M401" s="183">
        <v>0</v>
      </c>
      <c r="N401" s="183">
        <v>0</v>
      </c>
      <c r="O401" s="241">
        <f t="shared" si="13"/>
        <v>857880</v>
      </c>
    </row>
    <row r="402" spans="1:15" hidden="1" x14ac:dyDescent="0.2">
      <c r="A402" s="175" t="s">
        <v>5669</v>
      </c>
      <c r="B402" s="182">
        <v>205</v>
      </c>
      <c r="C402" s="182">
        <v>0</v>
      </c>
      <c r="D402" s="182">
        <v>2</v>
      </c>
      <c r="E402" s="182">
        <v>3</v>
      </c>
      <c r="F402" s="182">
        <v>13</v>
      </c>
      <c r="G402" s="182" t="str">
        <f t="shared" si="12"/>
        <v>14010.205.0.02.03.13</v>
      </c>
      <c r="H402" s="184">
        <v>44012</v>
      </c>
      <c r="I402" s="175" t="s">
        <v>1098</v>
      </c>
      <c r="J402" s="175" t="s">
        <v>1018</v>
      </c>
      <c r="K402" s="182" t="s">
        <v>1099</v>
      </c>
      <c r="L402" s="183">
        <v>608302740</v>
      </c>
      <c r="M402" s="183">
        <v>0</v>
      </c>
      <c r="N402" s="183">
        <v>0</v>
      </c>
      <c r="O402" s="241">
        <f t="shared" si="13"/>
        <v>608302740</v>
      </c>
    </row>
    <row r="403" spans="1:15" hidden="1" x14ac:dyDescent="0.2">
      <c r="A403" s="175" t="s">
        <v>5669</v>
      </c>
      <c r="B403" s="182">
        <v>205</v>
      </c>
      <c r="C403" s="182">
        <v>0</v>
      </c>
      <c r="D403" s="182">
        <v>2</v>
      </c>
      <c r="E403" s="182">
        <v>3</v>
      </c>
      <c r="F403" s="182">
        <v>17</v>
      </c>
      <c r="G403" s="182" t="str">
        <f t="shared" si="12"/>
        <v>14010.205.0.02.03.17</v>
      </c>
      <c r="H403" s="184">
        <v>44012</v>
      </c>
      <c r="I403" s="175" t="s">
        <v>1100</v>
      </c>
      <c r="J403" s="175" t="s">
        <v>1018</v>
      </c>
      <c r="K403" s="182" t="s">
        <v>1101</v>
      </c>
      <c r="L403" s="183">
        <v>24226271</v>
      </c>
      <c r="M403" s="183">
        <v>0</v>
      </c>
      <c r="N403" s="183">
        <v>0</v>
      </c>
      <c r="O403" s="241">
        <f t="shared" si="13"/>
        <v>24226271</v>
      </c>
    </row>
    <row r="404" spans="1:15" hidden="1" x14ac:dyDescent="0.2">
      <c r="A404" s="175" t="s">
        <v>5669</v>
      </c>
      <c r="B404" s="182">
        <v>205</v>
      </c>
      <c r="C404" s="182">
        <v>0</v>
      </c>
      <c r="D404" s="182">
        <v>2</v>
      </c>
      <c r="E404" s="182">
        <v>3</v>
      </c>
      <c r="F404" s="182">
        <v>18</v>
      </c>
      <c r="G404" s="182" t="str">
        <f t="shared" si="12"/>
        <v>14010.205.0.02.03.18</v>
      </c>
      <c r="H404" s="184">
        <v>44012</v>
      </c>
      <c r="I404" s="175" t="s">
        <v>1102</v>
      </c>
      <c r="J404" s="175" t="s">
        <v>1018</v>
      </c>
      <c r="K404" s="182" t="s">
        <v>1103</v>
      </c>
      <c r="L404" s="183">
        <v>334336588</v>
      </c>
      <c r="M404" s="183">
        <v>0</v>
      </c>
      <c r="N404" s="183">
        <v>0</v>
      </c>
      <c r="O404" s="241">
        <f t="shared" si="13"/>
        <v>334336588</v>
      </c>
    </row>
    <row r="405" spans="1:15" hidden="1" x14ac:dyDescent="0.2">
      <c r="A405" s="175" t="s">
        <v>5669</v>
      </c>
      <c r="B405" s="182">
        <v>205</v>
      </c>
      <c r="C405" s="182">
        <v>0</v>
      </c>
      <c r="D405" s="182">
        <v>2</v>
      </c>
      <c r="E405" s="182">
        <v>3</v>
      </c>
      <c r="F405" s="182">
        <v>19</v>
      </c>
      <c r="G405" s="182" t="str">
        <f t="shared" si="12"/>
        <v>14010.205.0.02.03.19</v>
      </c>
      <c r="H405" s="184">
        <v>44012</v>
      </c>
      <c r="I405" s="175" t="s">
        <v>1104</v>
      </c>
      <c r="J405" s="175" t="s">
        <v>1018</v>
      </c>
      <c r="K405" s="182" t="s">
        <v>1105</v>
      </c>
      <c r="L405" s="183">
        <v>10169222</v>
      </c>
      <c r="M405" s="183">
        <v>0</v>
      </c>
      <c r="N405" s="183">
        <v>0</v>
      </c>
      <c r="O405" s="241">
        <f t="shared" si="13"/>
        <v>10169222</v>
      </c>
    </row>
    <row r="406" spans="1:15" hidden="1" x14ac:dyDescent="0.2">
      <c r="A406" s="175" t="s">
        <v>5669</v>
      </c>
      <c r="B406" s="182">
        <v>205</v>
      </c>
      <c r="C406" s="182">
        <v>0</v>
      </c>
      <c r="D406" s="182">
        <v>2</v>
      </c>
      <c r="E406" s="182">
        <v>3</v>
      </c>
      <c r="F406" s="182">
        <v>20</v>
      </c>
      <c r="G406" s="182" t="str">
        <f t="shared" si="12"/>
        <v>14010.205.0.02.03.20</v>
      </c>
      <c r="H406" s="184">
        <v>44012</v>
      </c>
      <c r="I406" s="175" t="s">
        <v>1106</v>
      </c>
      <c r="J406" s="175" t="s">
        <v>1018</v>
      </c>
      <c r="K406" s="182" t="s">
        <v>1107</v>
      </c>
      <c r="L406" s="183">
        <v>136073380</v>
      </c>
      <c r="M406" s="183">
        <v>0</v>
      </c>
      <c r="N406" s="183">
        <v>0</v>
      </c>
      <c r="O406" s="241">
        <f t="shared" si="13"/>
        <v>136073380</v>
      </c>
    </row>
    <row r="407" spans="1:15" hidden="1" x14ac:dyDescent="0.2">
      <c r="A407" s="175" t="s">
        <v>5669</v>
      </c>
      <c r="B407" s="182">
        <v>205</v>
      </c>
      <c r="C407" s="182">
        <v>0</v>
      </c>
      <c r="D407" s="182">
        <v>2</v>
      </c>
      <c r="E407" s="182">
        <v>3</v>
      </c>
      <c r="F407" s="182">
        <v>23</v>
      </c>
      <c r="G407" s="182" t="str">
        <f t="shared" si="12"/>
        <v>14010.205.0.02.03.23</v>
      </c>
      <c r="H407" s="184">
        <v>44012</v>
      </c>
      <c r="I407" s="175" t="s">
        <v>1108</v>
      </c>
      <c r="J407" s="175" t="s">
        <v>1018</v>
      </c>
      <c r="K407" s="182" t="s">
        <v>1109</v>
      </c>
      <c r="L407" s="183">
        <v>12034116</v>
      </c>
      <c r="M407" s="183">
        <v>0</v>
      </c>
      <c r="N407" s="183">
        <v>0</v>
      </c>
      <c r="O407" s="241">
        <f t="shared" si="13"/>
        <v>12034116</v>
      </c>
    </row>
    <row r="408" spans="1:15" hidden="1" x14ac:dyDescent="0.2">
      <c r="A408" s="175" t="s">
        <v>5669</v>
      </c>
      <c r="B408" s="182">
        <v>205</v>
      </c>
      <c r="C408" s="182">
        <v>0</v>
      </c>
      <c r="D408" s="182">
        <v>2</v>
      </c>
      <c r="E408" s="182">
        <v>3</v>
      </c>
      <c r="F408" s="182">
        <v>31</v>
      </c>
      <c r="G408" s="182" t="str">
        <f t="shared" si="12"/>
        <v>14010.205.0.02.03.31</v>
      </c>
      <c r="H408" s="184">
        <v>44012</v>
      </c>
      <c r="I408" s="175" t="s">
        <v>1110</v>
      </c>
      <c r="J408" s="175" t="s">
        <v>1018</v>
      </c>
      <c r="K408" s="182" t="s">
        <v>1111</v>
      </c>
      <c r="L408" s="183">
        <v>57982543</v>
      </c>
      <c r="M408" s="183">
        <v>0</v>
      </c>
      <c r="N408" s="183">
        <v>0</v>
      </c>
      <c r="O408" s="241">
        <f t="shared" si="13"/>
        <v>57982543</v>
      </c>
    </row>
    <row r="409" spans="1:15" hidden="1" x14ac:dyDescent="0.2">
      <c r="A409" s="175" t="s">
        <v>5669</v>
      </c>
      <c r="B409" s="182">
        <v>205</v>
      </c>
      <c r="C409" s="182">
        <v>0</v>
      </c>
      <c r="D409" s="182">
        <v>2</v>
      </c>
      <c r="E409" s="182">
        <v>3</v>
      </c>
      <c r="F409" s="182">
        <v>33</v>
      </c>
      <c r="G409" s="182" t="str">
        <f t="shared" si="12"/>
        <v>14010.205.0.02.03.33</v>
      </c>
      <c r="H409" s="184">
        <v>44012</v>
      </c>
      <c r="I409" s="175" t="s">
        <v>1112</v>
      </c>
      <c r="J409" s="175" t="s">
        <v>1018</v>
      </c>
      <c r="K409" s="182" t="s">
        <v>1113</v>
      </c>
      <c r="L409" s="183">
        <v>1120000</v>
      </c>
      <c r="M409" s="183">
        <v>0</v>
      </c>
      <c r="N409" s="183">
        <v>0</v>
      </c>
      <c r="O409" s="241">
        <f t="shared" si="13"/>
        <v>1120000</v>
      </c>
    </row>
    <row r="410" spans="1:15" hidden="1" x14ac:dyDescent="0.2">
      <c r="A410" s="175" t="s">
        <v>5669</v>
      </c>
      <c r="B410" s="182">
        <v>205</v>
      </c>
      <c r="C410" s="182">
        <v>0</v>
      </c>
      <c r="D410" s="182">
        <v>2</v>
      </c>
      <c r="E410" s="182">
        <v>3</v>
      </c>
      <c r="F410" s="182">
        <v>34</v>
      </c>
      <c r="G410" s="182" t="str">
        <f t="shared" si="12"/>
        <v>14010.205.0.02.03.34</v>
      </c>
      <c r="H410" s="184">
        <v>44012</v>
      </c>
      <c r="I410" s="175" t="s">
        <v>1114</v>
      </c>
      <c r="J410" s="175" t="s">
        <v>1018</v>
      </c>
      <c r="K410" s="182" t="s">
        <v>1115</v>
      </c>
      <c r="L410" s="183">
        <v>2122259631.5599999</v>
      </c>
      <c r="M410" s="183">
        <v>0</v>
      </c>
      <c r="N410" s="183">
        <v>0</v>
      </c>
      <c r="O410" s="241">
        <f t="shared" si="13"/>
        <v>2122259631.5599999</v>
      </c>
    </row>
    <row r="411" spans="1:15" hidden="1" x14ac:dyDescent="0.2">
      <c r="A411" s="175" t="s">
        <v>5669</v>
      </c>
      <c r="B411" s="182">
        <v>205</v>
      </c>
      <c r="C411" s="182">
        <v>0</v>
      </c>
      <c r="D411" s="182">
        <v>2</v>
      </c>
      <c r="E411" s="182">
        <v>3</v>
      </c>
      <c r="F411" s="182">
        <v>36</v>
      </c>
      <c r="G411" s="182" t="str">
        <f t="shared" si="12"/>
        <v>14010.205.0.02.03.36</v>
      </c>
      <c r="H411" s="184">
        <v>44012</v>
      </c>
      <c r="I411" s="175" t="s">
        <v>1116</v>
      </c>
      <c r="J411" s="175" t="s">
        <v>1018</v>
      </c>
      <c r="K411" s="182" t="s">
        <v>1117</v>
      </c>
      <c r="L411" s="183">
        <v>19412851</v>
      </c>
      <c r="M411" s="183">
        <v>0</v>
      </c>
      <c r="N411" s="183">
        <v>0</v>
      </c>
      <c r="O411" s="241">
        <f t="shared" si="13"/>
        <v>19412851</v>
      </c>
    </row>
    <row r="412" spans="1:15" hidden="1" x14ac:dyDescent="0.2">
      <c r="A412" s="175" t="s">
        <v>5669</v>
      </c>
      <c r="B412" s="182">
        <v>205</v>
      </c>
      <c r="C412" s="182">
        <v>0</v>
      </c>
      <c r="D412" s="182">
        <v>2</v>
      </c>
      <c r="E412" s="182">
        <v>4</v>
      </c>
      <c r="F412" s="182">
        <v>0</v>
      </c>
      <c r="G412" s="182" t="str">
        <f t="shared" si="12"/>
        <v>14010.205.0.02.04.00</v>
      </c>
      <c r="H412" s="184">
        <v>44012</v>
      </c>
      <c r="I412" s="175" t="s">
        <v>1118</v>
      </c>
      <c r="J412" s="175" t="s">
        <v>1018</v>
      </c>
      <c r="K412" s="182" t="s">
        <v>1119</v>
      </c>
      <c r="L412" s="183">
        <v>3702001013</v>
      </c>
      <c r="M412" s="183">
        <v>0</v>
      </c>
      <c r="N412" s="183">
        <v>0</v>
      </c>
      <c r="O412" s="241">
        <f t="shared" si="13"/>
        <v>3702001013</v>
      </c>
    </row>
    <row r="413" spans="1:15" hidden="1" x14ac:dyDescent="0.2">
      <c r="A413" s="175" t="s">
        <v>5669</v>
      </c>
      <c r="B413" s="182">
        <v>205</v>
      </c>
      <c r="C413" s="182">
        <v>0</v>
      </c>
      <c r="D413" s="182">
        <v>2</v>
      </c>
      <c r="E413" s="182">
        <v>4</v>
      </c>
      <c r="F413" s="182">
        <v>1</v>
      </c>
      <c r="G413" s="182" t="str">
        <f t="shared" si="12"/>
        <v>14010.205.0.02.04.01</v>
      </c>
      <c r="H413" s="184">
        <v>44012</v>
      </c>
      <c r="I413" s="175" t="s">
        <v>1120</v>
      </c>
      <c r="J413" s="175" t="s">
        <v>1018</v>
      </c>
      <c r="K413" s="182" t="s">
        <v>1121</v>
      </c>
      <c r="L413" s="183">
        <v>258504</v>
      </c>
      <c r="M413" s="183">
        <v>0</v>
      </c>
      <c r="N413" s="183">
        <v>0</v>
      </c>
      <c r="O413" s="241">
        <f t="shared" si="13"/>
        <v>258504</v>
      </c>
    </row>
    <row r="414" spans="1:15" hidden="1" x14ac:dyDescent="0.2">
      <c r="A414" s="175" t="s">
        <v>5669</v>
      </c>
      <c r="B414" s="182">
        <v>205</v>
      </c>
      <c r="C414" s="182">
        <v>0</v>
      </c>
      <c r="D414" s="182">
        <v>2</v>
      </c>
      <c r="E414" s="182">
        <v>4</v>
      </c>
      <c r="F414" s="182">
        <v>4</v>
      </c>
      <c r="G414" s="182" t="str">
        <f t="shared" si="12"/>
        <v>14010.205.0.02.04.04</v>
      </c>
      <c r="H414" s="184">
        <v>44012</v>
      </c>
      <c r="I414" s="175" t="s">
        <v>1122</v>
      </c>
      <c r="J414" s="175" t="s">
        <v>1018</v>
      </c>
      <c r="K414" s="182" t="s">
        <v>1123</v>
      </c>
      <c r="L414" s="183">
        <v>2018615728</v>
      </c>
      <c r="M414" s="183">
        <v>0</v>
      </c>
      <c r="N414" s="183">
        <v>0</v>
      </c>
      <c r="O414" s="241">
        <f t="shared" si="13"/>
        <v>2018615728</v>
      </c>
    </row>
    <row r="415" spans="1:15" hidden="1" x14ac:dyDescent="0.2">
      <c r="A415" s="175" t="s">
        <v>5669</v>
      </c>
      <c r="B415" s="182">
        <v>205</v>
      </c>
      <c r="C415" s="182">
        <v>0</v>
      </c>
      <c r="D415" s="182">
        <v>2</v>
      </c>
      <c r="E415" s="182">
        <v>4</v>
      </c>
      <c r="F415" s="182">
        <v>8</v>
      </c>
      <c r="G415" s="182" t="str">
        <f t="shared" si="12"/>
        <v>14010.205.0.02.04.08</v>
      </c>
      <c r="H415" s="184">
        <v>44012</v>
      </c>
      <c r="I415" s="175" t="s">
        <v>1124</v>
      </c>
      <c r="J415" s="175" t="s">
        <v>1018</v>
      </c>
      <c r="K415" s="182" t="s">
        <v>1125</v>
      </c>
      <c r="L415" s="183">
        <v>7113822</v>
      </c>
      <c r="M415" s="183">
        <v>0</v>
      </c>
      <c r="N415" s="183">
        <v>0</v>
      </c>
      <c r="O415" s="241">
        <f t="shared" si="13"/>
        <v>7113822</v>
      </c>
    </row>
    <row r="416" spans="1:15" hidden="1" x14ac:dyDescent="0.2">
      <c r="A416" s="175" t="s">
        <v>5669</v>
      </c>
      <c r="B416" s="182">
        <v>205</v>
      </c>
      <c r="C416" s="182">
        <v>0</v>
      </c>
      <c r="D416" s="182">
        <v>2</v>
      </c>
      <c r="E416" s="182">
        <v>4</v>
      </c>
      <c r="F416" s="182">
        <v>11</v>
      </c>
      <c r="G416" s="182" t="str">
        <f t="shared" si="12"/>
        <v>14010.205.0.02.04.11</v>
      </c>
      <c r="H416" s="184">
        <v>44012</v>
      </c>
      <c r="I416" s="175" t="s">
        <v>1126</v>
      </c>
      <c r="J416" s="175" t="s">
        <v>1018</v>
      </c>
      <c r="K416" s="182" t="s">
        <v>1127</v>
      </c>
      <c r="L416" s="183">
        <v>210959456</v>
      </c>
      <c r="M416" s="183">
        <v>0</v>
      </c>
      <c r="N416" s="183">
        <v>0</v>
      </c>
      <c r="O416" s="241">
        <f t="shared" si="13"/>
        <v>210959456</v>
      </c>
    </row>
    <row r="417" spans="1:15" hidden="1" x14ac:dyDescent="0.2">
      <c r="A417" s="175" t="s">
        <v>5669</v>
      </c>
      <c r="B417" s="182">
        <v>205</v>
      </c>
      <c r="C417" s="182">
        <v>0</v>
      </c>
      <c r="D417" s="182">
        <v>2</v>
      </c>
      <c r="E417" s="182">
        <v>4</v>
      </c>
      <c r="F417" s="182">
        <v>12</v>
      </c>
      <c r="G417" s="182" t="str">
        <f t="shared" si="12"/>
        <v>14010.205.0.02.04.12</v>
      </c>
      <c r="H417" s="184">
        <v>44012</v>
      </c>
      <c r="I417" s="175" t="s">
        <v>1128</v>
      </c>
      <c r="J417" s="175" t="s">
        <v>1018</v>
      </c>
      <c r="K417" s="182" t="s">
        <v>1129</v>
      </c>
      <c r="L417" s="183">
        <v>679762</v>
      </c>
      <c r="M417" s="183">
        <v>0</v>
      </c>
      <c r="N417" s="183">
        <v>0</v>
      </c>
      <c r="O417" s="241">
        <f t="shared" si="13"/>
        <v>679762</v>
      </c>
    </row>
    <row r="418" spans="1:15" hidden="1" x14ac:dyDescent="0.2">
      <c r="A418" s="175" t="s">
        <v>5669</v>
      </c>
      <c r="B418" s="182">
        <v>205</v>
      </c>
      <c r="C418" s="182">
        <v>0</v>
      </c>
      <c r="D418" s="182">
        <v>2</v>
      </c>
      <c r="E418" s="182">
        <v>4</v>
      </c>
      <c r="F418" s="182">
        <v>13</v>
      </c>
      <c r="G418" s="182" t="str">
        <f t="shared" si="12"/>
        <v>14010.205.0.02.04.13</v>
      </c>
      <c r="H418" s="184">
        <v>44012</v>
      </c>
      <c r="I418" s="175" t="s">
        <v>1130</v>
      </c>
      <c r="J418" s="175" t="s">
        <v>1018</v>
      </c>
      <c r="K418" s="182" t="s">
        <v>1131</v>
      </c>
      <c r="L418" s="183">
        <v>40569456</v>
      </c>
      <c r="M418" s="183">
        <v>0</v>
      </c>
      <c r="N418" s="183">
        <v>0</v>
      </c>
      <c r="O418" s="241">
        <f t="shared" si="13"/>
        <v>40569456</v>
      </c>
    </row>
    <row r="419" spans="1:15" hidden="1" x14ac:dyDescent="0.2">
      <c r="A419" s="175" t="s">
        <v>5669</v>
      </c>
      <c r="B419" s="182">
        <v>205</v>
      </c>
      <c r="C419" s="182">
        <v>0</v>
      </c>
      <c r="D419" s="182">
        <v>2</v>
      </c>
      <c r="E419" s="182">
        <v>4</v>
      </c>
      <c r="F419" s="182">
        <v>18</v>
      </c>
      <c r="G419" s="182" t="str">
        <f t="shared" si="12"/>
        <v>14010.205.0.02.04.18</v>
      </c>
      <c r="H419" s="184">
        <v>44012</v>
      </c>
      <c r="I419" s="175" t="s">
        <v>1132</v>
      </c>
      <c r="J419" s="175" t="s">
        <v>1018</v>
      </c>
      <c r="K419" s="182" t="s">
        <v>1133</v>
      </c>
      <c r="L419" s="183">
        <v>230181</v>
      </c>
      <c r="M419" s="183">
        <v>0</v>
      </c>
      <c r="N419" s="183">
        <v>0</v>
      </c>
      <c r="O419" s="241">
        <f t="shared" si="13"/>
        <v>230181</v>
      </c>
    </row>
    <row r="420" spans="1:15" hidden="1" x14ac:dyDescent="0.2">
      <c r="A420" s="175" t="s">
        <v>5669</v>
      </c>
      <c r="B420" s="182">
        <v>205</v>
      </c>
      <c r="C420" s="182">
        <v>0</v>
      </c>
      <c r="D420" s="182">
        <v>2</v>
      </c>
      <c r="E420" s="182">
        <v>4</v>
      </c>
      <c r="F420" s="182">
        <v>20</v>
      </c>
      <c r="G420" s="182" t="str">
        <f t="shared" si="12"/>
        <v>14010.205.0.02.04.20</v>
      </c>
      <c r="H420" s="184">
        <v>44012</v>
      </c>
      <c r="I420" s="175" t="s">
        <v>1134</v>
      </c>
      <c r="J420" s="175" t="s">
        <v>1018</v>
      </c>
      <c r="K420" s="182" t="s">
        <v>1135</v>
      </c>
      <c r="L420" s="183">
        <v>44350507</v>
      </c>
      <c r="M420" s="183">
        <v>0</v>
      </c>
      <c r="N420" s="183">
        <v>0</v>
      </c>
      <c r="O420" s="241">
        <f t="shared" si="13"/>
        <v>44350507</v>
      </c>
    </row>
    <row r="421" spans="1:15" hidden="1" x14ac:dyDescent="0.2">
      <c r="A421" s="175" t="s">
        <v>5669</v>
      </c>
      <c r="B421" s="182">
        <v>205</v>
      </c>
      <c r="C421" s="182">
        <v>0</v>
      </c>
      <c r="D421" s="182">
        <v>2</v>
      </c>
      <c r="E421" s="182">
        <v>4</v>
      </c>
      <c r="F421" s="182">
        <v>31</v>
      </c>
      <c r="G421" s="182" t="str">
        <f t="shared" si="12"/>
        <v>14010.205.0.02.04.31</v>
      </c>
      <c r="H421" s="184">
        <v>44012</v>
      </c>
      <c r="I421" s="175" t="s">
        <v>1136</v>
      </c>
      <c r="J421" s="175" t="s">
        <v>1018</v>
      </c>
      <c r="K421" s="182" t="s">
        <v>1137</v>
      </c>
      <c r="L421" s="183">
        <v>38868128</v>
      </c>
      <c r="M421" s="183">
        <v>0</v>
      </c>
      <c r="N421" s="183">
        <v>0</v>
      </c>
      <c r="O421" s="241">
        <f t="shared" si="13"/>
        <v>38868128</v>
      </c>
    </row>
    <row r="422" spans="1:15" hidden="1" x14ac:dyDescent="0.2">
      <c r="A422" s="175" t="s">
        <v>5669</v>
      </c>
      <c r="B422" s="182">
        <v>205</v>
      </c>
      <c r="C422" s="182">
        <v>0</v>
      </c>
      <c r="D422" s="182">
        <v>2</v>
      </c>
      <c r="E422" s="182">
        <v>4</v>
      </c>
      <c r="F422" s="182">
        <v>32</v>
      </c>
      <c r="G422" s="182" t="str">
        <f t="shared" si="12"/>
        <v>14010.205.0.02.04.32</v>
      </c>
      <c r="H422" s="184">
        <v>44012</v>
      </c>
      <c r="I422" s="175" t="s">
        <v>1138</v>
      </c>
      <c r="J422" s="175" t="s">
        <v>1018</v>
      </c>
      <c r="K422" s="182" t="s">
        <v>1139</v>
      </c>
      <c r="L422" s="183">
        <v>76462402</v>
      </c>
      <c r="M422" s="183">
        <v>0</v>
      </c>
      <c r="N422" s="183">
        <v>0</v>
      </c>
      <c r="O422" s="241">
        <f t="shared" si="13"/>
        <v>76462402</v>
      </c>
    </row>
    <row r="423" spans="1:15" hidden="1" x14ac:dyDescent="0.2">
      <c r="A423" s="175" t="s">
        <v>5669</v>
      </c>
      <c r="B423" s="182">
        <v>205</v>
      </c>
      <c r="C423" s="182">
        <v>0</v>
      </c>
      <c r="D423" s="182">
        <v>2</v>
      </c>
      <c r="E423" s="182">
        <v>4</v>
      </c>
      <c r="F423" s="182">
        <v>33</v>
      </c>
      <c r="G423" s="182" t="str">
        <f t="shared" si="12"/>
        <v>14010.205.0.02.04.33</v>
      </c>
      <c r="H423" s="184">
        <v>44012</v>
      </c>
      <c r="I423" s="175" t="s">
        <v>1140</v>
      </c>
      <c r="J423" s="175" t="s">
        <v>1018</v>
      </c>
      <c r="K423" s="182" t="s">
        <v>1141</v>
      </c>
      <c r="L423" s="183">
        <v>1254200943</v>
      </c>
      <c r="M423" s="183">
        <v>0</v>
      </c>
      <c r="N423" s="183">
        <v>0</v>
      </c>
      <c r="O423" s="241">
        <f t="shared" si="13"/>
        <v>1254200943</v>
      </c>
    </row>
    <row r="424" spans="1:15" hidden="1" x14ac:dyDescent="0.2">
      <c r="A424" s="175" t="s">
        <v>5669</v>
      </c>
      <c r="B424" s="182">
        <v>205</v>
      </c>
      <c r="C424" s="182">
        <v>0</v>
      </c>
      <c r="D424" s="182">
        <v>2</v>
      </c>
      <c r="E424" s="182">
        <v>4</v>
      </c>
      <c r="F424" s="182">
        <v>35</v>
      </c>
      <c r="G424" s="182" t="str">
        <f t="shared" si="12"/>
        <v>14010.205.0.02.04.35</v>
      </c>
      <c r="H424" s="184">
        <v>44012</v>
      </c>
      <c r="I424" s="175" t="s">
        <v>1142</v>
      </c>
      <c r="J424" s="175" t="s">
        <v>1018</v>
      </c>
      <c r="K424" s="182" t="s">
        <v>1143</v>
      </c>
      <c r="L424" s="183">
        <v>4272132</v>
      </c>
      <c r="M424" s="183">
        <v>0</v>
      </c>
      <c r="N424" s="183">
        <v>0</v>
      </c>
      <c r="O424" s="241">
        <f t="shared" si="13"/>
        <v>4272132</v>
      </c>
    </row>
    <row r="425" spans="1:15" hidden="1" x14ac:dyDescent="0.2">
      <c r="A425" s="175" t="s">
        <v>5669</v>
      </c>
      <c r="B425" s="182">
        <v>205</v>
      </c>
      <c r="C425" s="182">
        <v>0</v>
      </c>
      <c r="D425" s="182">
        <v>2</v>
      </c>
      <c r="E425" s="182">
        <v>4</v>
      </c>
      <c r="F425" s="182">
        <v>44</v>
      </c>
      <c r="G425" s="182" t="str">
        <f t="shared" si="12"/>
        <v>14010.205.0.02.04.44</v>
      </c>
      <c r="H425" s="184">
        <v>44012</v>
      </c>
      <c r="I425" s="175" t="s">
        <v>1144</v>
      </c>
      <c r="J425" s="175" t="s">
        <v>1018</v>
      </c>
      <c r="K425" s="182" t="s">
        <v>1145</v>
      </c>
      <c r="L425" s="183">
        <v>5419992</v>
      </c>
      <c r="M425" s="183">
        <v>0</v>
      </c>
      <c r="N425" s="183">
        <v>0</v>
      </c>
      <c r="O425" s="241">
        <f t="shared" si="13"/>
        <v>5419992</v>
      </c>
    </row>
    <row r="426" spans="1:15" hidden="1" x14ac:dyDescent="0.2">
      <c r="A426" s="175" t="s">
        <v>5669</v>
      </c>
      <c r="B426" s="182">
        <v>205</v>
      </c>
      <c r="C426" s="182">
        <v>0</v>
      </c>
      <c r="D426" s="182">
        <v>2</v>
      </c>
      <c r="E426" s="182">
        <v>5</v>
      </c>
      <c r="F426" s="182">
        <v>0</v>
      </c>
      <c r="G426" s="182" t="str">
        <f t="shared" si="12"/>
        <v>14010.205.0.02.05.00</v>
      </c>
      <c r="H426" s="184">
        <v>44012</v>
      </c>
      <c r="I426" s="175" t="s">
        <v>1146</v>
      </c>
      <c r="J426" s="175" t="s">
        <v>1018</v>
      </c>
      <c r="K426" s="182" t="s">
        <v>1147</v>
      </c>
      <c r="L426" s="183">
        <v>176038863</v>
      </c>
      <c r="M426" s="183">
        <v>0</v>
      </c>
      <c r="N426" s="183">
        <v>0</v>
      </c>
      <c r="O426" s="241">
        <f t="shared" si="13"/>
        <v>176038863</v>
      </c>
    </row>
    <row r="427" spans="1:15" hidden="1" x14ac:dyDescent="0.2">
      <c r="A427" s="175" t="s">
        <v>5669</v>
      </c>
      <c r="B427" s="182">
        <v>205</v>
      </c>
      <c r="C427" s="182">
        <v>0</v>
      </c>
      <c r="D427" s="182">
        <v>2</v>
      </c>
      <c r="E427" s="182">
        <v>5</v>
      </c>
      <c r="F427" s="182">
        <v>1</v>
      </c>
      <c r="G427" s="182" t="str">
        <f t="shared" si="12"/>
        <v>14010.205.0.02.05.01</v>
      </c>
      <c r="H427" s="184">
        <v>44012</v>
      </c>
      <c r="I427" s="175" t="s">
        <v>1148</v>
      </c>
      <c r="J427" s="175" t="s">
        <v>1018</v>
      </c>
      <c r="K427" s="182" t="s">
        <v>1147</v>
      </c>
      <c r="L427" s="183">
        <v>176038863</v>
      </c>
      <c r="M427" s="183">
        <v>0</v>
      </c>
      <c r="N427" s="183">
        <v>0</v>
      </c>
      <c r="O427" s="241">
        <f t="shared" si="13"/>
        <v>176038863</v>
      </c>
    </row>
    <row r="428" spans="1:15" hidden="1" x14ac:dyDescent="0.2">
      <c r="A428" s="175" t="s">
        <v>5669</v>
      </c>
      <c r="B428" s="182">
        <v>205</v>
      </c>
      <c r="C428" s="182">
        <v>0</v>
      </c>
      <c r="D428" s="182">
        <v>2</v>
      </c>
      <c r="E428" s="182">
        <v>10</v>
      </c>
      <c r="F428" s="182">
        <v>0</v>
      </c>
      <c r="G428" s="182" t="str">
        <f t="shared" si="12"/>
        <v>14010.205.0.02.10.00</v>
      </c>
      <c r="H428" s="184">
        <v>44012</v>
      </c>
      <c r="I428" s="175" t="s">
        <v>1149</v>
      </c>
      <c r="J428" s="175" t="s">
        <v>1018</v>
      </c>
      <c r="K428" s="182" t="s">
        <v>1150</v>
      </c>
      <c r="L428" s="183">
        <v>12175283514.299999</v>
      </c>
      <c r="M428" s="183">
        <v>0</v>
      </c>
      <c r="N428" s="183">
        <v>0</v>
      </c>
      <c r="O428" s="241">
        <f t="shared" si="13"/>
        <v>12175283514.299999</v>
      </c>
    </row>
    <row r="429" spans="1:15" hidden="1" x14ac:dyDescent="0.2">
      <c r="A429" s="175" t="s">
        <v>5669</v>
      </c>
      <c r="B429" s="182">
        <v>205</v>
      </c>
      <c r="C429" s="182">
        <v>0</v>
      </c>
      <c r="D429" s="182">
        <v>2</v>
      </c>
      <c r="E429" s="182">
        <v>10</v>
      </c>
      <c r="F429" s="182">
        <v>1</v>
      </c>
      <c r="G429" s="182" t="str">
        <f t="shared" si="12"/>
        <v>14010.205.0.02.10.01</v>
      </c>
      <c r="H429" s="184">
        <v>44012</v>
      </c>
      <c r="I429" s="175" t="s">
        <v>1151</v>
      </c>
      <c r="J429" s="175" t="s">
        <v>1018</v>
      </c>
      <c r="K429" s="182" t="s">
        <v>1150</v>
      </c>
      <c r="L429" s="183">
        <v>2718936053.0999999</v>
      </c>
      <c r="M429" s="183">
        <v>0</v>
      </c>
      <c r="N429" s="183">
        <v>0</v>
      </c>
      <c r="O429" s="241">
        <f t="shared" si="13"/>
        <v>2718936053.0999999</v>
      </c>
    </row>
    <row r="430" spans="1:15" hidden="1" x14ac:dyDescent="0.2">
      <c r="A430" s="175" t="s">
        <v>5669</v>
      </c>
      <c r="B430" s="182">
        <v>205</v>
      </c>
      <c r="C430" s="182">
        <v>0</v>
      </c>
      <c r="D430" s="182">
        <v>2</v>
      </c>
      <c r="E430" s="182">
        <v>10</v>
      </c>
      <c r="F430" s="182">
        <v>2</v>
      </c>
      <c r="G430" s="182" t="str">
        <f t="shared" si="12"/>
        <v>14010.205.0.02.10.02</v>
      </c>
      <c r="H430" s="184">
        <v>44012</v>
      </c>
      <c r="I430" s="175" t="s">
        <v>1152</v>
      </c>
      <c r="J430" s="175" t="s">
        <v>1018</v>
      </c>
      <c r="K430" s="182" t="s">
        <v>1153</v>
      </c>
      <c r="L430" s="183">
        <v>59670021</v>
      </c>
      <c r="M430" s="183">
        <v>0</v>
      </c>
      <c r="N430" s="183">
        <v>0</v>
      </c>
      <c r="O430" s="241">
        <f t="shared" si="13"/>
        <v>59670021</v>
      </c>
    </row>
    <row r="431" spans="1:15" hidden="1" x14ac:dyDescent="0.2">
      <c r="A431" s="175" t="s">
        <v>5669</v>
      </c>
      <c r="B431" s="182">
        <v>205</v>
      </c>
      <c r="C431" s="182">
        <v>0</v>
      </c>
      <c r="D431" s="182">
        <v>2</v>
      </c>
      <c r="E431" s="182">
        <v>10</v>
      </c>
      <c r="F431" s="182">
        <v>3</v>
      </c>
      <c r="G431" s="182" t="str">
        <f t="shared" si="12"/>
        <v>14010.205.0.02.10.03</v>
      </c>
      <c r="H431" s="184">
        <v>44012</v>
      </c>
      <c r="I431" s="175" t="s">
        <v>1154</v>
      </c>
      <c r="J431" s="175" t="s">
        <v>1018</v>
      </c>
      <c r="K431" s="182" t="s">
        <v>1155</v>
      </c>
      <c r="L431" s="183">
        <v>1023446764.5</v>
      </c>
      <c r="M431" s="183">
        <v>0</v>
      </c>
      <c r="N431" s="183">
        <v>0</v>
      </c>
      <c r="O431" s="241">
        <f t="shared" si="13"/>
        <v>1023446764.5</v>
      </c>
    </row>
    <row r="432" spans="1:15" hidden="1" x14ac:dyDescent="0.2">
      <c r="A432" s="175" t="s">
        <v>5669</v>
      </c>
      <c r="B432" s="182">
        <v>205</v>
      </c>
      <c r="C432" s="182">
        <v>0</v>
      </c>
      <c r="D432" s="182">
        <v>2</v>
      </c>
      <c r="E432" s="182">
        <v>10</v>
      </c>
      <c r="F432" s="182">
        <v>4</v>
      </c>
      <c r="G432" s="182" t="str">
        <f t="shared" si="12"/>
        <v>14010.205.0.02.10.04</v>
      </c>
      <c r="H432" s="184">
        <v>44012</v>
      </c>
      <c r="I432" s="175" t="s">
        <v>1156</v>
      </c>
      <c r="J432" s="175" t="s">
        <v>1018</v>
      </c>
      <c r="K432" s="182" t="s">
        <v>1157</v>
      </c>
      <c r="L432" s="183">
        <v>51099373</v>
      </c>
      <c r="M432" s="183">
        <v>0</v>
      </c>
      <c r="N432" s="183">
        <v>0</v>
      </c>
      <c r="O432" s="241">
        <f t="shared" si="13"/>
        <v>51099373</v>
      </c>
    </row>
    <row r="433" spans="1:15" hidden="1" x14ac:dyDescent="0.2">
      <c r="A433" s="175" t="s">
        <v>5669</v>
      </c>
      <c r="B433" s="182">
        <v>205</v>
      </c>
      <c r="C433" s="182">
        <v>0</v>
      </c>
      <c r="D433" s="182">
        <v>2</v>
      </c>
      <c r="E433" s="182">
        <v>10</v>
      </c>
      <c r="F433" s="182">
        <v>5</v>
      </c>
      <c r="G433" s="182" t="str">
        <f t="shared" si="12"/>
        <v>14010.205.0.02.10.05</v>
      </c>
      <c r="H433" s="184">
        <v>44012</v>
      </c>
      <c r="I433" s="175" t="s">
        <v>1158</v>
      </c>
      <c r="J433" s="175" t="s">
        <v>1018</v>
      </c>
      <c r="K433" s="182" t="s">
        <v>1159</v>
      </c>
      <c r="L433" s="183">
        <v>8252202533.6999998</v>
      </c>
      <c r="M433" s="183">
        <v>0</v>
      </c>
      <c r="N433" s="183">
        <v>0</v>
      </c>
      <c r="O433" s="241">
        <f t="shared" si="13"/>
        <v>8252202533.6999998</v>
      </c>
    </row>
    <row r="434" spans="1:15" hidden="1" x14ac:dyDescent="0.2">
      <c r="A434" s="175" t="s">
        <v>5669</v>
      </c>
      <c r="B434" s="182">
        <v>205</v>
      </c>
      <c r="C434" s="182">
        <v>0</v>
      </c>
      <c r="D434" s="182">
        <v>2</v>
      </c>
      <c r="E434" s="182">
        <v>10</v>
      </c>
      <c r="F434" s="182">
        <v>6</v>
      </c>
      <c r="G434" s="182" t="str">
        <f t="shared" si="12"/>
        <v>14010.205.0.02.10.06</v>
      </c>
      <c r="H434" s="184">
        <v>44012</v>
      </c>
      <c r="I434" s="175" t="s">
        <v>1160</v>
      </c>
      <c r="J434" s="175" t="s">
        <v>1018</v>
      </c>
      <c r="K434" s="182" t="s">
        <v>1161</v>
      </c>
      <c r="L434" s="183">
        <v>456792</v>
      </c>
      <c r="M434" s="183">
        <v>0</v>
      </c>
      <c r="N434" s="183">
        <v>0</v>
      </c>
      <c r="O434" s="241">
        <f t="shared" si="13"/>
        <v>456792</v>
      </c>
    </row>
    <row r="435" spans="1:15" hidden="1" x14ac:dyDescent="0.2">
      <c r="A435" s="175" t="s">
        <v>5669</v>
      </c>
      <c r="B435" s="182">
        <v>205</v>
      </c>
      <c r="C435" s="182">
        <v>0</v>
      </c>
      <c r="D435" s="182">
        <v>2</v>
      </c>
      <c r="E435" s="182">
        <v>10</v>
      </c>
      <c r="F435" s="182">
        <v>7</v>
      </c>
      <c r="G435" s="182" t="str">
        <f t="shared" si="12"/>
        <v>14010.205.0.02.10.07</v>
      </c>
      <c r="H435" s="184">
        <v>44012</v>
      </c>
      <c r="I435" s="175" t="s">
        <v>1162</v>
      </c>
      <c r="J435" s="175" t="s">
        <v>1018</v>
      </c>
      <c r="K435" s="182" t="s">
        <v>1163</v>
      </c>
      <c r="L435" s="183">
        <v>1217697</v>
      </c>
      <c r="M435" s="183">
        <v>0</v>
      </c>
      <c r="N435" s="183">
        <v>0</v>
      </c>
      <c r="O435" s="241">
        <f t="shared" si="13"/>
        <v>1217697</v>
      </c>
    </row>
    <row r="436" spans="1:15" hidden="1" x14ac:dyDescent="0.2">
      <c r="A436" s="175" t="s">
        <v>5669</v>
      </c>
      <c r="B436" s="182">
        <v>205</v>
      </c>
      <c r="C436" s="182">
        <v>0</v>
      </c>
      <c r="D436" s="182">
        <v>2</v>
      </c>
      <c r="E436" s="182">
        <v>10</v>
      </c>
      <c r="F436" s="182">
        <v>8</v>
      </c>
      <c r="G436" s="182" t="str">
        <f t="shared" si="12"/>
        <v>14010.205.0.02.10.08</v>
      </c>
      <c r="H436" s="184">
        <v>44012</v>
      </c>
      <c r="I436" s="175" t="s">
        <v>1164</v>
      </c>
      <c r="J436" s="175" t="s">
        <v>1018</v>
      </c>
      <c r="K436" s="182" t="s">
        <v>1165</v>
      </c>
      <c r="L436" s="183">
        <v>67731130</v>
      </c>
      <c r="M436" s="183">
        <v>0</v>
      </c>
      <c r="N436" s="183">
        <v>0</v>
      </c>
      <c r="O436" s="241">
        <f t="shared" si="13"/>
        <v>67731130</v>
      </c>
    </row>
    <row r="437" spans="1:15" hidden="1" x14ac:dyDescent="0.2">
      <c r="A437" s="175" t="s">
        <v>5669</v>
      </c>
      <c r="B437" s="182">
        <v>205</v>
      </c>
      <c r="C437" s="182">
        <v>0</v>
      </c>
      <c r="D437" s="182">
        <v>2</v>
      </c>
      <c r="E437" s="182">
        <v>10</v>
      </c>
      <c r="F437" s="182">
        <v>9</v>
      </c>
      <c r="G437" s="182" t="str">
        <f t="shared" si="12"/>
        <v>14010.205.0.02.10.09</v>
      </c>
      <c r="H437" s="184">
        <v>44012</v>
      </c>
      <c r="I437" s="175" t="s">
        <v>1166</v>
      </c>
      <c r="J437" s="175" t="s">
        <v>1018</v>
      </c>
      <c r="K437" s="182" t="s">
        <v>1167</v>
      </c>
      <c r="L437" s="183">
        <v>523150</v>
      </c>
      <c r="M437" s="183">
        <v>0</v>
      </c>
      <c r="N437" s="183">
        <v>0</v>
      </c>
      <c r="O437" s="241">
        <f t="shared" si="13"/>
        <v>523150</v>
      </c>
    </row>
    <row r="438" spans="1:15" hidden="1" x14ac:dyDescent="0.2">
      <c r="A438" s="175" t="s">
        <v>5669</v>
      </c>
      <c r="B438" s="182">
        <v>205</v>
      </c>
      <c r="C438" s="182">
        <v>0</v>
      </c>
      <c r="D438" s="182">
        <v>2</v>
      </c>
      <c r="E438" s="182">
        <v>11</v>
      </c>
      <c r="F438" s="182">
        <v>0</v>
      </c>
      <c r="G438" s="182" t="str">
        <f t="shared" si="12"/>
        <v>14010.205.0.02.11.00</v>
      </c>
      <c r="H438" s="184">
        <v>44012</v>
      </c>
      <c r="I438" s="175" t="s">
        <v>1168</v>
      </c>
      <c r="J438" s="175" t="s">
        <v>1018</v>
      </c>
      <c r="K438" s="182" t="s">
        <v>1169</v>
      </c>
      <c r="L438" s="183">
        <v>964386770</v>
      </c>
      <c r="M438" s="183">
        <v>0</v>
      </c>
      <c r="N438" s="183">
        <v>0</v>
      </c>
      <c r="O438" s="241">
        <f t="shared" si="13"/>
        <v>964386770</v>
      </c>
    </row>
    <row r="439" spans="1:15" hidden="1" x14ac:dyDescent="0.2">
      <c r="A439" s="175" t="s">
        <v>5669</v>
      </c>
      <c r="B439" s="182">
        <v>205</v>
      </c>
      <c r="C439" s="182">
        <v>0</v>
      </c>
      <c r="D439" s="182">
        <v>2</v>
      </c>
      <c r="E439" s="182">
        <v>11</v>
      </c>
      <c r="F439" s="182">
        <v>1</v>
      </c>
      <c r="G439" s="182" t="str">
        <f t="shared" si="12"/>
        <v>14010.205.0.02.11.01</v>
      </c>
      <c r="H439" s="184">
        <v>44012</v>
      </c>
      <c r="I439" s="175" t="s">
        <v>1170</v>
      </c>
      <c r="J439" s="175" t="s">
        <v>1018</v>
      </c>
      <c r="K439" s="182" t="s">
        <v>1171</v>
      </c>
      <c r="L439" s="183">
        <v>791516578</v>
      </c>
      <c r="M439" s="183">
        <v>0</v>
      </c>
      <c r="N439" s="183">
        <v>0</v>
      </c>
      <c r="O439" s="241">
        <f t="shared" si="13"/>
        <v>791516578</v>
      </c>
    </row>
    <row r="440" spans="1:15" hidden="1" x14ac:dyDescent="0.2">
      <c r="A440" s="175" t="s">
        <v>5669</v>
      </c>
      <c r="B440" s="182">
        <v>205</v>
      </c>
      <c r="C440" s="182">
        <v>0</v>
      </c>
      <c r="D440" s="182">
        <v>2</v>
      </c>
      <c r="E440" s="182">
        <v>11</v>
      </c>
      <c r="F440" s="182">
        <v>2</v>
      </c>
      <c r="G440" s="182" t="str">
        <f t="shared" si="12"/>
        <v>14010.205.0.02.11.02</v>
      </c>
      <c r="H440" s="184">
        <v>44012</v>
      </c>
      <c r="I440" s="175" t="s">
        <v>1172</v>
      </c>
      <c r="J440" s="175" t="s">
        <v>1018</v>
      </c>
      <c r="K440" s="182" t="s">
        <v>1173</v>
      </c>
      <c r="L440" s="183">
        <v>49959184</v>
      </c>
      <c r="M440" s="183">
        <v>0</v>
      </c>
      <c r="N440" s="183">
        <v>0</v>
      </c>
      <c r="O440" s="241">
        <f t="shared" si="13"/>
        <v>49959184</v>
      </c>
    </row>
    <row r="441" spans="1:15" hidden="1" x14ac:dyDescent="0.2">
      <c r="A441" s="175" t="s">
        <v>5669</v>
      </c>
      <c r="B441" s="182">
        <v>205</v>
      </c>
      <c r="C441" s="182">
        <v>0</v>
      </c>
      <c r="D441" s="182">
        <v>2</v>
      </c>
      <c r="E441" s="182">
        <v>11</v>
      </c>
      <c r="F441" s="182">
        <v>3</v>
      </c>
      <c r="G441" s="182" t="str">
        <f t="shared" si="12"/>
        <v>14010.205.0.02.11.03</v>
      </c>
      <c r="H441" s="184">
        <v>44012</v>
      </c>
      <c r="I441" s="175" t="s">
        <v>1174</v>
      </c>
      <c r="J441" s="175" t="s">
        <v>1018</v>
      </c>
      <c r="K441" s="182" t="s">
        <v>1175</v>
      </c>
      <c r="L441" s="183">
        <v>69787619</v>
      </c>
      <c r="M441" s="183">
        <v>0</v>
      </c>
      <c r="N441" s="183">
        <v>0</v>
      </c>
      <c r="O441" s="241">
        <f t="shared" si="13"/>
        <v>69787619</v>
      </c>
    </row>
    <row r="442" spans="1:15" hidden="1" x14ac:dyDescent="0.2">
      <c r="A442" s="175" t="s">
        <v>5669</v>
      </c>
      <c r="B442" s="182">
        <v>205</v>
      </c>
      <c r="C442" s="182">
        <v>0</v>
      </c>
      <c r="D442" s="182">
        <v>2</v>
      </c>
      <c r="E442" s="182">
        <v>11</v>
      </c>
      <c r="F442" s="182">
        <v>5</v>
      </c>
      <c r="G442" s="182" t="str">
        <f t="shared" si="12"/>
        <v>14010.205.0.02.11.05</v>
      </c>
      <c r="H442" s="184">
        <v>44012</v>
      </c>
      <c r="I442" s="175" t="s">
        <v>1176</v>
      </c>
      <c r="J442" s="175" t="s">
        <v>1018</v>
      </c>
      <c r="K442" s="182" t="s">
        <v>1177</v>
      </c>
      <c r="L442" s="183">
        <v>495893</v>
      </c>
      <c r="M442" s="183">
        <v>0</v>
      </c>
      <c r="N442" s="183">
        <v>0</v>
      </c>
      <c r="O442" s="241">
        <f t="shared" si="13"/>
        <v>495893</v>
      </c>
    </row>
    <row r="443" spans="1:15" hidden="1" x14ac:dyDescent="0.2">
      <c r="A443" s="175" t="s">
        <v>5669</v>
      </c>
      <c r="B443" s="182">
        <v>205</v>
      </c>
      <c r="C443" s="182">
        <v>0</v>
      </c>
      <c r="D443" s="182">
        <v>2</v>
      </c>
      <c r="E443" s="182">
        <v>11</v>
      </c>
      <c r="F443" s="182">
        <v>6</v>
      </c>
      <c r="G443" s="182" t="str">
        <f t="shared" si="12"/>
        <v>14010.205.0.02.11.06</v>
      </c>
      <c r="H443" s="184">
        <v>44012</v>
      </c>
      <c r="I443" s="175" t="s">
        <v>1178</v>
      </c>
      <c r="J443" s="175" t="s">
        <v>1018</v>
      </c>
      <c r="K443" s="182" t="s">
        <v>1179</v>
      </c>
      <c r="L443" s="183">
        <v>27871143</v>
      </c>
      <c r="M443" s="183">
        <v>0</v>
      </c>
      <c r="N443" s="183">
        <v>0</v>
      </c>
      <c r="O443" s="241">
        <f t="shared" si="13"/>
        <v>27871143</v>
      </c>
    </row>
    <row r="444" spans="1:15" hidden="1" x14ac:dyDescent="0.2">
      <c r="A444" s="175" t="s">
        <v>5669</v>
      </c>
      <c r="B444" s="182">
        <v>205</v>
      </c>
      <c r="C444" s="182">
        <v>0</v>
      </c>
      <c r="D444" s="182">
        <v>2</v>
      </c>
      <c r="E444" s="182">
        <v>11</v>
      </c>
      <c r="F444" s="182">
        <v>8</v>
      </c>
      <c r="G444" s="182" t="str">
        <f t="shared" si="12"/>
        <v>14010.205.0.02.11.08</v>
      </c>
      <c r="H444" s="184">
        <v>44012</v>
      </c>
      <c r="I444" s="175" t="s">
        <v>1180</v>
      </c>
      <c r="J444" s="175" t="s">
        <v>1018</v>
      </c>
      <c r="K444" s="182" t="s">
        <v>1181</v>
      </c>
      <c r="L444" s="183">
        <v>24756353</v>
      </c>
      <c r="M444" s="183">
        <v>0</v>
      </c>
      <c r="N444" s="183">
        <v>0</v>
      </c>
      <c r="O444" s="241">
        <f t="shared" si="13"/>
        <v>24756353</v>
      </c>
    </row>
    <row r="445" spans="1:15" hidden="1" x14ac:dyDescent="0.2">
      <c r="A445" s="175" t="s">
        <v>5669</v>
      </c>
      <c r="B445" s="182">
        <v>205</v>
      </c>
      <c r="C445" s="182">
        <v>1</v>
      </c>
      <c r="D445" s="182">
        <v>2</v>
      </c>
      <c r="E445" s="182">
        <v>1</v>
      </c>
      <c r="F445" s="182">
        <v>25</v>
      </c>
      <c r="G445" s="182" t="str">
        <f t="shared" si="12"/>
        <v>14010.205.1.02.01.25</v>
      </c>
      <c r="H445" s="184">
        <v>44012</v>
      </c>
      <c r="I445" s="175" t="s">
        <v>1182</v>
      </c>
      <c r="J445" s="175" t="s">
        <v>1183</v>
      </c>
      <c r="K445" s="182" t="s">
        <v>1039</v>
      </c>
      <c r="L445" s="183">
        <v>50501895</v>
      </c>
      <c r="M445" s="183">
        <v>0</v>
      </c>
      <c r="N445" s="183">
        <v>0</v>
      </c>
      <c r="O445" s="241">
        <f t="shared" si="13"/>
        <v>50501895</v>
      </c>
    </row>
    <row r="446" spans="1:15" hidden="1" x14ac:dyDescent="0.2">
      <c r="A446" s="175" t="s">
        <v>5669</v>
      </c>
      <c r="B446" s="182">
        <v>205</v>
      </c>
      <c r="C446" s="182">
        <v>1</v>
      </c>
      <c r="D446" s="182">
        <v>2</v>
      </c>
      <c r="E446" s="182">
        <v>3</v>
      </c>
      <c r="F446" s="182">
        <v>13</v>
      </c>
      <c r="G446" s="182" t="str">
        <f t="shared" si="12"/>
        <v>14010.205.1.02.03.13</v>
      </c>
      <c r="H446" s="184">
        <v>44012</v>
      </c>
      <c r="I446" s="175" t="s">
        <v>1184</v>
      </c>
      <c r="J446" s="175" t="s">
        <v>1183</v>
      </c>
      <c r="K446" s="182" t="s">
        <v>1099</v>
      </c>
      <c r="L446" s="183">
        <v>19996</v>
      </c>
      <c r="M446" s="183">
        <v>0</v>
      </c>
      <c r="N446" s="183">
        <v>0</v>
      </c>
      <c r="O446" s="241">
        <f t="shared" si="13"/>
        <v>19996</v>
      </c>
    </row>
    <row r="447" spans="1:15" hidden="1" x14ac:dyDescent="0.2">
      <c r="A447" s="175" t="s">
        <v>5669</v>
      </c>
      <c r="B447" s="182">
        <v>205</v>
      </c>
      <c r="C447" s="182">
        <v>5</v>
      </c>
      <c r="D447" s="182">
        <v>2</v>
      </c>
      <c r="E447" s="182">
        <v>1</v>
      </c>
      <c r="F447" s="182">
        <v>25</v>
      </c>
      <c r="G447" s="182" t="str">
        <f t="shared" si="12"/>
        <v>14010.205.5.02.01.25</v>
      </c>
      <c r="H447" s="184">
        <v>44012</v>
      </c>
      <c r="I447" s="175" t="s">
        <v>1185</v>
      </c>
      <c r="J447" s="175" t="s">
        <v>1186</v>
      </c>
      <c r="K447" s="182" t="s">
        <v>1039</v>
      </c>
      <c r="L447" s="183">
        <v>1830487</v>
      </c>
      <c r="M447" s="183">
        <v>0</v>
      </c>
      <c r="N447" s="183">
        <v>0</v>
      </c>
      <c r="O447" s="241">
        <f t="shared" si="13"/>
        <v>1830487</v>
      </c>
    </row>
    <row r="448" spans="1:15" hidden="1" x14ac:dyDescent="0.2">
      <c r="A448" s="175" t="s">
        <v>5669</v>
      </c>
      <c r="B448" s="182">
        <v>205</v>
      </c>
      <c r="C448" s="182">
        <v>6</v>
      </c>
      <c r="D448" s="182">
        <v>2</v>
      </c>
      <c r="E448" s="182">
        <v>1</v>
      </c>
      <c r="F448" s="182">
        <v>1</v>
      </c>
      <c r="G448" s="182" t="str">
        <f t="shared" si="12"/>
        <v>14010.205.6.02.01.01</v>
      </c>
      <c r="H448" s="184">
        <v>44012</v>
      </c>
      <c r="I448" s="175" t="s">
        <v>1187</v>
      </c>
      <c r="J448" s="175" t="s">
        <v>1188</v>
      </c>
      <c r="K448" s="182" t="s">
        <v>1023</v>
      </c>
      <c r="L448" s="183">
        <v>4189248</v>
      </c>
      <c r="M448" s="183">
        <v>0</v>
      </c>
      <c r="N448" s="183">
        <v>0</v>
      </c>
      <c r="O448" s="241">
        <f t="shared" si="13"/>
        <v>4189248</v>
      </c>
    </row>
    <row r="449" spans="1:15" hidden="1" x14ac:dyDescent="0.2">
      <c r="A449" s="175" t="s">
        <v>5669</v>
      </c>
      <c r="B449" s="182">
        <v>205</v>
      </c>
      <c r="C449" s="182">
        <v>6</v>
      </c>
      <c r="D449" s="182">
        <v>2</v>
      </c>
      <c r="E449" s="182">
        <v>1</v>
      </c>
      <c r="F449" s="182">
        <v>2</v>
      </c>
      <c r="G449" s="182" t="str">
        <f t="shared" si="12"/>
        <v>14010.205.6.02.01.02</v>
      </c>
      <c r="H449" s="184">
        <v>44012</v>
      </c>
      <c r="I449" s="175" t="s">
        <v>1189</v>
      </c>
      <c r="J449" s="175" t="s">
        <v>1188</v>
      </c>
      <c r="K449" s="182" t="s">
        <v>1025</v>
      </c>
      <c r="L449" s="183">
        <v>459247085</v>
      </c>
      <c r="M449" s="183">
        <v>0</v>
      </c>
      <c r="N449" s="183">
        <v>0</v>
      </c>
      <c r="O449" s="241">
        <f t="shared" si="13"/>
        <v>459247085</v>
      </c>
    </row>
    <row r="450" spans="1:15" hidden="1" x14ac:dyDescent="0.2">
      <c r="A450" s="175" t="s">
        <v>5669</v>
      </c>
      <c r="B450" s="182">
        <v>205</v>
      </c>
      <c r="C450" s="182">
        <v>6</v>
      </c>
      <c r="D450" s="182">
        <v>2</v>
      </c>
      <c r="E450" s="182">
        <v>1</v>
      </c>
      <c r="F450" s="182">
        <v>3</v>
      </c>
      <c r="G450" s="182" t="str">
        <f t="shared" si="12"/>
        <v>14010.205.6.02.01.03</v>
      </c>
      <c r="H450" s="184">
        <v>44012</v>
      </c>
      <c r="I450" s="175" t="s">
        <v>1190</v>
      </c>
      <c r="J450" s="175" t="s">
        <v>1188</v>
      </c>
      <c r="K450" s="182" t="s">
        <v>1027</v>
      </c>
      <c r="L450" s="183">
        <v>7507353</v>
      </c>
      <c r="M450" s="183">
        <v>0</v>
      </c>
      <c r="N450" s="183">
        <v>0</v>
      </c>
      <c r="O450" s="241">
        <f t="shared" si="13"/>
        <v>7507353</v>
      </c>
    </row>
    <row r="451" spans="1:15" hidden="1" x14ac:dyDescent="0.2">
      <c r="A451" s="175" t="s">
        <v>5669</v>
      </c>
      <c r="B451" s="182">
        <v>205</v>
      </c>
      <c r="C451" s="182">
        <v>6</v>
      </c>
      <c r="D451" s="182">
        <v>2</v>
      </c>
      <c r="E451" s="182">
        <v>1</v>
      </c>
      <c r="F451" s="182">
        <v>8</v>
      </c>
      <c r="G451" s="182" t="str">
        <f t="shared" si="12"/>
        <v>14010.205.6.02.01.08</v>
      </c>
      <c r="H451" s="184">
        <v>44012</v>
      </c>
      <c r="I451" s="175" t="s">
        <v>1191</v>
      </c>
      <c r="J451" s="175" t="s">
        <v>1188</v>
      </c>
      <c r="K451" s="182" t="s">
        <v>1029</v>
      </c>
      <c r="L451" s="183">
        <v>2077957</v>
      </c>
      <c r="M451" s="183">
        <v>0</v>
      </c>
      <c r="N451" s="183">
        <v>0</v>
      </c>
      <c r="O451" s="241">
        <f t="shared" si="13"/>
        <v>2077957</v>
      </c>
    </row>
    <row r="452" spans="1:15" hidden="1" x14ac:dyDescent="0.2">
      <c r="A452" s="175" t="s">
        <v>5669</v>
      </c>
      <c r="B452" s="182">
        <v>205</v>
      </c>
      <c r="C452" s="182">
        <v>6</v>
      </c>
      <c r="D452" s="182">
        <v>2</v>
      </c>
      <c r="E452" s="182">
        <v>1</v>
      </c>
      <c r="F452" s="182">
        <v>18</v>
      </c>
      <c r="G452" s="182" t="str">
        <f t="shared" ref="G452:G515" si="14">CONCATENATE(A452,".",REPT("0",3-LEN(B452)),B452,".",C452,".",REPT("0",2-LEN(D452)),D452,".",REPT("0",2-LEN(E452)),E452,".",REPT("0",2-LEN(F452)),F452)</f>
        <v>14010.205.6.02.01.18</v>
      </c>
      <c r="H452" s="184">
        <v>44012</v>
      </c>
      <c r="I452" s="175" t="s">
        <v>1192</v>
      </c>
      <c r="J452" s="175" t="s">
        <v>1188</v>
      </c>
      <c r="K452" s="182" t="s">
        <v>1031</v>
      </c>
      <c r="L452" s="183">
        <v>1208561</v>
      </c>
      <c r="M452" s="183">
        <v>0</v>
      </c>
      <c r="N452" s="183">
        <v>0</v>
      </c>
      <c r="O452" s="241">
        <f t="shared" ref="O452:O515" si="15">+L452+N452</f>
        <v>1208561</v>
      </c>
    </row>
    <row r="453" spans="1:15" hidden="1" x14ac:dyDescent="0.2">
      <c r="A453" s="175" t="s">
        <v>5669</v>
      </c>
      <c r="B453" s="182">
        <v>205</v>
      </c>
      <c r="C453" s="182">
        <v>6</v>
      </c>
      <c r="D453" s="182">
        <v>2</v>
      </c>
      <c r="E453" s="182">
        <v>1</v>
      </c>
      <c r="F453" s="182">
        <v>21</v>
      </c>
      <c r="G453" s="182" t="str">
        <f t="shared" si="14"/>
        <v>14010.205.6.02.01.21</v>
      </c>
      <c r="H453" s="184">
        <v>44012</v>
      </c>
      <c r="I453" s="175" t="s">
        <v>1193</v>
      </c>
      <c r="J453" s="175" t="s">
        <v>1188</v>
      </c>
      <c r="K453" s="182" t="s">
        <v>1033</v>
      </c>
      <c r="L453" s="183">
        <v>27665352</v>
      </c>
      <c r="M453" s="183">
        <v>0</v>
      </c>
      <c r="N453" s="183">
        <v>0</v>
      </c>
      <c r="O453" s="241">
        <f t="shared" si="15"/>
        <v>27665352</v>
      </c>
    </row>
    <row r="454" spans="1:15" hidden="1" x14ac:dyDescent="0.2">
      <c r="A454" s="175" t="s">
        <v>5669</v>
      </c>
      <c r="B454" s="182">
        <v>205</v>
      </c>
      <c r="C454" s="182">
        <v>6</v>
      </c>
      <c r="D454" s="182">
        <v>2</v>
      </c>
      <c r="E454" s="182">
        <v>1</v>
      </c>
      <c r="F454" s="182">
        <v>22</v>
      </c>
      <c r="G454" s="182" t="str">
        <f t="shared" si="14"/>
        <v>14010.205.6.02.01.22</v>
      </c>
      <c r="H454" s="184">
        <v>44012</v>
      </c>
      <c r="I454" s="175" t="s">
        <v>1194</v>
      </c>
      <c r="J454" s="175" t="s">
        <v>1188</v>
      </c>
      <c r="K454" s="182" t="s">
        <v>1035</v>
      </c>
      <c r="L454" s="183">
        <v>6512758</v>
      </c>
      <c r="M454" s="183">
        <v>0</v>
      </c>
      <c r="N454" s="183">
        <v>0</v>
      </c>
      <c r="O454" s="241">
        <f t="shared" si="15"/>
        <v>6512758</v>
      </c>
    </row>
    <row r="455" spans="1:15" hidden="1" x14ac:dyDescent="0.2">
      <c r="A455" s="175" t="s">
        <v>5669</v>
      </c>
      <c r="B455" s="182">
        <v>205</v>
      </c>
      <c r="C455" s="182">
        <v>6</v>
      </c>
      <c r="D455" s="182">
        <v>2</v>
      </c>
      <c r="E455" s="182">
        <v>1</v>
      </c>
      <c r="F455" s="182">
        <v>24</v>
      </c>
      <c r="G455" s="182" t="str">
        <f t="shared" si="14"/>
        <v>14010.205.6.02.01.24</v>
      </c>
      <c r="H455" s="184">
        <v>44012</v>
      </c>
      <c r="I455" s="175" t="s">
        <v>1195</v>
      </c>
      <c r="J455" s="175" t="s">
        <v>1188</v>
      </c>
      <c r="K455" s="182" t="s">
        <v>1037</v>
      </c>
      <c r="L455" s="183">
        <v>4236149</v>
      </c>
      <c r="M455" s="183">
        <v>0</v>
      </c>
      <c r="N455" s="183">
        <v>0</v>
      </c>
      <c r="O455" s="241">
        <f t="shared" si="15"/>
        <v>4236149</v>
      </c>
    </row>
    <row r="456" spans="1:15" hidden="1" x14ac:dyDescent="0.2">
      <c r="A456" s="175" t="s">
        <v>5669</v>
      </c>
      <c r="B456" s="182">
        <v>205</v>
      </c>
      <c r="C456" s="182">
        <v>6</v>
      </c>
      <c r="D456" s="182">
        <v>2</v>
      </c>
      <c r="E456" s="182">
        <v>1</v>
      </c>
      <c r="F456" s="182">
        <v>25</v>
      </c>
      <c r="G456" s="182" t="str">
        <f t="shared" si="14"/>
        <v>14010.205.6.02.01.25</v>
      </c>
      <c r="H456" s="184">
        <v>44012</v>
      </c>
      <c r="I456" s="175" t="s">
        <v>1196</v>
      </c>
      <c r="J456" s="175" t="s">
        <v>1188</v>
      </c>
      <c r="K456" s="182" t="s">
        <v>1039</v>
      </c>
      <c r="L456" s="183">
        <v>1856376590</v>
      </c>
      <c r="M456" s="183">
        <v>0</v>
      </c>
      <c r="N456" s="183">
        <v>0</v>
      </c>
      <c r="O456" s="241">
        <f t="shared" si="15"/>
        <v>1856376590</v>
      </c>
    </row>
    <row r="457" spans="1:15" hidden="1" x14ac:dyDescent="0.2">
      <c r="A457" s="175" t="s">
        <v>5669</v>
      </c>
      <c r="B457" s="182">
        <v>205</v>
      </c>
      <c r="C457" s="182">
        <v>6</v>
      </c>
      <c r="D457" s="182">
        <v>2</v>
      </c>
      <c r="E457" s="182">
        <v>1</v>
      </c>
      <c r="F457" s="182">
        <v>27</v>
      </c>
      <c r="G457" s="182" t="str">
        <f t="shared" si="14"/>
        <v>14010.205.6.02.01.27</v>
      </c>
      <c r="H457" s="184">
        <v>44012</v>
      </c>
      <c r="I457" s="175" t="s">
        <v>1197</v>
      </c>
      <c r="J457" s="175" t="s">
        <v>1188</v>
      </c>
      <c r="K457" s="182" t="s">
        <v>1041</v>
      </c>
      <c r="L457" s="183">
        <v>10776129</v>
      </c>
      <c r="M457" s="183">
        <v>0</v>
      </c>
      <c r="N457" s="183">
        <v>0</v>
      </c>
      <c r="O457" s="241">
        <f t="shared" si="15"/>
        <v>10776129</v>
      </c>
    </row>
    <row r="458" spans="1:15" hidden="1" x14ac:dyDescent="0.2">
      <c r="A458" s="175" t="s">
        <v>5669</v>
      </c>
      <c r="B458" s="182">
        <v>205</v>
      </c>
      <c r="C458" s="182">
        <v>6</v>
      </c>
      <c r="D458" s="182">
        <v>2</v>
      </c>
      <c r="E458" s="182">
        <v>1</v>
      </c>
      <c r="F458" s="182">
        <v>28</v>
      </c>
      <c r="G458" s="182" t="str">
        <f t="shared" si="14"/>
        <v>14010.205.6.02.01.28</v>
      </c>
      <c r="H458" s="184">
        <v>44012</v>
      </c>
      <c r="I458" s="175" t="s">
        <v>1198</v>
      </c>
      <c r="J458" s="175" t="s">
        <v>1188</v>
      </c>
      <c r="K458" s="182" t="s">
        <v>1043</v>
      </c>
      <c r="L458" s="183">
        <v>1516975</v>
      </c>
      <c r="M458" s="183">
        <v>0</v>
      </c>
      <c r="N458" s="183">
        <v>0</v>
      </c>
      <c r="O458" s="241">
        <f t="shared" si="15"/>
        <v>1516975</v>
      </c>
    </row>
    <row r="459" spans="1:15" hidden="1" x14ac:dyDescent="0.2">
      <c r="A459" s="175" t="s">
        <v>5669</v>
      </c>
      <c r="B459" s="182">
        <v>205</v>
      </c>
      <c r="C459" s="182">
        <v>6</v>
      </c>
      <c r="D459" s="182">
        <v>2</v>
      </c>
      <c r="E459" s="182">
        <v>2</v>
      </c>
      <c r="F459" s="182">
        <v>1</v>
      </c>
      <c r="G459" s="182" t="str">
        <f t="shared" si="14"/>
        <v>14010.205.6.02.02.01</v>
      </c>
      <c r="H459" s="184">
        <v>44012</v>
      </c>
      <c r="I459" s="175" t="s">
        <v>1199</v>
      </c>
      <c r="J459" s="175" t="s">
        <v>1188</v>
      </c>
      <c r="K459" s="182" t="s">
        <v>1047</v>
      </c>
      <c r="L459" s="183">
        <v>457760770</v>
      </c>
      <c r="M459" s="183">
        <v>0</v>
      </c>
      <c r="N459" s="183">
        <v>0</v>
      </c>
      <c r="O459" s="241">
        <f t="shared" si="15"/>
        <v>457760770</v>
      </c>
    </row>
    <row r="460" spans="1:15" hidden="1" x14ac:dyDescent="0.2">
      <c r="A460" s="175" t="s">
        <v>5669</v>
      </c>
      <c r="B460" s="182">
        <v>205</v>
      </c>
      <c r="C460" s="182">
        <v>6</v>
      </c>
      <c r="D460" s="182">
        <v>2</v>
      </c>
      <c r="E460" s="182">
        <v>2</v>
      </c>
      <c r="F460" s="182">
        <v>2</v>
      </c>
      <c r="G460" s="182" t="str">
        <f t="shared" si="14"/>
        <v>14010.205.6.02.02.02</v>
      </c>
      <c r="H460" s="184">
        <v>44012</v>
      </c>
      <c r="I460" s="175" t="s">
        <v>1200</v>
      </c>
      <c r="J460" s="175" t="s">
        <v>1188</v>
      </c>
      <c r="K460" s="182" t="s">
        <v>1025</v>
      </c>
      <c r="L460" s="183">
        <v>2375737</v>
      </c>
      <c r="M460" s="183">
        <v>0</v>
      </c>
      <c r="N460" s="183">
        <v>0</v>
      </c>
      <c r="O460" s="241">
        <f t="shared" si="15"/>
        <v>2375737</v>
      </c>
    </row>
    <row r="461" spans="1:15" hidden="1" x14ac:dyDescent="0.2">
      <c r="A461" s="175" t="s">
        <v>5669</v>
      </c>
      <c r="B461" s="182">
        <v>205</v>
      </c>
      <c r="C461" s="182">
        <v>6</v>
      </c>
      <c r="D461" s="182">
        <v>2</v>
      </c>
      <c r="E461" s="182">
        <v>2</v>
      </c>
      <c r="F461" s="182">
        <v>3</v>
      </c>
      <c r="G461" s="182" t="str">
        <f t="shared" si="14"/>
        <v>14010.205.6.02.02.03</v>
      </c>
      <c r="H461" s="184">
        <v>44012</v>
      </c>
      <c r="I461" s="175" t="s">
        <v>1201</v>
      </c>
      <c r="J461" s="175" t="s">
        <v>1188</v>
      </c>
      <c r="K461" s="182" t="s">
        <v>1027</v>
      </c>
      <c r="L461" s="183">
        <v>17330244</v>
      </c>
      <c r="M461" s="183">
        <v>0</v>
      </c>
      <c r="N461" s="183">
        <v>0</v>
      </c>
      <c r="O461" s="241">
        <f t="shared" si="15"/>
        <v>17330244</v>
      </c>
    </row>
    <row r="462" spans="1:15" hidden="1" x14ac:dyDescent="0.2">
      <c r="A462" s="175" t="s">
        <v>5669</v>
      </c>
      <c r="B462" s="182">
        <v>205</v>
      </c>
      <c r="C462" s="182">
        <v>6</v>
      </c>
      <c r="D462" s="182">
        <v>2</v>
      </c>
      <c r="E462" s="182">
        <v>2</v>
      </c>
      <c r="F462" s="182">
        <v>4</v>
      </c>
      <c r="G462" s="182" t="str">
        <f t="shared" si="14"/>
        <v>14010.205.6.02.02.04</v>
      </c>
      <c r="H462" s="184">
        <v>44012</v>
      </c>
      <c r="I462" s="175" t="s">
        <v>1202</v>
      </c>
      <c r="J462" s="175" t="s">
        <v>1188</v>
      </c>
      <c r="K462" s="182" t="s">
        <v>1051</v>
      </c>
      <c r="L462" s="183">
        <v>26011405</v>
      </c>
      <c r="M462" s="183">
        <v>0</v>
      </c>
      <c r="N462" s="183">
        <v>0</v>
      </c>
      <c r="O462" s="241">
        <f t="shared" si="15"/>
        <v>26011405</v>
      </c>
    </row>
    <row r="463" spans="1:15" hidden="1" x14ac:dyDescent="0.2">
      <c r="A463" s="175" t="s">
        <v>5669</v>
      </c>
      <c r="B463" s="182">
        <v>205</v>
      </c>
      <c r="C463" s="182">
        <v>6</v>
      </c>
      <c r="D463" s="182">
        <v>2</v>
      </c>
      <c r="E463" s="182">
        <v>2</v>
      </c>
      <c r="F463" s="182">
        <v>5</v>
      </c>
      <c r="G463" s="182" t="str">
        <f t="shared" si="14"/>
        <v>14010.205.6.02.02.05</v>
      </c>
      <c r="H463" s="184">
        <v>44012</v>
      </c>
      <c r="I463" s="175" t="s">
        <v>1203</v>
      </c>
      <c r="J463" s="175" t="s">
        <v>1188</v>
      </c>
      <c r="K463" s="182" t="s">
        <v>1053</v>
      </c>
      <c r="L463" s="183">
        <v>22687279</v>
      </c>
      <c r="M463" s="183">
        <v>0</v>
      </c>
      <c r="N463" s="183">
        <v>0</v>
      </c>
      <c r="O463" s="241">
        <f t="shared" si="15"/>
        <v>22687279</v>
      </c>
    </row>
    <row r="464" spans="1:15" hidden="1" x14ac:dyDescent="0.2">
      <c r="A464" s="175" t="s">
        <v>5669</v>
      </c>
      <c r="B464" s="182">
        <v>205</v>
      </c>
      <c r="C464" s="182">
        <v>6</v>
      </c>
      <c r="D464" s="182">
        <v>2</v>
      </c>
      <c r="E464" s="182">
        <v>2</v>
      </c>
      <c r="F464" s="182">
        <v>6</v>
      </c>
      <c r="G464" s="182" t="str">
        <f t="shared" si="14"/>
        <v>14010.205.6.02.02.06</v>
      </c>
      <c r="H464" s="184">
        <v>44012</v>
      </c>
      <c r="I464" s="175" t="s">
        <v>1204</v>
      </c>
      <c r="J464" s="175" t="s">
        <v>1188</v>
      </c>
      <c r="K464" s="182" t="s">
        <v>1055</v>
      </c>
      <c r="L464" s="183">
        <v>3162621174</v>
      </c>
      <c r="M464" s="183">
        <v>0</v>
      </c>
      <c r="N464" s="183">
        <v>0</v>
      </c>
      <c r="O464" s="241">
        <f t="shared" si="15"/>
        <v>3162621174</v>
      </c>
    </row>
    <row r="465" spans="1:15" hidden="1" x14ac:dyDescent="0.2">
      <c r="A465" s="175" t="s">
        <v>5669</v>
      </c>
      <c r="B465" s="182">
        <v>205</v>
      </c>
      <c r="C465" s="182">
        <v>6</v>
      </c>
      <c r="D465" s="182">
        <v>2</v>
      </c>
      <c r="E465" s="182">
        <v>2</v>
      </c>
      <c r="F465" s="182">
        <v>10</v>
      </c>
      <c r="G465" s="182" t="str">
        <f t="shared" si="14"/>
        <v>14010.205.6.02.02.10</v>
      </c>
      <c r="H465" s="184">
        <v>44012</v>
      </c>
      <c r="I465" s="175" t="s">
        <v>1205</v>
      </c>
      <c r="J465" s="175" t="s">
        <v>1188</v>
      </c>
      <c r="K465" s="182" t="s">
        <v>1057</v>
      </c>
      <c r="L465" s="183">
        <v>124484</v>
      </c>
      <c r="M465" s="183">
        <v>0</v>
      </c>
      <c r="N465" s="183">
        <v>0</v>
      </c>
      <c r="O465" s="241">
        <f t="shared" si="15"/>
        <v>124484</v>
      </c>
    </row>
    <row r="466" spans="1:15" hidden="1" x14ac:dyDescent="0.2">
      <c r="A466" s="175" t="s">
        <v>5669</v>
      </c>
      <c r="B466" s="182">
        <v>205</v>
      </c>
      <c r="C466" s="182">
        <v>6</v>
      </c>
      <c r="D466" s="182">
        <v>2</v>
      </c>
      <c r="E466" s="182">
        <v>2</v>
      </c>
      <c r="F466" s="182">
        <v>11</v>
      </c>
      <c r="G466" s="182" t="str">
        <f t="shared" si="14"/>
        <v>14010.205.6.02.02.11</v>
      </c>
      <c r="H466" s="184">
        <v>44012</v>
      </c>
      <c r="I466" s="175" t="s">
        <v>1206</v>
      </c>
      <c r="J466" s="175" t="s">
        <v>1188</v>
      </c>
      <c r="K466" s="182" t="s">
        <v>1059</v>
      </c>
      <c r="L466" s="183">
        <v>125774623</v>
      </c>
      <c r="M466" s="183">
        <v>0</v>
      </c>
      <c r="N466" s="183">
        <v>0</v>
      </c>
      <c r="O466" s="241">
        <f t="shared" si="15"/>
        <v>125774623</v>
      </c>
    </row>
    <row r="467" spans="1:15" hidden="1" x14ac:dyDescent="0.2">
      <c r="A467" s="175" t="s">
        <v>5669</v>
      </c>
      <c r="B467" s="182">
        <v>205</v>
      </c>
      <c r="C467" s="182">
        <v>6</v>
      </c>
      <c r="D467" s="182">
        <v>2</v>
      </c>
      <c r="E467" s="182">
        <v>2</v>
      </c>
      <c r="F467" s="182">
        <v>12</v>
      </c>
      <c r="G467" s="182" t="str">
        <f t="shared" si="14"/>
        <v>14010.205.6.02.02.12</v>
      </c>
      <c r="H467" s="184">
        <v>44012</v>
      </c>
      <c r="I467" s="175" t="s">
        <v>1207</v>
      </c>
      <c r="J467" s="175" t="s">
        <v>1188</v>
      </c>
      <c r="K467" s="182" t="s">
        <v>1061</v>
      </c>
      <c r="L467" s="183">
        <v>543900</v>
      </c>
      <c r="M467" s="183">
        <v>0</v>
      </c>
      <c r="N467" s="183">
        <v>0</v>
      </c>
      <c r="O467" s="241">
        <f t="shared" si="15"/>
        <v>543900</v>
      </c>
    </row>
    <row r="468" spans="1:15" hidden="1" x14ac:dyDescent="0.2">
      <c r="A468" s="175" t="s">
        <v>5669</v>
      </c>
      <c r="B468" s="182">
        <v>205</v>
      </c>
      <c r="C468" s="182">
        <v>6</v>
      </c>
      <c r="D468" s="182">
        <v>2</v>
      </c>
      <c r="E468" s="182">
        <v>2</v>
      </c>
      <c r="F468" s="182">
        <v>14</v>
      </c>
      <c r="G468" s="182" t="str">
        <f t="shared" si="14"/>
        <v>14010.205.6.02.02.14</v>
      </c>
      <c r="H468" s="184">
        <v>44012</v>
      </c>
      <c r="I468" s="175" t="s">
        <v>1208</v>
      </c>
      <c r="J468" s="175" t="s">
        <v>1188</v>
      </c>
      <c r="K468" s="182" t="s">
        <v>1063</v>
      </c>
      <c r="L468" s="183">
        <v>50700</v>
      </c>
      <c r="M468" s="183">
        <v>0</v>
      </c>
      <c r="N468" s="183">
        <v>0</v>
      </c>
      <c r="O468" s="241">
        <f t="shared" si="15"/>
        <v>50700</v>
      </c>
    </row>
    <row r="469" spans="1:15" hidden="1" x14ac:dyDescent="0.2">
      <c r="A469" s="175" t="s">
        <v>5669</v>
      </c>
      <c r="B469" s="182">
        <v>205</v>
      </c>
      <c r="C469" s="182">
        <v>6</v>
      </c>
      <c r="D469" s="182">
        <v>2</v>
      </c>
      <c r="E469" s="182">
        <v>2</v>
      </c>
      <c r="F469" s="182">
        <v>20</v>
      </c>
      <c r="G469" s="182" t="str">
        <f t="shared" si="14"/>
        <v>14010.205.6.02.02.20</v>
      </c>
      <c r="H469" s="184">
        <v>44012</v>
      </c>
      <c r="I469" s="175" t="s">
        <v>1209</v>
      </c>
      <c r="J469" s="175" t="s">
        <v>1188</v>
      </c>
      <c r="K469" s="182" t="s">
        <v>1065</v>
      </c>
      <c r="L469" s="183">
        <v>28084489</v>
      </c>
      <c r="M469" s="183">
        <v>0</v>
      </c>
      <c r="N469" s="183">
        <v>0</v>
      </c>
      <c r="O469" s="241">
        <f t="shared" si="15"/>
        <v>28084489</v>
      </c>
    </row>
    <row r="470" spans="1:15" hidden="1" x14ac:dyDescent="0.2">
      <c r="A470" s="175" t="s">
        <v>5669</v>
      </c>
      <c r="B470" s="182">
        <v>205</v>
      </c>
      <c r="C470" s="182">
        <v>6</v>
      </c>
      <c r="D470" s="182">
        <v>2</v>
      </c>
      <c r="E470" s="182">
        <v>2</v>
      </c>
      <c r="F470" s="182">
        <v>21</v>
      </c>
      <c r="G470" s="182" t="str">
        <f t="shared" si="14"/>
        <v>14010.205.6.02.02.21</v>
      </c>
      <c r="H470" s="184">
        <v>44012</v>
      </c>
      <c r="I470" s="175" t="s">
        <v>1210</v>
      </c>
      <c r="J470" s="175" t="s">
        <v>1188</v>
      </c>
      <c r="K470" s="182" t="s">
        <v>1067</v>
      </c>
      <c r="L470" s="183">
        <v>393215565</v>
      </c>
      <c r="M470" s="183">
        <v>0</v>
      </c>
      <c r="N470" s="183">
        <v>0</v>
      </c>
      <c r="O470" s="241">
        <f t="shared" si="15"/>
        <v>393215565</v>
      </c>
    </row>
    <row r="471" spans="1:15" hidden="1" x14ac:dyDescent="0.2">
      <c r="A471" s="175" t="s">
        <v>5669</v>
      </c>
      <c r="B471" s="182">
        <v>205</v>
      </c>
      <c r="C471" s="182">
        <v>6</v>
      </c>
      <c r="D471" s="182">
        <v>2</v>
      </c>
      <c r="E471" s="182">
        <v>2</v>
      </c>
      <c r="F471" s="182">
        <v>22</v>
      </c>
      <c r="G471" s="182" t="str">
        <f t="shared" si="14"/>
        <v>14010.205.6.02.02.22</v>
      </c>
      <c r="H471" s="184">
        <v>44012</v>
      </c>
      <c r="I471" s="175" t="s">
        <v>1211</v>
      </c>
      <c r="J471" s="175" t="s">
        <v>1188</v>
      </c>
      <c r="K471" s="182" t="s">
        <v>1069</v>
      </c>
      <c r="L471" s="183">
        <v>14897203</v>
      </c>
      <c r="M471" s="183">
        <v>0</v>
      </c>
      <c r="N471" s="183">
        <v>0</v>
      </c>
      <c r="O471" s="241">
        <f t="shared" si="15"/>
        <v>14897203</v>
      </c>
    </row>
    <row r="472" spans="1:15" hidden="1" x14ac:dyDescent="0.2">
      <c r="A472" s="175" t="s">
        <v>5669</v>
      </c>
      <c r="B472" s="182">
        <v>205</v>
      </c>
      <c r="C472" s="182">
        <v>6</v>
      </c>
      <c r="D472" s="182">
        <v>2</v>
      </c>
      <c r="E472" s="182">
        <v>2</v>
      </c>
      <c r="F472" s="182">
        <v>23</v>
      </c>
      <c r="G472" s="182" t="str">
        <f t="shared" si="14"/>
        <v>14010.205.6.02.02.23</v>
      </c>
      <c r="H472" s="184">
        <v>44012</v>
      </c>
      <c r="I472" s="175" t="s">
        <v>1212</v>
      </c>
      <c r="J472" s="175" t="s">
        <v>1188</v>
      </c>
      <c r="K472" s="182" t="s">
        <v>1071</v>
      </c>
      <c r="L472" s="183">
        <v>2743770</v>
      </c>
      <c r="M472" s="183">
        <v>0</v>
      </c>
      <c r="N472" s="183">
        <v>0</v>
      </c>
      <c r="O472" s="241">
        <f t="shared" si="15"/>
        <v>2743770</v>
      </c>
    </row>
    <row r="473" spans="1:15" hidden="1" x14ac:dyDescent="0.2">
      <c r="A473" s="175" t="s">
        <v>5669</v>
      </c>
      <c r="B473" s="182">
        <v>205</v>
      </c>
      <c r="C473" s="182">
        <v>6</v>
      </c>
      <c r="D473" s="182">
        <v>2</v>
      </c>
      <c r="E473" s="182">
        <v>2</v>
      </c>
      <c r="F473" s="182">
        <v>24</v>
      </c>
      <c r="G473" s="182" t="str">
        <f t="shared" si="14"/>
        <v>14010.205.6.02.02.24</v>
      </c>
      <c r="H473" s="184">
        <v>44012</v>
      </c>
      <c r="I473" s="175" t="s">
        <v>1213</v>
      </c>
      <c r="J473" s="175" t="s">
        <v>1188</v>
      </c>
      <c r="K473" s="182" t="s">
        <v>1073</v>
      </c>
      <c r="L473" s="183">
        <v>206607322</v>
      </c>
      <c r="M473" s="183">
        <v>0</v>
      </c>
      <c r="N473" s="183">
        <v>0</v>
      </c>
      <c r="O473" s="241">
        <f t="shared" si="15"/>
        <v>206607322</v>
      </c>
    </row>
    <row r="474" spans="1:15" hidden="1" x14ac:dyDescent="0.2">
      <c r="A474" s="175" t="s">
        <v>5669</v>
      </c>
      <c r="B474" s="182">
        <v>205</v>
      </c>
      <c r="C474" s="182">
        <v>6</v>
      </c>
      <c r="D474" s="182">
        <v>2</v>
      </c>
      <c r="E474" s="182">
        <v>2</v>
      </c>
      <c r="F474" s="182">
        <v>80</v>
      </c>
      <c r="G474" s="182" t="str">
        <f t="shared" si="14"/>
        <v>14010.205.6.02.02.80</v>
      </c>
      <c r="H474" s="184">
        <v>44012</v>
      </c>
      <c r="I474" s="175" t="s">
        <v>1214</v>
      </c>
      <c r="J474" s="175" t="s">
        <v>1188</v>
      </c>
      <c r="K474" s="182" t="s">
        <v>1075</v>
      </c>
      <c r="L474" s="183">
        <v>406529552</v>
      </c>
      <c r="M474" s="183">
        <v>0</v>
      </c>
      <c r="N474" s="183">
        <v>0</v>
      </c>
      <c r="O474" s="241">
        <f t="shared" si="15"/>
        <v>406529552</v>
      </c>
    </row>
    <row r="475" spans="1:15" hidden="1" x14ac:dyDescent="0.2">
      <c r="A475" s="175" t="s">
        <v>5669</v>
      </c>
      <c r="B475" s="182">
        <v>205</v>
      </c>
      <c r="C475" s="182">
        <v>6</v>
      </c>
      <c r="D475" s="182">
        <v>2</v>
      </c>
      <c r="E475" s="182">
        <v>2</v>
      </c>
      <c r="F475" s="182">
        <v>85</v>
      </c>
      <c r="G475" s="182" t="str">
        <f t="shared" si="14"/>
        <v>14010.205.6.02.02.85</v>
      </c>
      <c r="H475" s="184">
        <v>44012</v>
      </c>
      <c r="I475" s="175" t="s">
        <v>1215</v>
      </c>
      <c r="J475" s="175" t="s">
        <v>1188</v>
      </c>
      <c r="K475" s="182" t="s">
        <v>1077</v>
      </c>
      <c r="L475" s="183">
        <v>25567359182.200001</v>
      </c>
      <c r="M475" s="183">
        <v>0</v>
      </c>
      <c r="N475" s="183">
        <v>0</v>
      </c>
      <c r="O475" s="241">
        <f t="shared" si="15"/>
        <v>25567359182.200001</v>
      </c>
    </row>
    <row r="476" spans="1:15" hidden="1" x14ac:dyDescent="0.2">
      <c r="A476" s="175" t="s">
        <v>5669</v>
      </c>
      <c r="B476" s="182">
        <v>205</v>
      </c>
      <c r="C476" s="182">
        <v>6</v>
      </c>
      <c r="D476" s="182">
        <v>2</v>
      </c>
      <c r="E476" s="182">
        <v>3</v>
      </c>
      <c r="F476" s="182">
        <v>1</v>
      </c>
      <c r="G476" s="182" t="str">
        <f t="shared" si="14"/>
        <v>14010.205.6.02.03.01</v>
      </c>
      <c r="H476" s="184">
        <v>44012</v>
      </c>
      <c r="I476" s="175" t="s">
        <v>1216</v>
      </c>
      <c r="J476" s="175" t="s">
        <v>1188</v>
      </c>
      <c r="K476" s="182" t="s">
        <v>1081</v>
      </c>
      <c r="L476" s="183">
        <v>12444648</v>
      </c>
      <c r="M476" s="183">
        <v>0</v>
      </c>
      <c r="N476" s="183">
        <v>0</v>
      </c>
      <c r="O476" s="241">
        <f t="shared" si="15"/>
        <v>12444648</v>
      </c>
    </row>
    <row r="477" spans="1:15" hidden="1" x14ac:dyDescent="0.2">
      <c r="A477" s="175" t="s">
        <v>5669</v>
      </c>
      <c r="B477" s="182">
        <v>205</v>
      </c>
      <c r="C477" s="182">
        <v>6</v>
      </c>
      <c r="D477" s="182">
        <v>2</v>
      </c>
      <c r="E477" s="182">
        <v>3</v>
      </c>
      <c r="F477" s="182">
        <v>3</v>
      </c>
      <c r="G477" s="182" t="str">
        <f t="shared" si="14"/>
        <v>14010.205.6.02.03.03</v>
      </c>
      <c r="H477" s="184">
        <v>44012</v>
      </c>
      <c r="I477" s="175" t="s">
        <v>1217</v>
      </c>
      <c r="J477" s="175" t="s">
        <v>1188</v>
      </c>
      <c r="K477" s="182" t="s">
        <v>1083</v>
      </c>
      <c r="L477" s="183">
        <v>7838995</v>
      </c>
      <c r="M477" s="183">
        <v>0</v>
      </c>
      <c r="N477" s="183">
        <v>0</v>
      </c>
      <c r="O477" s="241">
        <f t="shared" si="15"/>
        <v>7838995</v>
      </c>
    </row>
    <row r="478" spans="1:15" hidden="1" x14ac:dyDescent="0.2">
      <c r="A478" s="175" t="s">
        <v>5669</v>
      </c>
      <c r="B478" s="182">
        <v>205</v>
      </c>
      <c r="C478" s="182">
        <v>6</v>
      </c>
      <c r="D478" s="182">
        <v>2</v>
      </c>
      <c r="E478" s="182">
        <v>3</v>
      </c>
      <c r="F478" s="182">
        <v>4</v>
      </c>
      <c r="G478" s="182" t="str">
        <f t="shared" si="14"/>
        <v>14010.205.6.02.03.04</v>
      </c>
      <c r="H478" s="184">
        <v>44012</v>
      </c>
      <c r="I478" s="175" t="s">
        <v>1218</v>
      </c>
      <c r="J478" s="175" t="s">
        <v>1188</v>
      </c>
      <c r="K478" s="182" t="s">
        <v>1085</v>
      </c>
      <c r="L478" s="183">
        <v>765499016.90999997</v>
      </c>
      <c r="M478" s="183">
        <v>0</v>
      </c>
      <c r="N478" s="183">
        <v>0</v>
      </c>
      <c r="O478" s="241">
        <f t="shared" si="15"/>
        <v>765499016.90999997</v>
      </c>
    </row>
    <row r="479" spans="1:15" hidden="1" x14ac:dyDescent="0.2">
      <c r="A479" s="175" t="s">
        <v>5669</v>
      </c>
      <c r="B479" s="182">
        <v>205</v>
      </c>
      <c r="C479" s="182">
        <v>6</v>
      </c>
      <c r="D479" s="182">
        <v>2</v>
      </c>
      <c r="E479" s="182">
        <v>3</v>
      </c>
      <c r="F479" s="182">
        <v>5</v>
      </c>
      <c r="G479" s="182" t="str">
        <f t="shared" si="14"/>
        <v>14010.205.6.02.03.05</v>
      </c>
      <c r="H479" s="184">
        <v>44012</v>
      </c>
      <c r="I479" s="175" t="s">
        <v>1219</v>
      </c>
      <c r="J479" s="175" t="s">
        <v>1188</v>
      </c>
      <c r="K479" s="182" t="s">
        <v>1087</v>
      </c>
      <c r="L479" s="183">
        <v>137209767.44999999</v>
      </c>
      <c r="M479" s="183">
        <v>0</v>
      </c>
      <c r="N479" s="183">
        <v>0</v>
      </c>
      <c r="O479" s="241">
        <f t="shared" si="15"/>
        <v>137209767.44999999</v>
      </c>
    </row>
    <row r="480" spans="1:15" hidden="1" x14ac:dyDescent="0.2">
      <c r="A480" s="175" t="s">
        <v>5669</v>
      </c>
      <c r="B480" s="182">
        <v>205</v>
      </c>
      <c r="C480" s="182">
        <v>6</v>
      </c>
      <c r="D480" s="182">
        <v>2</v>
      </c>
      <c r="E480" s="182">
        <v>3</v>
      </c>
      <c r="F480" s="182">
        <v>6</v>
      </c>
      <c r="G480" s="182" t="str">
        <f t="shared" si="14"/>
        <v>14010.205.6.02.03.06</v>
      </c>
      <c r="H480" s="184">
        <v>44012</v>
      </c>
      <c r="I480" s="175" t="s">
        <v>1220</v>
      </c>
      <c r="J480" s="175" t="s">
        <v>1188</v>
      </c>
      <c r="K480" s="182" t="s">
        <v>1089</v>
      </c>
      <c r="L480" s="183">
        <v>5604709352.5799999</v>
      </c>
      <c r="M480" s="183">
        <v>0</v>
      </c>
      <c r="N480" s="183">
        <v>0</v>
      </c>
      <c r="O480" s="241">
        <f t="shared" si="15"/>
        <v>5604709352.5799999</v>
      </c>
    </row>
    <row r="481" spans="1:15" hidden="1" x14ac:dyDescent="0.2">
      <c r="A481" s="175" t="s">
        <v>5669</v>
      </c>
      <c r="B481" s="182">
        <v>205</v>
      </c>
      <c r="C481" s="182">
        <v>6</v>
      </c>
      <c r="D481" s="182">
        <v>2</v>
      </c>
      <c r="E481" s="182">
        <v>3</v>
      </c>
      <c r="F481" s="182">
        <v>8</v>
      </c>
      <c r="G481" s="182" t="str">
        <f t="shared" si="14"/>
        <v>14010.205.6.02.03.08</v>
      </c>
      <c r="H481" s="184">
        <v>44012</v>
      </c>
      <c r="I481" s="175" t="s">
        <v>1221</v>
      </c>
      <c r="J481" s="175" t="s">
        <v>1188</v>
      </c>
      <c r="K481" s="182" t="s">
        <v>1091</v>
      </c>
      <c r="L481" s="183">
        <v>179306002</v>
      </c>
      <c r="M481" s="183">
        <v>0</v>
      </c>
      <c r="N481" s="183">
        <v>0</v>
      </c>
      <c r="O481" s="241">
        <f t="shared" si="15"/>
        <v>179306002</v>
      </c>
    </row>
    <row r="482" spans="1:15" hidden="1" x14ac:dyDescent="0.2">
      <c r="A482" s="175" t="s">
        <v>5669</v>
      </c>
      <c r="B482" s="182">
        <v>205</v>
      </c>
      <c r="C482" s="182">
        <v>6</v>
      </c>
      <c r="D482" s="182">
        <v>2</v>
      </c>
      <c r="E482" s="182">
        <v>3</v>
      </c>
      <c r="F482" s="182">
        <v>9</v>
      </c>
      <c r="G482" s="182" t="str">
        <f t="shared" si="14"/>
        <v>14010.205.6.02.03.09</v>
      </c>
      <c r="H482" s="184">
        <v>44012</v>
      </c>
      <c r="I482" s="175" t="s">
        <v>1222</v>
      </c>
      <c r="J482" s="175" t="s">
        <v>1188</v>
      </c>
      <c r="K482" s="182" t="s">
        <v>1093</v>
      </c>
      <c r="L482" s="183">
        <v>738363259</v>
      </c>
      <c r="M482" s="183">
        <v>0</v>
      </c>
      <c r="N482" s="183">
        <v>0</v>
      </c>
      <c r="O482" s="241">
        <f t="shared" si="15"/>
        <v>738363259</v>
      </c>
    </row>
    <row r="483" spans="1:15" hidden="1" x14ac:dyDescent="0.2">
      <c r="A483" s="175" t="s">
        <v>5669</v>
      </c>
      <c r="B483" s="182">
        <v>205</v>
      </c>
      <c r="C483" s="182">
        <v>6</v>
      </c>
      <c r="D483" s="182">
        <v>2</v>
      </c>
      <c r="E483" s="182">
        <v>3</v>
      </c>
      <c r="F483" s="182">
        <v>10</v>
      </c>
      <c r="G483" s="182" t="str">
        <f t="shared" si="14"/>
        <v>14010.205.6.02.03.10</v>
      </c>
      <c r="H483" s="184">
        <v>44012</v>
      </c>
      <c r="I483" s="175" t="s">
        <v>1223</v>
      </c>
      <c r="J483" s="175" t="s">
        <v>1188</v>
      </c>
      <c r="K483" s="182" t="s">
        <v>1095</v>
      </c>
      <c r="L483" s="183">
        <v>612671081</v>
      </c>
      <c r="M483" s="183">
        <v>0</v>
      </c>
      <c r="N483" s="183">
        <v>0</v>
      </c>
      <c r="O483" s="241">
        <f t="shared" si="15"/>
        <v>612671081</v>
      </c>
    </row>
    <row r="484" spans="1:15" hidden="1" x14ac:dyDescent="0.2">
      <c r="A484" s="175" t="s">
        <v>5669</v>
      </c>
      <c r="B484" s="182">
        <v>205</v>
      </c>
      <c r="C484" s="182">
        <v>6</v>
      </c>
      <c r="D484" s="182">
        <v>2</v>
      </c>
      <c r="E484" s="182">
        <v>3</v>
      </c>
      <c r="F484" s="182">
        <v>11</v>
      </c>
      <c r="G484" s="182" t="str">
        <f t="shared" si="14"/>
        <v>14010.205.6.02.03.11</v>
      </c>
      <c r="H484" s="184">
        <v>44012</v>
      </c>
      <c r="I484" s="175" t="s">
        <v>1224</v>
      </c>
      <c r="J484" s="175" t="s">
        <v>1188</v>
      </c>
      <c r="K484" s="182" t="s">
        <v>1097</v>
      </c>
      <c r="L484" s="183">
        <v>857880</v>
      </c>
      <c r="M484" s="183">
        <v>0</v>
      </c>
      <c r="N484" s="183">
        <v>0</v>
      </c>
      <c r="O484" s="241">
        <f t="shared" si="15"/>
        <v>857880</v>
      </c>
    </row>
    <row r="485" spans="1:15" hidden="1" x14ac:dyDescent="0.2">
      <c r="A485" s="175" t="s">
        <v>5669</v>
      </c>
      <c r="B485" s="182">
        <v>205</v>
      </c>
      <c r="C485" s="182">
        <v>6</v>
      </c>
      <c r="D485" s="182">
        <v>2</v>
      </c>
      <c r="E485" s="182">
        <v>3</v>
      </c>
      <c r="F485" s="182">
        <v>13</v>
      </c>
      <c r="G485" s="182" t="str">
        <f t="shared" si="14"/>
        <v>14010.205.6.02.03.13</v>
      </c>
      <c r="H485" s="184">
        <v>44012</v>
      </c>
      <c r="I485" s="175" t="s">
        <v>1225</v>
      </c>
      <c r="J485" s="175" t="s">
        <v>1188</v>
      </c>
      <c r="K485" s="182" t="s">
        <v>1099</v>
      </c>
      <c r="L485" s="183">
        <v>608282744</v>
      </c>
      <c r="M485" s="183">
        <v>0</v>
      </c>
      <c r="N485" s="183">
        <v>0</v>
      </c>
      <c r="O485" s="241">
        <f t="shared" si="15"/>
        <v>608282744</v>
      </c>
    </row>
    <row r="486" spans="1:15" hidden="1" x14ac:dyDescent="0.2">
      <c r="A486" s="175" t="s">
        <v>5669</v>
      </c>
      <c r="B486" s="182">
        <v>205</v>
      </c>
      <c r="C486" s="182">
        <v>6</v>
      </c>
      <c r="D486" s="182">
        <v>2</v>
      </c>
      <c r="E486" s="182">
        <v>3</v>
      </c>
      <c r="F486" s="182">
        <v>17</v>
      </c>
      <c r="G486" s="182" t="str">
        <f t="shared" si="14"/>
        <v>14010.205.6.02.03.17</v>
      </c>
      <c r="H486" s="184">
        <v>44012</v>
      </c>
      <c r="I486" s="175" t="s">
        <v>1226</v>
      </c>
      <c r="J486" s="175" t="s">
        <v>1188</v>
      </c>
      <c r="K486" s="182" t="s">
        <v>1101</v>
      </c>
      <c r="L486" s="183">
        <v>24226271</v>
      </c>
      <c r="M486" s="183">
        <v>0</v>
      </c>
      <c r="N486" s="183">
        <v>0</v>
      </c>
      <c r="O486" s="241">
        <f t="shared" si="15"/>
        <v>24226271</v>
      </c>
    </row>
    <row r="487" spans="1:15" hidden="1" x14ac:dyDescent="0.2">
      <c r="A487" s="175" t="s">
        <v>5669</v>
      </c>
      <c r="B487" s="182">
        <v>205</v>
      </c>
      <c r="C487" s="182">
        <v>6</v>
      </c>
      <c r="D487" s="182">
        <v>2</v>
      </c>
      <c r="E487" s="182">
        <v>3</v>
      </c>
      <c r="F487" s="182">
        <v>18</v>
      </c>
      <c r="G487" s="182" t="str">
        <f t="shared" si="14"/>
        <v>14010.205.6.02.03.18</v>
      </c>
      <c r="H487" s="184">
        <v>44012</v>
      </c>
      <c r="I487" s="175" t="s">
        <v>1227</v>
      </c>
      <c r="J487" s="175" t="s">
        <v>1188</v>
      </c>
      <c r="K487" s="182" t="s">
        <v>1103</v>
      </c>
      <c r="L487" s="183">
        <v>334336588</v>
      </c>
      <c r="M487" s="183">
        <v>0</v>
      </c>
      <c r="N487" s="183">
        <v>0</v>
      </c>
      <c r="O487" s="241">
        <f t="shared" si="15"/>
        <v>334336588</v>
      </c>
    </row>
    <row r="488" spans="1:15" hidden="1" x14ac:dyDescent="0.2">
      <c r="A488" s="175" t="s">
        <v>5669</v>
      </c>
      <c r="B488" s="182">
        <v>205</v>
      </c>
      <c r="C488" s="182">
        <v>6</v>
      </c>
      <c r="D488" s="182">
        <v>2</v>
      </c>
      <c r="E488" s="182">
        <v>3</v>
      </c>
      <c r="F488" s="182">
        <v>19</v>
      </c>
      <c r="G488" s="182" t="str">
        <f t="shared" si="14"/>
        <v>14010.205.6.02.03.19</v>
      </c>
      <c r="H488" s="184">
        <v>44012</v>
      </c>
      <c r="I488" s="175" t="s">
        <v>1228</v>
      </c>
      <c r="J488" s="175" t="s">
        <v>1188</v>
      </c>
      <c r="K488" s="182" t="s">
        <v>1105</v>
      </c>
      <c r="L488" s="183">
        <v>10169222</v>
      </c>
      <c r="M488" s="183">
        <v>0</v>
      </c>
      <c r="N488" s="183">
        <v>0</v>
      </c>
      <c r="O488" s="241">
        <f t="shared" si="15"/>
        <v>10169222</v>
      </c>
    </row>
    <row r="489" spans="1:15" hidden="1" x14ac:dyDescent="0.2">
      <c r="A489" s="175" t="s">
        <v>5669</v>
      </c>
      <c r="B489" s="182">
        <v>205</v>
      </c>
      <c r="C489" s="182">
        <v>6</v>
      </c>
      <c r="D489" s="182">
        <v>2</v>
      </c>
      <c r="E489" s="182">
        <v>3</v>
      </c>
      <c r="F489" s="182">
        <v>20</v>
      </c>
      <c r="G489" s="182" t="str">
        <f t="shared" si="14"/>
        <v>14010.205.6.02.03.20</v>
      </c>
      <c r="H489" s="184">
        <v>44012</v>
      </c>
      <c r="I489" s="175" t="s">
        <v>1229</v>
      </c>
      <c r="J489" s="175" t="s">
        <v>1188</v>
      </c>
      <c r="K489" s="182" t="s">
        <v>1107</v>
      </c>
      <c r="L489" s="183">
        <v>136073380</v>
      </c>
      <c r="M489" s="183">
        <v>0</v>
      </c>
      <c r="N489" s="183">
        <v>0</v>
      </c>
      <c r="O489" s="241">
        <f t="shared" si="15"/>
        <v>136073380</v>
      </c>
    </row>
    <row r="490" spans="1:15" hidden="1" x14ac:dyDescent="0.2">
      <c r="A490" s="175" t="s">
        <v>5669</v>
      </c>
      <c r="B490" s="182">
        <v>205</v>
      </c>
      <c r="C490" s="182">
        <v>6</v>
      </c>
      <c r="D490" s="182">
        <v>2</v>
      </c>
      <c r="E490" s="182">
        <v>3</v>
      </c>
      <c r="F490" s="182">
        <v>23</v>
      </c>
      <c r="G490" s="182" t="str">
        <f t="shared" si="14"/>
        <v>14010.205.6.02.03.23</v>
      </c>
      <c r="H490" s="184">
        <v>44012</v>
      </c>
      <c r="I490" s="175" t="s">
        <v>1230</v>
      </c>
      <c r="J490" s="175" t="s">
        <v>1188</v>
      </c>
      <c r="K490" s="182" t="s">
        <v>1109</v>
      </c>
      <c r="L490" s="183">
        <v>12034116</v>
      </c>
      <c r="M490" s="183">
        <v>0</v>
      </c>
      <c r="N490" s="183">
        <v>0</v>
      </c>
      <c r="O490" s="241">
        <f t="shared" si="15"/>
        <v>12034116</v>
      </c>
    </row>
    <row r="491" spans="1:15" hidden="1" x14ac:dyDescent="0.2">
      <c r="A491" s="175" t="s">
        <v>5669</v>
      </c>
      <c r="B491" s="182">
        <v>205</v>
      </c>
      <c r="C491" s="182">
        <v>6</v>
      </c>
      <c r="D491" s="182">
        <v>2</v>
      </c>
      <c r="E491" s="182">
        <v>3</v>
      </c>
      <c r="F491" s="182">
        <v>31</v>
      </c>
      <c r="G491" s="182" t="str">
        <f t="shared" si="14"/>
        <v>14010.205.6.02.03.31</v>
      </c>
      <c r="H491" s="184">
        <v>44012</v>
      </c>
      <c r="I491" s="175" t="s">
        <v>1231</v>
      </c>
      <c r="J491" s="175" t="s">
        <v>1188</v>
      </c>
      <c r="K491" s="182" t="s">
        <v>1111</v>
      </c>
      <c r="L491" s="183">
        <v>57982543</v>
      </c>
      <c r="M491" s="183">
        <v>0</v>
      </c>
      <c r="N491" s="183">
        <v>0</v>
      </c>
      <c r="O491" s="241">
        <f t="shared" si="15"/>
        <v>57982543</v>
      </c>
    </row>
    <row r="492" spans="1:15" hidden="1" x14ac:dyDescent="0.2">
      <c r="A492" s="175" t="s">
        <v>5669</v>
      </c>
      <c r="B492" s="182">
        <v>205</v>
      </c>
      <c r="C492" s="182">
        <v>6</v>
      </c>
      <c r="D492" s="182">
        <v>2</v>
      </c>
      <c r="E492" s="182">
        <v>3</v>
      </c>
      <c r="F492" s="182">
        <v>33</v>
      </c>
      <c r="G492" s="182" t="str">
        <f t="shared" si="14"/>
        <v>14010.205.6.02.03.33</v>
      </c>
      <c r="H492" s="184">
        <v>44012</v>
      </c>
      <c r="I492" s="175" t="s">
        <v>1232</v>
      </c>
      <c r="J492" s="175" t="s">
        <v>1188</v>
      </c>
      <c r="K492" s="182" t="s">
        <v>1113</v>
      </c>
      <c r="L492" s="183">
        <v>1120000</v>
      </c>
      <c r="M492" s="183">
        <v>0</v>
      </c>
      <c r="N492" s="183">
        <v>0</v>
      </c>
      <c r="O492" s="241">
        <f t="shared" si="15"/>
        <v>1120000</v>
      </c>
    </row>
    <row r="493" spans="1:15" hidden="1" x14ac:dyDescent="0.2">
      <c r="A493" s="175" t="s">
        <v>5669</v>
      </c>
      <c r="B493" s="182">
        <v>205</v>
      </c>
      <c r="C493" s="182">
        <v>6</v>
      </c>
      <c r="D493" s="182">
        <v>2</v>
      </c>
      <c r="E493" s="182">
        <v>3</v>
      </c>
      <c r="F493" s="182">
        <v>34</v>
      </c>
      <c r="G493" s="182" t="str">
        <f t="shared" si="14"/>
        <v>14010.205.6.02.03.34</v>
      </c>
      <c r="H493" s="184">
        <v>44012</v>
      </c>
      <c r="I493" s="175" t="s">
        <v>1233</v>
      </c>
      <c r="J493" s="175" t="s">
        <v>1188</v>
      </c>
      <c r="K493" s="182" t="s">
        <v>1115</v>
      </c>
      <c r="L493" s="183">
        <v>2122259631.5599999</v>
      </c>
      <c r="M493" s="183">
        <v>0</v>
      </c>
      <c r="N493" s="183">
        <v>0</v>
      </c>
      <c r="O493" s="241">
        <f t="shared" si="15"/>
        <v>2122259631.5599999</v>
      </c>
    </row>
    <row r="494" spans="1:15" hidden="1" x14ac:dyDescent="0.2">
      <c r="A494" s="175" t="s">
        <v>5669</v>
      </c>
      <c r="B494" s="182">
        <v>205</v>
      </c>
      <c r="C494" s="182">
        <v>6</v>
      </c>
      <c r="D494" s="182">
        <v>2</v>
      </c>
      <c r="E494" s="182">
        <v>3</v>
      </c>
      <c r="F494" s="182">
        <v>36</v>
      </c>
      <c r="G494" s="182" t="str">
        <f t="shared" si="14"/>
        <v>14010.205.6.02.03.36</v>
      </c>
      <c r="H494" s="184">
        <v>44012</v>
      </c>
      <c r="I494" s="175" t="s">
        <v>1234</v>
      </c>
      <c r="J494" s="175" t="s">
        <v>1188</v>
      </c>
      <c r="K494" s="182" t="s">
        <v>1117</v>
      </c>
      <c r="L494" s="183">
        <v>19412851</v>
      </c>
      <c r="M494" s="183">
        <v>0</v>
      </c>
      <c r="N494" s="183">
        <v>0</v>
      </c>
      <c r="O494" s="241">
        <f t="shared" si="15"/>
        <v>19412851</v>
      </c>
    </row>
    <row r="495" spans="1:15" hidden="1" x14ac:dyDescent="0.2">
      <c r="A495" s="175" t="s">
        <v>5669</v>
      </c>
      <c r="B495" s="182">
        <v>205</v>
      </c>
      <c r="C495" s="182">
        <v>6</v>
      </c>
      <c r="D495" s="182">
        <v>2</v>
      </c>
      <c r="E495" s="182">
        <v>4</v>
      </c>
      <c r="F495" s="182">
        <v>1</v>
      </c>
      <c r="G495" s="182" t="str">
        <f t="shared" si="14"/>
        <v>14010.205.6.02.04.01</v>
      </c>
      <c r="H495" s="184">
        <v>44012</v>
      </c>
      <c r="I495" s="175" t="s">
        <v>1235</v>
      </c>
      <c r="J495" s="175" t="s">
        <v>1188</v>
      </c>
      <c r="K495" s="182" t="s">
        <v>1121</v>
      </c>
      <c r="L495" s="183">
        <v>258504</v>
      </c>
      <c r="M495" s="183">
        <v>0</v>
      </c>
      <c r="N495" s="183">
        <v>0</v>
      </c>
      <c r="O495" s="241">
        <f t="shared" si="15"/>
        <v>258504</v>
      </c>
    </row>
    <row r="496" spans="1:15" hidden="1" x14ac:dyDescent="0.2">
      <c r="A496" s="175" t="s">
        <v>5669</v>
      </c>
      <c r="B496" s="182">
        <v>205</v>
      </c>
      <c r="C496" s="182">
        <v>6</v>
      </c>
      <c r="D496" s="182">
        <v>2</v>
      </c>
      <c r="E496" s="182">
        <v>4</v>
      </c>
      <c r="F496" s="182">
        <v>4</v>
      </c>
      <c r="G496" s="182" t="str">
        <f t="shared" si="14"/>
        <v>14010.205.6.02.04.04</v>
      </c>
      <c r="H496" s="184">
        <v>44012</v>
      </c>
      <c r="I496" s="175" t="s">
        <v>1236</v>
      </c>
      <c r="J496" s="175" t="s">
        <v>1188</v>
      </c>
      <c r="K496" s="182" t="s">
        <v>1123</v>
      </c>
      <c r="L496" s="183">
        <v>2018615728</v>
      </c>
      <c r="M496" s="183">
        <v>0</v>
      </c>
      <c r="N496" s="183">
        <v>0</v>
      </c>
      <c r="O496" s="241">
        <f t="shared" si="15"/>
        <v>2018615728</v>
      </c>
    </row>
    <row r="497" spans="1:15" hidden="1" x14ac:dyDescent="0.2">
      <c r="A497" s="175" t="s">
        <v>5669</v>
      </c>
      <c r="B497" s="182">
        <v>205</v>
      </c>
      <c r="C497" s="182">
        <v>6</v>
      </c>
      <c r="D497" s="182">
        <v>2</v>
      </c>
      <c r="E497" s="182">
        <v>4</v>
      </c>
      <c r="F497" s="182">
        <v>8</v>
      </c>
      <c r="G497" s="182" t="str">
        <f t="shared" si="14"/>
        <v>14010.205.6.02.04.08</v>
      </c>
      <c r="H497" s="184">
        <v>44012</v>
      </c>
      <c r="I497" s="175" t="s">
        <v>1237</v>
      </c>
      <c r="J497" s="175" t="s">
        <v>1188</v>
      </c>
      <c r="K497" s="182" t="s">
        <v>1125</v>
      </c>
      <c r="L497" s="183">
        <v>7113822</v>
      </c>
      <c r="M497" s="183">
        <v>0</v>
      </c>
      <c r="N497" s="183">
        <v>0</v>
      </c>
      <c r="O497" s="241">
        <f t="shared" si="15"/>
        <v>7113822</v>
      </c>
    </row>
    <row r="498" spans="1:15" hidden="1" x14ac:dyDescent="0.2">
      <c r="A498" s="175" t="s">
        <v>5669</v>
      </c>
      <c r="B498" s="182">
        <v>205</v>
      </c>
      <c r="C498" s="182">
        <v>6</v>
      </c>
      <c r="D498" s="182">
        <v>2</v>
      </c>
      <c r="E498" s="182">
        <v>4</v>
      </c>
      <c r="F498" s="182">
        <v>11</v>
      </c>
      <c r="G498" s="182" t="str">
        <f t="shared" si="14"/>
        <v>14010.205.6.02.04.11</v>
      </c>
      <c r="H498" s="184">
        <v>44012</v>
      </c>
      <c r="I498" s="175" t="s">
        <v>1238</v>
      </c>
      <c r="J498" s="175" t="s">
        <v>1188</v>
      </c>
      <c r="K498" s="182" t="s">
        <v>1127</v>
      </c>
      <c r="L498" s="183">
        <v>210959456</v>
      </c>
      <c r="M498" s="183">
        <v>0</v>
      </c>
      <c r="N498" s="183">
        <v>0</v>
      </c>
      <c r="O498" s="241">
        <f t="shared" si="15"/>
        <v>210959456</v>
      </c>
    </row>
    <row r="499" spans="1:15" hidden="1" x14ac:dyDescent="0.2">
      <c r="A499" s="175" t="s">
        <v>5669</v>
      </c>
      <c r="B499" s="182">
        <v>205</v>
      </c>
      <c r="C499" s="182">
        <v>6</v>
      </c>
      <c r="D499" s="182">
        <v>2</v>
      </c>
      <c r="E499" s="182">
        <v>4</v>
      </c>
      <c r="F499" s="182">
        <v>12</v>
      </c>
      <c r="G499" s="182" t="str">
        <f t="shared" si="14"/>
        <v>14010.205.6.02.04.12</v>
      </c>
      <c r="H499" s="184">
        <v>44012</v>
      </c>
      <c r="I499" s="175" t="s">
        <v>1239</v>
      </c>
      <c r="J499" s="175" t="s">
        <v>1188</v>
      </c>
      <c r="K499" s="182" t="s">
        <v>1129</v>
      </c>
      <c r="L499" s="183">
        <v>679762</v>
      </c>
      <c r="M499" s="183">
        <v>0</v>
      </c>
      <c r="N499" s="183">
        <v>0</v>
      </c>
      <c r="O499" s="241">
        <f t="shared" si="15"/>
        <v>679762</v>
      </c>
    </row>
    <row r="500" spans="1:15" hidden="1" x14ac:dyDescent="0.2">
      <c r="A500" s="175" t="s">
        <v>5669</v>
      </c>
      <c r="B500" s="182">
        <v>205</v>
      </c>
      <c r="C500" s="182">
        <v>6</v>
      </c>
      <c r="D500" s="182">
        <v>2</v>
      </c>
      <c r="E500" s="182">
        <v>4</v>
      </c>
      <c r="F500" s="182">
        <v>13</v>
      </c>
      <c r="G500" s="182" t="str">
        <f t="shared" si="14"/>
        <v>14010.205.6.02.04.13</v>
      </c>
      <c r="H500" s="184">
        <v>44012</v>
      </c>
      <c r="I500" s="175" t="s">
        <v>1240</v>
      </c>
      <c r="J500" s="175" t="s">
        <v>1188</v>
      </c>
      <c r="K500" s="182" t="s">
        <v>1131</v>
      </c>
      <c r="L500" s="183">
        <v>40569456</v>
      </c>
      <c r="M500" s="183">
        <v>0</v>
      </c>
      <c r="N500" s="183">
        <v>0</v>
      </c>
      <c r="O500" s="241">
        <f t="shared" si="15"/>
        <v>40569456</v>
      </c>
    </row>
    <row r="501" spans="1:15" hidden="1" x14ac:dyDescent="0.2">
      <c r="A501" s="175" t="s">
        <v>5669</v>
      </c>
      <c r="B501" s="182">
        <v>205</v>
      </c>
      <c r="C501" s="182">
        <v>6</v>
      </c>
      <c r="D501" s="182">
        <v>2</v>
      </c>
      <c r="E501" s="182">
        <v>4</v>
      </c>
      <c r="F501" s="182">
        <v>18</v>
      </c>
      <c r="G501" s="182" t="str">
        <f t="shared" si="14"/>
        <v>14010.205.6.02.04.18</v>
      </c>
      <c r="H501" s="184">
        <v>44012</v>
      </c>
      <c r="I501" s="175" t="s">
        <v>1241</v>
      </c>
      <c r="J501" s="175" t="s">
        <v>1188</v>
      </c>
      <c r="K501" s="182" t="s">
        <v>1133</v>
      </c>
      <c r="L501" s="183">
        <v>230181</v>
      </c>
      <c r="M501" s="183">
        <v>0</v>
      </c>
      <c r="N501" s="183">
        <v>0</v>
      </c>
      <c r="O501" s="241">
        <f t="shared" si="15"/>
        <v>230181</v>
      </c>
    </row>
    <row r="502" spans="1:15" hidden="1" x14ac:dyDescent="0.2">
      <c r="A502" s="175" t="s">
        <v>5669</v>
      </c>
      <c r="B502" s="182">
        <v>205</v>
      </c>
      <c r="C502" s="182">
        <v>6</v>
      </c>
      <c r="D502" s="182">
        <v>2</v>
      </c>
      <c r="E502" s="182">
        <v>4</v>
      </c>
      <c r="F502" s="182">
        <v>20</v>
      </c>
      <c r="G502" s="182" t="str">
        <f t="shared" si="14"/>
        <v>14010.205.6.02.04.20</v>
      </c>
      <c r="H502" s="184">
        <v>44012</v>
      </c>
      <c r="I502" s="175" t="s">
        <v>1242</v>
      </c>
      <c r="J502" s="175" t="s">
        <v>1188</v>
      </c>
      <c r="K502" s="182" t="s">
        <v>1135</v>
      </c>
      <c r="L502" s="183">
        <v>44350507</v>
      </c>
      <c r="M502" s="183">
        <v>0</v>
      </c>
      <c r="N502" s="183">
        <v>0</v>
      </c>
      <c r="O502" s="241">
        <f t="shared" si="15"/>
        <v>44350507</v>
      </c>
    </row>
    <row r="503" spans="1:15" hidden="1" x14ac:dyDescent="0.2">
      <c r="A503" s="175" t="s">
        <v>5669</v>
      </c>
      <c r="B503" s="182">
        <v>205</v>
      </c>
      <c r="C503" s="182">
        <v>6</v>
      </c>
      <c r="D503" s="182">
        <v>2</v>
      </c>
      <c r="E503" s="182">
        <v>4</v>
      </c>
      <c r="F503" s="182">
        <v>31</v>
      </c>
      <c r="G503" s="182" t="str">
        <f t="shared" si="14"/>
        <v>14010.205.6.02.04.31</v>
      </c>
      <c r="H503" s="184">
        <v>44012</v>
      </c>
      <c r="I503" s="175" t="s">
        <v>1243</v>
      </c>
      <c r="J503" s="175" t="s">
        <v>1188</v>
      </c>
      <c r="K503" s="182" t="s">
        <v>1137</v>
      </c>
      <c r="L503" s="183">
        <v>38868128</v>
      </c>
      <c r="M503" s="183">
        <v>0</v>
      </c>
      <c r="N503" s="183">
        <v>0</v>
      </c>
      <c r="O503" s="241">
        <f t="shared" si="15"/>
        <v>38868128</v>
      </c>
    </row>
    <row r="504" spans="1:15" hidden="1" x14ac:dyDescent="0.2">
      <c r="A504" s="175" t="s">
        <v>5669</v>
      </c>
      <c r="B504" s="182">
        <v>205</v>
      </c>
      <c r="C504" s="182">
        <v>6</v>
      </c>
      <c r="D504" s="182">
        <v>2</v>
      </c>
      <c r="E504" s="182">
        <v>4</v>
      </c>
      <c r="F504" s="182">
        <v>32</v>
      </c>
      <c r="G504" s="182" t="str">
        <f t="shared" si="14"/>
        <v>14010.205.6.02.04.32</v>
      </c>
      <c r="H504" s="184">
        <v>44012</v>
      </c>
      <c r="I504" s="175" t="s">
        <v>1244</v>
      </c>
      <c r="J504" s="175" t="s">
        <v>1188</v>
      </c>
      <c r="K504" s="182" t="s">
        <v>1139</v>
      </c>
      <c r="L504" s="183">
        <v>76462402</v>
      </c>
      <c r="M504" s="183">
        <v>0</v>
      </c>
      <c r="N504" s="183">
        <v>0</v>
      </c>
      <c r="O504" s="241">
        <f t="shared" si="15"/>
        <v>76462402</v>
      </c>
    </row>
    <row r="505" spans="1:15" hidden="1" x14ac:dyDescent="0.2">
      <c r="A505" s="175" t="s">
        <v>5669</v>
      </c>
      <c r="B505" s="182">
        <v>205</v>
      </c>
      <c r="C505" s="182">
        <v>6</v>
      </c>
      <c r="D505" s="182">
        <v>2</v>
      </c>
      <c r="E505" s="182">
        <v>4</v>
      </c>
      <c r="F505" s="182">
        <v>33</v>
      </c>
      <c r="G505" s="182" t="str">
        <f t="shared" si="14"/>
        <v>14010.205.6.02.04.33</v>
      </c>
      <c r="H505" s="184">
        <v>44012</v>
      </c>
      <c r="I505" s="175" t="s">
        <v>1245</v>
      </c>
      <c r="J505" s="175" t="s">
        <v>1188</v>
      </c>
      <c r="K505" s="182" t="s">
        <v>1141</v>
      </c>
      <c r="L505" s="183">
        <v>1254200943</v>
      </c>
      <c r="M505" s="183">
        <v>0</v>
      </c>
      <c r="N505" s="183">
        <v>0</v>
      </c>
      <c r="O505" s="241">
        <f t="shared" si="15"/>
        <v>1254200943</v>
      </c>
    </row>
    <row r="506" spans="1:15" hidden="1" x14ac:dyDescent="0.2">
      <c r="A506" s="175" t="s">
        <v>5669</v>
      </c>
      <c r="B506" s="182">
        <v>205</v>
      </c>
      <c r="C506" s="182">
        <v>6</v>
      </c>
      <c r="D506" s="182">
        <v>2</v>
      </c>
      <c r="E506" s="182">
        <v>4</v>
      </c>
      <c r="F506" s="182">
        <v>35</v>
      </c>
      <c r="G506" s="182" t="str">
        <f t="shared" si="14"/>
        <v>14010.205.6.02.04.35</v>
      </c>
      <c r="H506" s="184">
        <v>44012</v>
      </c>
      <c r="I506" s="175" t="s">
        <v>1246</v>
      </c>
      <c r="J506" s="175" t="s">
        <v>1188</v>
      </c>
      <c r="K506" s="182" t="s">
        <v>1143</v>
      </c>
      <c r="L506" s="183">
        <v>4272132</v>
      </c>
      <c r="M506" s="183">
        <v>0</v>
      </c>
      <c r="N506" s="183">
        <v>0</v>
      </c>
      <c r="O506" s="241">
        <f t="shared" si="15"/>
        <v>4272132</v>
      </c>
    </row>
    <row r="507" spans="1:15" hidden="1" x14ac:dyDescent="0.2">
      <c r="A507" s="175" t="s">
        <v>5669</v>
      </c>
      <c r="B507" s="182">
        <v>205</v>
      </c>
      <c r="C507" s="182">
        <v>6</v>
      </c>
      <c r="D507" s="182">
        <v>2</v>
      </c>
      <c r="E507" s="182">
        <v>4</v>
      </c>
      <c r="F507" s="182">
        <v>44</v>
      </c>
      <c r="G507" s="182" t="str">
        <f t="shared" si="14"/>
        <v>14010.205.6.02.04.44</v>
      </c>
      <c r="H507" s="184">
        <v>44012</v>
      </c>
      <c r="I507" s="175" t="s">
        <v>1247</v>
      </c>
      <c r="J507" s="175" t="s">
        <v>1188</v>
      </c>
      <c r="K507" s="182" t="s">
        <v>1145</v>
      </c>
      <c r="L507" s="183">
        <v>5419992</v>
      </c>
      <c r="M507" s="183">
        <v>0</v>
      </c>
      <c r="N507" s="183">
        <v>0</v>
      </c>
      <c r="O507" s="241">
        <f t="shared" si="15"/>
        <v>5419992</v>
      </c>
    </row>
    <row r="508" spans="1:15" hidden="1" x14ac:dyDescent="0.2">
      <c r="A508" s="175" t="s">
        <v>5669</v>
      </c>
      <c r="B508" s="182">
        <v>205</v>
      </c>
      <c r="C508" s="182">
        <v>6</v>
      </c>
      <c r="D508" s="182">
        <v>2</v>
      </c>
      <c r="E508" s="182">
        <v>5</v>
      </c>
      <c r="F508" s="182">
        <v>1</v>
      </c>
      <c r="G508" s="182" t="str">
        <f t="shared" si="14"/>
        <v>14010.205.6.02.05.01</v>
      </c>
      <c r="H508" s="184">
        <v>44012</v>
      </c>
      <c r="I508" s="175" t="s">
        <v>1248</v>
      </c>
      <c r="J508" s="175" t="s">
        <v>1188</v>
      </c>
      <c r="K508" s="182" t="s">
        <v>1147</v>
      </c>
      <c r="L508" s="183">
        <v>176038863</v>
      </c>
      <c r="M508" s="183">
        <v>0</v>
      </c>
      <c r="N508" s="183">
        <v>0</v>
      </c>
      <c r="O508" s="241">
        <f t="shared" si="15"/>
        <v>176038863</v>
      </c>
    </row>
    <row r="509" spans="1:15" hidden="1" x14ac:dyDescent="0.2">
      <c r="A509" s="175" t="s">
        <v>5669</v>
      </c>
      <c r="B509" s="182">
        <v>205</v>
      </c>
      <c r="C509" s="182">
        <v>6</v>
      </c>
      <c r="D509" s="182">
        <v>2</v>
      </c>
      <c r="E509" s="182">
        <v>10</v>
      </c>
      <c r="F509" s="182">
        <v>1</v>
      </c>
      <c r="G509" s="182" t="str">
        <f t="shared" si="14"/>
        <v>14010.205.6.02.10.01</v>
      </c>
      <c r="H509" s="184">
        <v>44012</v>
      </c>
      <c r="I509" s="175" t="s">
        <v>1249</v>
      </c>
      <c r="J509" s="175" t="s">
        <v>1188</v>
      </c>
      <c r="K509" s="182" t="s">
        <v>1150</v>
      </c>
      <c r="L509" s="183">
        <v>2718936053.0999999</v>
      </c>
      <c r="M509" s="183">
        <v>0</v>
      </c>
      <c r="N509" s="183">
        <v>0</v>
      </c>
      <c r="O509" s="241">
        <f t="shared" si="15"/>
        <v>2718936053.0999999</v>
      </c>
    </row>
    <row r="510" spans="1:15" hidden="1" x14ac:dyDescent="0.2">
      <c r="A510" s="175" t="s">
        <v>5669</v>
      </c>
      <c r="B510" s="182">
        <v>205</v>
      </c>
      <c r="C510" s="182">
        <v>6</v>
      </c>
      <c r="D510" s="182">
        <v>2</v>
      </c>
      <c r="E510" s="182">
        <v>10</v>
      </c>
      <c r="F510" s="182">
        <v>2</v>
      </c>
      <c r="G510" s="182" t="str">
        <f t="shared" si="14"/>
        <v>14010.205.6.02.10.02</v>
      </c>
      <c r="H510" s="184">
        <v>44012</v>
      </c>
      <c r="I510" s="175" t="s">
        <v>1250</v>
      </c>
      <c r="J510" s="175" t="s">
        <v>1188</v>
      </c>
      <c r="K510" s="182" t="s">
        <v>1153</v>
      </c>
      <c r="L510" s="183">
        <v>59670021</v>
      </c>
      <c r="M510" s="183">
        <v>0</v>
      </c>
      <c r="N510" s="183">
        <v>0</v>
      </c>
      <c r="O510" s="241">
        <f t="shared" si="15"/>
        <v>59670021</v>
      </c>
    </row>
    <row r="511" spans="1:15" hidden="1" x14ac:dyDescent="0.2">
      <c r="A511" s="175" t="s">
        <v>5669</v>
      </c>
      <c r="B511" s="182">
        <v>205</v>
      </c>
      <c r="C511" s="182">
        <v>6</v>
      </c>
      <c r="D511" s="182">
        <v>2</v>
      </c>
      <c r="E511" s="182">
        <v>10</v>
      </c>
      <c r="F511" s="182">
        <v>3</v>
      </c>
      <c r="G511" s="182" t="str">
        <f t="shared" si="14"/>
        <v>14010.205.6.02.10.03</v>
      </c>
      <c r="H511" s="184">
        <v>44012</v>
      </c>
      <c r="I511" s="175" t="s">
        <v>1251</v>
      </c>
      <c r="J511" s="175" t="s">
        <v>1188</v>
      </c>
      <c r="K511" s="182" t="s">
        <v>1155</v>
      </c>
      <c r="L511" s="183">
        <v>1023446764.5</v>
      </c>
      <c r="M511" s="183">
        <v>0</v>
      </c>
      <c r="N511" s="183">
        <v>0</v>
      </c>
      <c r="O511" s="241">
        <f t="shared" si="15"/>
        <v>1023446764.5</v>
      </c>
    </row>
    <row r="512" spans="1:15" hidden="1" x14ac:dyDescent="0.2">
      <c r="A512" s="175" t="s">
        <v>5669</v>
      </c>
      <c r="B512" s="182">
        <v>205</v>
      </c>
      <c r="C512" s="182">
        <v>6</v>
      </c>
      <c r="D512" s="182">
        <v>2</v>
      </c>
      <c r="E512" s="182">
        <v>10</v>
      </c>
      <c r="F512" s="182">
        <v>4</v>
      </c>
      <c r="G512" s="182" t="str">
        <f t="shared" si="14"/>
        <v>14010.205.6.02.10.04</v>
      </c>
      <c r="H512" s="184">
        <v>44012</v>
      </c>
      <c r="I512" s="175" t="s">
        <v>1252</v>
      </c>
      <c r="J512" s="175" t="s">
        <v>1188</v>
      </c>
      <c r="K512" s="182" t="s">
        <v>1157</v>
      </c>
      <c r="L512" s="183">
        <v>51099373</v>
      </c>
      <c r="M512" s="183">
        <v>0</v>
      </c>
      <c r="N512" s="183">
        <v>0</v>
      </c>
      <c r="O512" s="241">
        <f t="shared" si="15"/>
        <v>51099373</v>
      </c>
    </row>
    <row r="513" spans="1:15" hidden="1" x14ac:dyDescent="0.2">
      <c r="A513" s="175" t="s">
        <v>5669</v>
      </c>
      <c r="B513" s="182">
        <v>205</v>
      </c>
      <c r="C513" s="182">
        <v>6</v>
      </c>
      <c r="D513" s="182">
        <v>2</v>
      </c>
      <c r="E513" s="182">
        <v>10</v>
      </c>
      <c r="F513" s="182">
        <v>5</v>
      </c>
      <c r="G513" s="182" t="str">
        <f t="shared" si="14"/>
        <v>14010.205.6.02.10.05</v>
      </c>
      <c r="H513" s="184">
        <v>44012</v>
      </c>
      <c r="I513" s="175" t="s">
        <v>1253</v>
      </c>
      <c r="J513" s="175" t="s">
        <v>1188</v>
      </c>
      <c r="K513" s="182" t="s">
        <v>1159</v>
      </c>
      <c r="L513" s="183">
        <v>8252202533.6999998</v>
      </c>
      <c r="M513" s="183">
        <v>0</v>
      </c>
      <c r="N513" s="183">
        <v>0</v>
      </c>
      <c r="O513" s="241">
        <f t="shared" si="15"/>
        <v>8252202533.6999998</v>
      </c>
    </row>
    <row r="514" spans="1:15" hidden="1" x14ac:dyDescent="0.2">
      <c r="A514" s="175" t="s">
        <v>5669</v>
      </c>
      <c r="B514" s="182">
        <v>205</v>
      </c>
      <c r="C514" s="182">
        <v>6</v>
      </c>
      <c r="D514" s="182">
        <v>2</v>
      </c>
      <c r="E514" s="182">
        <v>10</v>
      </c>
      <c r="F514" s="182">
        <v>6</v>
      </c>
      <c r="G514" s="182" t="str">
        <f t="shared" si="14"/>
        <v>14010.205.6.02.10.06</v>
      </c>
      <c r="H514" s="184">
        <v>44012</v>
      </c>
      <c r="I514" s="175" t="s">
        <v>1254</v>
      </c>
      <c r="J514" s="175" t="s">
        <v>1188</v>
      </c>
      <c r="K514" s="182" t="s">
        <v>1161</v>
      </c>
      <c r="L514" s="183">
        <v>456792</v>
      </c>
      <c r="M514" s="183">
        <v>0</v>
      </c>
      <c r="N514" s="183">
        <v>0</v>
      </c>
      <c r="O514" s="241">
        <f t="shared" si="15"/>
        <v>456792</v>
      </c>
    </row>
    <row r="515" spans="1:15" hidden="1" x14ac:dyDescent="0.2">
      <c r="A515" s="175" t="s">
        <v>5669</v>
      </c>
      <c r="B515" s="182">
        <v>205</v>
      </c>
      <c r="C515" s="182">
        <v>6</v>
      </c>
      <c r="D515" s="182">
        <v>2</v>
      </c>
      <c r="E515" s="182">
        <v>10</v>
      </c>
      <c r="F515" s="182">
        <v>7</v>
      </c>
      <c r="G515" s="182" t="str">
        <f t="shared" si="14"/>
        <v>14010.205.6.02.10.07</v>
      </c>
      <c r="H515" s="184">
        <v>44012</v>
      </c>
      <c r="I515" s="175" t="s">
        <v>1255</v>
      </c>
      <c r="J515" s="175" t="s">
        <v>1188</v>
      </c>
      <c r="K515" s="182" t="s">
        <v>1163</v>
      </c>
      <c r="L515" s="183">
        <v>1217697</v>
      </c>
      <c r="M515" s="183">
        <v>0</v>
      </c>
      <c r="N515" s="183">
        <v>0</v>
      </c>
      <c r="O515" s="241">
        <f t="shared" si="15"/>
        <v>1217697</v>
      </c>
    </row>
    <row r="516" spans="1:15" hidden="1" x14ac:dyDescent="0.2">
      <c r="A516" s="175" t="s">
        <v>5669</v>
      </c>
      <c r="B516" s="182">
        <v>205</v>
      </c>
      <c r="C516" s="182">
        <v>6</v>
      </c>
      <c r="D516" s="182">
        <v>2</v>
      </c>
      <c r="E516" s="182">
        <v>10</v>
      </c>
      <c r="F516" s="182">
        <v>8</v>
      </c>
      <c r="G516" s="182" t="str">
        <f t="shared" ref="G516:G579" si="16">CONCATENATE(A516,".",REPT("0",3-LEN(B516)),B516,".",C516,".",REPT("0",2-LEN(D516)),D516,".",REPT("0",2-LEN(E516)),E516,".",REPT("0",2-LEN(F516)),F516)</f>
        <v>14010.205.6.02.10.08</v>
      </c>
      <c r="H516" s="184">
        <v>44012</v>
      </c>
      <c r="I516" s="175" t="s">
        <v>1256</v>
      </c>
      <c r="J516" s="175" t="s">
        <v>1188</v>
      </c>
      <c r="K516" s="182" t="s">
        <v>1165</v>
      </c>
      <c r="L516" s="183">
        <v>67731130</v>
      </c>
      <c r="M516" s="183">
        <v>0</v>
      </c>
      <c r="N516" s="183">
        <v>0</v>
      </c>
      <c r="O516" s="241">
        <f t="shared" ref="O516:O579" si="17">+L516+N516</f>
        <v>67731130</v>
      </c>
    </row>
    <row r="517" spans="1:15" hidden="1" x14ac:dyDescent="0.2">
      <c r="A517" s="175" t="s">
        <v>5669</v>
      </c>
      <c r="B517" s="182">
        <v>205</v>
      </c>
      <c r="C517" s="182">
        <v>6</v>
      </c>
      <c r="D517" s="182">
        <v>2</v>
      </c>
      <c r="E517" s="182">
        <v>10</v>
      </c>
      <c r="F517" s="182">
        <v>9</v>
      </c>
      <c r="G517" s="182" t="str">
        <f t="shared" si="16"/>
        <v>14010.205.6.02.10.09</v>
      </c>
      <c r="H517" s="184">
        <v>44012</v>
      </c>
      <c r="I517" s="175" t="s">
        <v>1257</v>
      </c>
      <c r="J517" s="175" t="s">
        <v>1188</v>
      </c>
      <c r="K517" s="182" t="s">
        <v>1167</v>
      </c>
      <c r="L517" s="183">
        <v>523150</v>
      </c>
      <c r="M517" s="183">
        <v>0</v>
      </c>
      <c r="N517" s="183">
        <v>0</v>
      </c>
      <c r="O517" s="241">
        <f t="shared" si="17"/>
        <v>523150</v>
      </c>
    </row>
    <row r="518" spans="1:15" hidden="1" x14ac:dyDescent="0.2">
      <c r="A518" s="175" t="s">
        <v>5669</v>
      </c>
      <c r="B518" s="182">
        <v>205</v>
      </c>
      <c r="C518" s="182">
        <v>6</v>
      </c>
      <c r="D518" s="182">
        <v>2</v>
      </c>
      <c r="E518" s="182">
        <v>11</v>
      </c>
      <c r="F518" s="182">
        <v>1</v>
      </c>
      <c r="G518" s="182" t="str">
        <f t="shared" si="16"/>
        <v>14010.205.6.02.11.01</v>
      </c>
      <c r="H518" s="184">
        <v>44012</v>
      </c>
      <c r="I518" s="175" t="s">
        <v>1258</v>
      </c>
      <c r="J518" s="175" t="s">
        <v>1188</v>
      </c>
      <c r="K518" s="182" t="s">
        <v>1171</v>
      </c>
      <c r="L518" s="183">
        <v>791516578</v>
      </c>
      <c r="M518" s="183">
        <v>0</v>
      </c>
      <c r="N518" s="183">
        <v>0</v>
      </c>
      <c r="O518" s="241">
        <f t="shared" si="17"/>
        <v>791516578</v>
      </c>
    </row>
    <row r="519" spans="1:15" hidden="1" x14ac:dyDescent="0.2">
      <c r="A519" s="175" t="s">
        <v>5669</v>
      </c>
      <c r="B519" s="182">
        <v>205</v>
      </c>
      <c r="C519" s="182">
        <v>6</v>
      </c>
      <c r="D519" s="182">
        <v>2</v>
      </c>
      <c r="E519" s="182">
        <v>11</v>
      </c>
      <c r="F519" s="182">
        <v>2</v>
      </c>
      <c r="G519" s="182" t="str">
        <f t="shared" si="16"/>
        <v>14010.205.6.02.11.02</v>
      </c>
      <c r="H519" s="184">
        <v>44012</v>
      </c>
      <c r="I519" s="175" t="s">
        <v>1259</v>
      </c>
      <c r="J519" s="175" t="s">
        <v>1188</v>
      </c>
      <c r="K519" s="182" t="s">
        <v>1173</v>
      </c>
      <c r="L519" s="183">
        <v>49959184</v>
      </c>
      <c r="M519" s="183">
        <v>0</v>
      </c>
      <c r="N519" s="183">
        <v>0</v>
      </c>
      <c r="O519" s="241">
        <f t="shared" si="17"/>
        <v>49959184</v>
      </c>
    </row>
    <row r="520" spans="1:15" hidden="1" x14ac:dyDescent="0.2">
      <c r="A520" s="175" t="s">
        <v>5669</v>
      </c>
      <c r="B520" s="182">
        <v>205</v>
      </c>
      <c r="C520" s="182">
        <v>6</v>
      </c>
      <c r="D520" s="182">
        <v>2</v>
      </c>
      <c r="E520" s="182">
        <v>11</v>
      </c>
      <c r="F520" s="182">
        <v>3</v>
      </c>
      <c r="G520" s="182" t="str">
        <f t="shared" si="16"/>
        <v>14010.205.6.02.11.03</v>
      </c>
      <c r="H520" s="184">
        <v>44012</v>
      </c>
      <c r="I520" s="175" t="s">
        <v>1260</v>
      </c>
      <c r="J520" s="175" t="s">
        <v>1188</v>
      </c>
      <c r="K520" s="182" t="s">
        <v>1175</v>
      </c>
      <c r="L520" s="183">
        <v>69787619</v>
      </c>
      <c r="M520" s="183">
        <v>0</v>
      </c>
      <c r="N520" s="183">
        <v>0</v>
      </c>
      <c r="O520" s="241">
        <f t="shared" si="17"/>
        <v>69787619</v>
      </c>
    </row>
    <row r="521" spans="1:15" hidden="1" x14ac:dyDescent="0.2">
      <c r="A521" s="175" t="s">
        <v>5669</v>
      </c>
      <c r="B521" s="182">
        <v>205</v>
      </c>
      <c r="C521" s="182">
        <v>6</v>
      </c>
      <c r="D521" s="182">
        <v>2</v>
      </c>
      <c r="E521" s="182">
        <v>11</v>
      </c>
      <c r="F521" s="182">
        <v>5</v>
      </c>
      <c r="G521" s="182" t="str">
        <f t="shared" si="16"/>
        <v>14010.205.6.02.11.05</v>
      </c>
      <c r="H521" s="184">
        <v>44012</v>
      </c>
      <c r="I521" s="175" t="s">
        <v>1261</v>
      </c>
      <c r="J521" s="175" t="s">
        <v>1188</v>
      </c>
      <c r="K521" s="182" t="s">
        <v>1177</v>
      </c>
      <c r="L521" s="183">
        <v>495893</v>
      </c>
      <c r="M521" s="183">
        <v>0</v>
      </c>
      <c r="N521" s="183">
        <v>0</v>
      </c>
      <c r="O521" s="241">
        <f t="shared" si="17"/>
        <v>495893</v>
      </c>
    </row>
    <row r="522" spans="1:15" hidden="1" x14ac:dyDescent="0.2">
      <c r="A522" s="175" t="s">
        <v>5669</v>
      </c>
      <c r="B522" s="182">
        <v>205</v>
      </c>
      <c r="C522" s="182">
        <v>6</v>
      </c>
      <c r="D522" s="182">
        <v>2</v>
      </c>
      <c r="E522" s="182">
        <v>11</v>
      </c>
      <c r="F522" s="182">
        <v>6</v>
      </c>
      <c r="G522" s="182" t="str">
        <f t="shared" si="16"/>
        <v>14010.205.6.02.11.06</v>
      </c>
      <c r="H522" s="184">
        <v>44012</v>
      </c>
      <c r="I522" s="175" t="s">
        <v>1262</v>
      </c>
      <c r="J522" s="175" t="s">
        <v>1188</v>
      </c>
      <c r="K522" s="182" t="s">
        <v>1179</v>
      </c>
      <c r="L522" s="183">
        <v>27871143</v>
      </c>
      <c r="M522" s="183">
        <v>0</v>
      </c>
      <c r="N522" s="183">
        <v>0</v>
      </c>
      <c r="O522" s="241">
        <f t="shared" si="17"/>
        <v>27871143</v>
      </c>
    </row>
    <row r="523" spans="1:15" hidden="1" x14ac:dyDescent="0.2">
      <c r="A523" s="175" t="s">
        <v>5669</v>
      </c>
      <c r="B523" s="182">
        <v>205</v>
      </c>
      <c r="C523" s="182">
        <v>6</v>
      </c>
      <c r="D523" s="182">
        <v>2</v>
      </c>
      <c r="E523" s="182">
        <v>11</v>
      </c>
      <c r="F523" s="182">
        <v>8</v>
      </c>
      <c r="G523" s="182" t="str">
        <f t="shared" si="16"/>
        <v>14010.205.6.02.11.08</v>
      </c>
      <c r="H523" s="184">
        <v>44012</v>
      </c>
      <c r="I523" s="175" t="s">
        <v>1263</v>
      </c>
      <c r="J523" s="175" t="s">
        <v>1188</v>
      </c>
      <c r="K523" s="182" t="s">
        <v>1181</v>
      </c>
      <c r="L523" s="183">
        <v>24756353</v>
      </c>
      <c r="M523" s="183">
        <v>0</v>
      </c>
      <c r="N523" s="183">
        <v>0</v>
      </c>
      <c r="O523" s="241">
        <f t="shared" si="17"/>
        <v>24756353</v>
      </c>
    </row>
    <row r="524" spans="1:15" hidden="1" x14ac:dyDescent="0.2">
      <c r="A524" s="175" t="s">
        <v>5669</v>
      </c>
      <c r="B524" s="182">
        <v>209</v>
      </c>
      <c r="C524" s="182">
        <v>0</v>
      </c>
      <c r="D524" s="182">
        <v>0</v>
      </c>
      <c r="E524" s="182">
        <v>0</v>
      </c>
      <c r="F524" s="182">
        <v>0</v>
      </c>
      <c r="G524" s="182" t="str">
        <f t="shared" si="16"/>
        <v>14010.209.0.00.00.00</v>
      </c>
      <c r="H524" s="184">
        <v>44012</v>
      </c>
      <c r="I524" s="175" t="s">
        <v>1264</v>
      </c>
      <c r="J524" s="175" t="s">
        <v>1265</v>
      </c>
      <c r="K524" s="182" t="s">
        <v>1266</v>
      </c>
      <c r="L524" s="183">
        <v>34301834900</v>
      </c>
      <c r="M524" s="183">
        <v>0</v>
      </c>
      <c r="N524" s="183">
        <v>0</v>
      </c>
      <c r="O524" s="241">
        <f t="shared" si="17"/>
        <v>34301834900</v>
      </c>
    </row>
    <row r="525" spans="1:15" hidden="1" x14ac:dyDescent="0.2">
      <c r="A525" s="175" t="s">
        <v>5669</v>
      </c>
      <c r="B525" s="182">
        <v>209</v>
      </c>
      <c r="C525" s="182">
        <v>0</v>
      </c>
      <c r="D525" s="182">
        <v>4</v>
      </c>
      <c r="E525" s="182">
        <v>0</v>
      </c>
      <c r="F525" s="182">
        <v>0</v>
      </c>
      <c r="G525" s="182" t="str">
        <f t="shared" si="16"/>
        <v>14010.209.0.04.00.00</v>
      </c>
      <c r="H525" s="184">
        <v>44012</v>
      </c>
      <c r="I525" s="175" t="s">
        <v>1267</v>
      </c>
      <c r="J525" s="175" t="s">
        <v>1268</v>
      </c>
      <c r="K525" s="182" t="s">
        <v>1269</v>
      </c>
      <c r="L525" s="183">
        <v>34301834900</v>
      </c>
      <c r="M525" s="183">
        <v>0</v>
      </c>
      <c r="N525" s="183">
        <v>0</v>
      </c>
      <c r="O525" s="241">
        <f t="shared" si="17"/>
        <v>34301834900</v>
      </c>
    </row>
    <row r="526" spans="1:15" hidden="1" x14ac:dyDescent="0.2">
      <c r="A526" s="175" t="s">
        <v>5669</v>
      </c>
      <c r="B526" s="182">
        <v>209</v>
      </c>
      <c r="C526" s="182">
        <v>0</v>
      </c>
      <c r="D526" s="182">
        <v>4</v>
      </c>
      <c r="E526" s="182">
        <v>1</v>
      </c>
      <c r="F526" s="182">
        <v>0</v>
      </c>
      <c r="G526" s="182" t="str">
        <f t="shared" si="16"/>
        <v>14010.209.0.04.01.00</v>
      </c>
      <c r="H526" s="184">
        <v>44012</v>
      </c>
      <c r="I526" s="175" t="s">
        <v>1270</v>
      </c>
      <c r="J526" s="175" t="s">
        <v>1268</v>
      </c>
      <c r="K526" s="182" t="s">
        <v>1269</v>
      </c>
      <c r="L526" s="183">
        <v>10078618990</v>
      </c>
      <c r="M526" s="183">
        <v>0</v>
      </c>
      <c r="N526" s="183">
        <v>0</v>
      </c>
      <c r="O526" s="241">
        <f t="shared" si="17"/>
        <v>10078618990</v>
      </c>
    </row>
    <row r="527" spans="1:15" hidden="1" x14ac:dyDescent="0.2">
      <c r="A527" s="175" t="s">
        <v>5669</v>
      </c>
      <c r="B527" s="182">
        <v>209</v>
      </c>
      <c r="C527" s="182">
        <v>0</v>
      </c>
      <c r="D527" s="182">
        <v>4</v>
      </c>
      <c r="E527" s="182">
        <v>1</v>
      </c>
      <c r="F527" s="182">
        <v>2</v>
      </c>
      <c r="G527" s="182" t="str">
        <f t="shared" si="16"/>
        <v>14010.209.0.04.01.02</v>
      </c>
      <c r="H527" s="184">
        <v>44012</v>
      </c>
      <c r="I527" s="175" t="s">
        <v>1271</v>
      </c>
      <c r="J527" s="175" t="s">
        <v>1268</v>
      </c>
      <c r="K527" s="182" t="s">
        <v>1272</v>
      </c>
      <c r="L527" s="183">
        <v>9939712033</v>
      </c>
      <c r="M527" s="183">
        <v>0</v>
      </c>
      <c r="N527" s="183">
        <v>0</v>
      </c>
      <c r="O527" s="241">
        <f t="shared" si="17"/>
        <v>9939712033</v>
      </c>
    </row>
    <row r="528" spans="1:15" hidden="1" x14ac:dyDescent="0.2">
      <c r="A528" s="175" t="s">
        <v>5669</v>
      </c>
      <c r="B528" s="182">
        <v>209</v>
      </c>
      <c r="C528" s="182">
        <v>0</v>
      </c>
      <c r="D528" s="182">
        <v>4</v>
      </c>
      <c r="E528" s="182">
        <v>1</v>
      </c>
      <c r="F528" s="182">
        <v>3</v>
      </c>
      <c r="G528" s="182" t="str">
        <f t="shared" si="16"/>
        <v>14010.209.0.04.01.03</v>
      </c>
      <c r="H528" s="184">
        <v>44012</v>
      </c>
      <c r="I528" s="175" t="s">
        <v>1273</v>
      </c>
      <c r="J528" s="175" t="s">
        <v>1268</v>
      </c>
      <c r="K528" s="182" t="s">
        <v>1274</v>
      </c>
      <c r="L528" s="183">
        <v>138906957</v>
      </c>
      <c r="M528" s="183">
        <v>0</v>
      </c>
      <c r="N528" s="183">
        <v>0</v>
      </c>
      <c r="O528" s="241">
        <f t="shared" si="17"/>
        <v>138906957</v>
      </c>
    </row>
    <row r="529" spans="1:15" hidden="1" x14ac:dyDescent="0.2">
      <c r="A529" s="175" t="s">
        <v>5669</v>
      </c>
      <c r="B529" s="182">
        <v>209</v>
      </c>
      <c r="C529" s="182">
        <v>0</v>
      </c>
      <c r="D529" s="182">
        <v>4</v>
      </c>
      <c r="E529" s="182">
        <v>2</v>
      </c>
      <c r="F529" s="182">
        <v>0</v>
      </c>
      <c r="G529" s="182" t="str">
        <f t="shared" si="16"/>
        <v>14010.209.0.04.02.00</v>
      </c>
      <c r="H529" s="184">
        <v>44012</v>
      </c>
      <c r="I529" s="175" t="s">
        <v>1275</v>
      </c>
      <c r="J529" s="175" t="s">
        <v>1268</v>
      </c>
      <c r="K529" s="182" t="s">
        <v>1272</v>
      </c>
      <c r="L529" s="183">
        <v>24223215910</v>
      </c>
      <c r="M529" s="183">
        <v>0</v>
      </c>
      <c r="N529" s="183">
        <v>0</v>
      </c>
      <c r="O529" s="241">
        <f t="shared" si="17"/>
        <v>24223215910</v>
      </c>
    </row>
    <row r="530" spans="1:15" hidden="1" x14ac:dyDescent="0.2">
      <c r="A530" s="175" t="s">
        <v>5669</v>
      </c>
      <c r="B530" s="182">
        <v>209</v>
      </c>
      <c r="C530" s="182">
        <v>0</v>
      </c>
      <c r="D530" s="182">
        <v>4</v>
      </c>
      <c r="E530" s="182">
        <v>2</v>
      </c>
      <c r="F530" s="182">
        <v>1</v>
      </c>
      <c r="G530" s="182" t="str">
        <f t="shared" si="16"/>
        <v>14010.209.0.04.02.01</v>
      </c>
      <c r="H530" s="184">
        <v>44012</v>
      </c>
      <c r="I530" s="175" t="s">
        <v>1276</v>
      </c>
      <c r="J530" s="175" t="s">
        <v>1268</v>
      </c>
      <c r="K530" s="182" t="s">
        <v>1272</v>
      </c>
      <c r="L530" s="183">
        <v>24223215910</v>
      </c>
      <c r="M530" s="183">
        <v>0</v>
      </c>
      <c r="N530" s="183">
        <v>0</v>
      </c>
      <c r="O530" s="241">
        <f t="shared" si="17"/>
        <v>24223215910</v>
      </c>
    </row>
    <row r="531" spans="1:15" hidden="1" x14ac:dyDescent="0.2">
      <c r="A531" s="175" t="s">
        <v>5669</v>
      </c>
      <c r="B531" s="182">
        <v>209</v>
      </c>
      <c r="C531" s="182">
        <v>8</v>
      </c>
      <c r="D531" s="182">
        <v>4</v>
      </c>
      <c r="E531" s="182">
        <v>1</v>
      </c>
      <c r="F531" s="182">
        <v>2</v>
      </c>
      <c r="G531" s="182" t="str">
        <f t="shared" si="16"/>
        <v>14010.209.8.04.01.02</v>
      </c>
      <c r="H531" s="184">
        <v>44012</v>
      </c>
      <c r="I531" s="175" t="s">
        <v>1277</v>
      </c>
      <c r="J531" s="175" t="s">
        <v>1278</v>
      </c>
      <c r="K531" s="182" t="s">
        <v>1272</v>
      </c>
      <c r="L531" s="183">
        <v>9939712033</v>
      </c>
      <c r="M531" s="183">
        <v>0</v>
      </c>
      <c r="N531" s="183">
        <v>0</v>
      </c>
      <c r="O531" s="241">
        <f t="shared" si="17"/>
        <v>9939712033</v>
      </c>
    </row>
    <row r="532" spans="1:15" hidden="1" x14ac:dyDescent="0.2">
      <c r="A532" s="175" t="s">
        <v>5669</v>
      </c>
      <c r="B532" s="182">
        <v>209</v>
      </c>
      <c r="C532" s="182">
        <v>8</v>
      </c>
      <c r="D532" s="182">
        <v>4</v>
      </c>
      <c r="E532" s="182">
        <v>1</v>
      </c>
      <c r="F532" s="182">
        <v>3</v>
      </c>
      <c r="G532" s="182" t="str">
        <f t="shared" si="16"/>
        <v>14010.209.8.04.01.03</v>
      </c>
      <c r="H532" s="184">
        <v>44012</v>
      </c>
      <c r="I532" s="175" t="s">
        <v>1279</v>
      </c>
      <c r="J532" s="175" t="s">
        <v>1278</v>
      </c>
      <c r="K532" s="182" t="s">
        <v>1274</v>
      </c>
      <c r="L532" s="183">
        <v>138906957</v>
      </c>
      <c r="M532" s="183">
        <v>0</v>
      </c>
      <c r="N532" s="183">
        <v>0</v>
      </c>
      <c r="O532" s="241">
        <f t="shared" si="17"/>
        <v>138906957</v>
      </c>
    </row>
    <row r="533" spans="1:15" hidden="1" x14ac:dyDescent="0.2">
      <c r="A533" s="175" t="s">
        <v>5669</v>
      </c>
      <c r="B533" s="182">
        <v>209</v>
      </c>
      <c r="C533" s="182">
        <v>8</v>
      </c>
      <c r="D533" s="182">
        <v>4</v>
      </c>
      <c r="E533" s="182">
        <v>2</v>
      </c>
      <c r="F533" s="182">
        <v>1</v>
      </c>
      <c r="G533" s="182" t="str">
        <f t="shared" si="16"/>
        <v>14010.209.8.04.02.01</v>
      </c>
      <c r="H533" s="184">
        <v>44012</v>
      </c>
      <c r="I533" s="175" t="s">
        <v>1280</v>
      </c>
      <c r="J533" s="175" t="s">
        <v>1278</v>
      </c>
      <c r="K533" s="182" t="s">
        <v>1272</v>
      </c>
      <c r="L533" s="183">
        <v>24223215910</v>
      </c>
      <c r="M533" s="183">
        <v>0</v>
      </c>
      <c r="N533" s="183">
        <v>0</v>
      </c>
      <c r="O533" s="241">
        <f t="shared" si="17"/>
        <v>24223215910</v>
      </c>
    </row>
    <row r="534" spans="1:15" hidden="1" x14ac:dyDescent="0.2">
      <c r="A534" s="175" t="s">
        <v>5669</v>
      </c>
      <c r="B534" s="182">
        <v>351</v>
      </c>
      <c r="C534" s="182">
        <v>0</v>
      </c>
      <c r="D534" s="182">
        <v>0</v>
      </c>
      <c r="E534" s="182">
        <v>0</v>
      </c>
      <c r="F534" s="182">
        <v>0</v>
      </c>
      <c r="G534" s="182" t="str">
        <f t="shared" si="16"/>
        <v>14010.351.0.00.00.00</v>
      </c>
      <c r="H534" s="184">
        <v>44012</v>
      </c>
      <c r="I534" s="175" t="s">
        <v>1281</v>
      </c>
      <c r="J534" s="175" t="s">
        <v>1282</v>
      </c>
      <c r="K534" s="182" t="s">
        <v>1283</v>
      </c>
      <c r="L534" s="183">
        <v>901541657</v>
      </c>
      <c r="M534" s="183">
        <v>2545766.44</v>
      </c>
      <c r="N534" s="183">
        <v>17329363106.73</v>
      </c>
      <c r="O534" s="241">
        <f t="shared" si="17"/>
        <v>18230904763.73</v>
      </c>
    </row>
    <row r="535" spans="1:15" hidden="1" x14ac:dyDescent="0.2">
      <c r="A535" s="175" t="s">
        <v>5669</v>
      </c>
      <c r="B535" s="182">
        <v>351</v>
      </c>
      <c r="C535" s="182">
        <v>0</v>
      </c>
      <c r="D535" s="182">
        <v>2</v>
      </c>
      <c r="E535" s="182">
        <v>0</v>
      </c>
      <c r="F535" s="182">
        <v>0</v>
      </c>
      <c r="G535" s="182" t="str">
        <f t="shared" si="16"/>
        <v>14010.351.0.02.00.00</v>
      </c>
      <c r="H535" s="184">
        <v>44012</v>
      </c>
      <c r="I535" s="175" t="s">
        <v>1284</v>
      </c>
      <c r="J535" s="175" t="s">
        <v>1285</v>
      </c>
      <c r="K535" s="182" t="s">
        <v>1286</v>
      </c>
      <c r="L535" s="183">
        <v>901541657</v>
      </c>
      <c r="M535" s="183">
        <v>2545766.44</v>
      </c>
      <c r="N535" s="183">
        <v>17329363106.73</v>
      </c>
      <c r="O535" s="241">
        <f t="shared" si="17"/>
        <v>18230904763.73</v>
      </c>
    </row>
    <row r="536" spans="1:15" hidden="1" x14ac:dyDescent="0.2">
      <c r="A536" s="175" t="s">
        <v>5669</v>
      </c>
      <c r="B536" s="182">
        <v>351</v>
      </c>
      <c r="C536" s="182">
        <v>0</v>
      </c>
      <c r="D536" s="182">
        <v>2</v>
      </c>
      <c r="E536" s="182">
        <v>1</v>
      </c>
      <c r="F536" s="182">
        <v>0</v>
      </c>
      <c r="G536" s="182" t="str">
        <f t="shared" si="16"/>
        <v>14010.351.0.02.01.00</v>
      </c>
      <c r="H536" s="184">
        <v>44012</v>
      </c>
      <c r="I536" s="175" t="s">
        <v>1287</v>
      </c>
      <c r="J536" s="175" t="s">
        <v>1285</v>
      </c>
      <c r="K536" s="182" t="s">
        <v>1286</v>
      </c>
      <c r="L536" s="183">
        <v>901541657</v>
      </c>
      <c r="M536" s="183">
        <v>2545766.44</v>
      </c>
      <c r="N536" s="183">
        <v>17329363106.73</v>
      </c>
      <c r="O536" s="241">
        <f t="shared" si="17"/>
        <v>18230904763.73</v>
      </c>
    </row>
    <row r="537" spans="1:15" hidden="1" x14ac:dyDescent="0.2">
      <c r="A537" s="175" t="s">
        <v>5669</v>
      </c>
      <c r="B537" s="182">
        <v>351</v>
      </c>
      <c r="C537" s="182">
        <v>0</v>
      </c>
      <c r="D537" s="182">
        <v>2</v>
      </c>
      <c r="E537" s="182">
        <v>1</v>
      </c>
      <c r="F537" s="182">
        <v>1</v>
      </c>
      <c r="G537" s="182" t="str">
        <f t="shared" si="16"/>
        <v>14010.351.0.02.01.01</v>
      </c>
      <c r="H537" s="184">
        <v>44012</v>
      </c>
      <c r="I537" s="175" t="s">
        <v>1288</v>
      </c>
      <c r="J537" s="175" t="s">
        <v>1285</v>
      </c>
      <c r="K537" s="182" t="s">
        <v>1289</v>
      </c>
      <c r="L537" s="183">
        <v>901541657</v>
      </c>
      <c r="M537" s="183">
        <v>2545766.44</v>
      </c>
      <c r="N537" s="183">
        <v>17329363106.73</v>
      </c>
      <c r="O537" s="241">
        <f t="shared" si="17"/>
        <v>18230904763.73</v>
      </c>
    </row>
    <row r="538" spans="1:15" hidden="1" x14ac:dyDescent="0.2">
      <c r="A538" s="175" t="s">
        <v>5669</v>
      </c>
      <c r="B538" s="182">
        <v>351</v>
      </c>
      <c r="C538" s="182">
        <v>2</v>
      </c>
      <c r="D538" s="182">
        <v>2</v>
      </c>
      <c r="E538" s="182">
        <v>1</v>
      </c>
      <c r="F538" s="182">
        <v>1</v>
      </c>
      <c r="G538" s="182" t="str">
        <f t="shared" si="16"/>
        <v>14010.351.2.02.01.01</v>
      </c>
      <c r="H538" s="184">
        <v>44012</v>
      </c>
      <c r="I538" s="175" t="s">
        <v>1290</v>
      </c>
      <c r="J538" s="175" t="s">
        <v>1291</v>
      </c>
      <c r="K538" s="182" t="s">
        <v>1289</v>
      </c>
      <c r="L538" s="183">
        <v>0</v>
      </c>
      <c r="M538" s="183">
        <v>45192.5</v>
      </c>
      <c r="N538" s="183">
        <v>307631222.52999997</v>
      </c>
      <c r="O538" s="241">
        <f t="shared" si="17"/>
        <v>307631222.52999997</v>
      </c>
    </row>
    <row r="539" spans="1:15" hidden="1" x14ac:dyDescent="0.2">
      <c r="A539" s="175" t="s">
        <v>5669</v>
      </c>
      <c r="B539" s="182">
        <v>351</v>
      </c>
      <c r="C539" s="182">
        <v>4</v>
      </c>
      <c r="D539" s="182">
        <v>2</v>
      </c>
      <c r="E539" s="182">
        <v>1</v>
      </c>
      <c r="F539" s="182">
        <v>1</v>
      </c>
      <c r="G539" s="182" t="str">
        <f t="shared" si="16"/>
        <v>14010.351.4.02.01.01</v>
      </c>
      <c r="H539" s="184">
        <v>44012</v>
      </c>
      <c r="I539" s="175" t="s">
        <v>1292</v>
      </c>
      <c r="J539" s="175" t="s">
        <v>1293</v>
      </c>
      <c r="K539" s="182" t="s">
        <v>1289</v>
      </c>
      <c r="L539" s="183">
        <v>0</v>
      </c>
      <c r="M539" s="183">
        <v>8571.9699999999993</v>
      </c>
      <c r="N539" s="183">
        <v>58350514.140000001</v>
      </c>
      <c r="O539" s="241">
        <f t="shared" si="17"/>
        <v>58350514.140000001</v>
      </c>
    </row>
    <row r="540" spans="1:15" hidden="1" x14ac:dyDescent="0.2">
      <c r="A540" s="175" t="s">
        <v>5669</v>
      </c>
      <c r="B540" s="182">
        <v>351</v>
      </c>
      <c r="C540" s="182">
        <v>5</v>
      </c>
      <c r="D540" s="182">
        <v>2</v>
      </c>
      <c r="E540" s="182">
        <v>1</v>
      </c>
      <c r="F540" s="182">
        <v>1</v>
      </c>
      <c r="G540" s="182" t="str">
        <f t="shared" si="16"/>
        <v>14010.351.5.02.01.01</v>
      </c>
      <c r="H540" s="184">
        <v>44012</v>
      </c>
      <c r="I540" s="175" t="s">
        <v>1294</v>
      </c>
      <c r="J540" s="175" t="s">
        <v>1295</v>
      </c>
      <c r="K540" s="182" t="s">
        <v>1289</v>
      </c>
      <c r="L540" s="183">
        <v>61043331</v>
      </c>
      <c r="M540" s="183">
        <v>7811</v>
      </c>
      <c r="N540" s="183">
        <v>53170492.43</v>
      </c>
      <c r="O540" s="241">
        <f t="shared" si="17"/>
        <v>114213823.43000001</v>
      </c>
    </row>
    <row r="541" spans="1:15" hidden="1" x14ac:dyDescent="0.2">
      <c r="A541" s="175" t="s">
        <v>5669</v>
      </c>
      <c r="B541" s="182">
        <v>351</v>
      </c>
      <c r="C541" s="182">
        <v>6</v>
      </c>
      <c r="D541" s="182">
        <v>2</v>
      </c>
      <c r="E541" s="182">
        <v>1</v>
      </c>
      <c r="F541" s="182">
        <v>1</v>
      </c>
      <c r="G541" s="182" t="str">
        <f t="shared" si="16"/>
        <v>14010.351.6.02.01.01</v>
      </c>
      <c r="H541" s="184">
        <v>44012</v>
      </c>
      <c r="I541" s="175" t="s">
        <v>1296</v>
      </c>
      <c r="J541" s="175" t="s">
        <v>1297</v>
      </c>
      <c r="K541" s="182" t="s">
        <v>1289</v>
      </c>
      <c r="L541" s="183">
        <v>505871719</v>
      </c>
      <c r="M541" s="183">
        <v>1217672.54</v>
      </c>
      <c r="N541" s="183">
        <v>8288855277.21</v>
      </c>
      <c r="O541" s="241">
        <f t="shared" si="17"/>
        <v>8794726996.2099991</v>
      </c>
    </row>
    <row r="542" spans="1:15" hidden="1" x14ac:dyDescent="0.2">
      <c r="A542" s="175" t="s">
        <v>5669</v>
      </c>
      <c r="B542" s="182">
        <v>351</v>
      </c>
      <c r="C542" s="182">
        <v>7</v>
      </c>
      <c r="D542" s="182">
        <v>2</v>
      </c>
      <c r="E542" s="182">
        <v>1</v>
      </c>
      <c r="F542" s="182">
        <v>1</v>
      </c>
      <c r="G542" s="182" t="str">
        <f t="shared" si="16"/>
        <v>14010.351.7.02.01.01</v>
      </c>
      <c r="H542" s="184">
        <v>44012</v>
      </c>
      <c r="I542" s="175" t="s">
        <v>1298</v>
      </c>
      <c r="J542" s="175" t="s">
        <v>1299</v>
      </c>
      <c r="K542" s="182" t="s">
        <v>1289</v>
      </c>
      <c r="L542" s="183">
        <v>288429459</v>
      </c>
      <c r="M542" s="183">
        <v>1118716.43</v>
      </c>
      <c r="N542" s="183">
        <v>7615248172.1599998</v>
      </c>
      <c r="O542" s="241">
        <f t="shared" si="17"/>
        <v>7903677631.1599998</v>
      </c>
    </row>
    <row r="543" spans="1:15" hidden="1" x14ac:dyDescent="0.2">
      <c r="A543" s="175" t="s">
        <v>5669</v>
      </c>
      <c r="B543" s="182">
        <v>351</v>
      </c>
      <c r="C543" s="182">
        <v>8</v>
      </c>
      <c r="D543" s="182">
        <v>2</v>
      </c>
      <c r="E543" s="182">
        <v>1</v>
      </c>
      <c r="F543" s="182">
        <v>1</v>
      </c>
      <c r="G543" s="182" t="str">
        <f t="shared" si="16"/>
        <v>14010.351.8.02.01.01</v>
      </c>
      <c r="H543" s="184">
        <v>44012</v>
      </c>
      <c r="I543" s="175" t="s">
        <v>1300</v>
      </c>
      <c r="J543" s="175" t="s">
        <v>1301</v>
      </c>
      <c r="K543" s="182" t="s">
        <v>1289</v>
      </c>
      <c r="L543" s="183">
        <v>46197148</v>
      </c>
      <c r="M543" s="183">
        <v>147802</v>
      </c>
      <c r="N543" s="183">
        <v>1006107428.26</v>
      </c>
      <c r="O543" s="241">
        <f t="shared" si="17"/>
        <v>1052304576.26</v>
      </c>
    </row>
    <row r="544" spans="1:15" hidden="1" x14ac:dyDescent="0.2">
      <c r="A544" s="175" t="s">
        <v>5669</v>
      </c>
      <c r="B544" s="182">
        <v>405</v>
      </c>
      <c r="C544" s="182">
        <v>0</v>
      </c>
      <c r="D544" s="182">
        <v>0</v>
      </c>
      <c r="E544" s="182">
        <v>0</v>
      </c>
      <c r="F544" s="182">
        <v>0</v>
      </c>
      <c r="G544" s="182" t="str">
        <f t="shared" si="16"/>
        <v>14010.405.0.00.00.00</v>
      </c>
      <c r="H544" s="184">
        <v>44012</v>
      </c>
      <c r="I544" s="175" t="s">
        <v>1302</v>
      </c>
      <c r="J544" s="175" t="s">
        <v>1303</v>
      </c>
      <c r="K544" s="182" t="s">
        <v>1304</v>
      </c>
      <c r="L544" s="183">
        <v>47484764215</v>
      </c>
      <c r="M544" s="183">
        <v>3686327.1</v>
      </c>
      <c r="N544" s="183">
        <v>25093307792</v>
      </c>
      <c r="O544" s="241">
        <f t="shared" si="17"/>
        <v>72578072007</v>
      </c>
    </row>
    <row r="545" spans="1:15" hidden="1" x14ac:dyDescent="0.2">
      <c r="A545" s="175" t="s">
        <v>5669</v>
      </c>
      <c r="B545" s="182">
        <v>405</v>
      </c>
      <c r="C545" s="182">
        <v>0</v>
      </c>
      <c r="D545" s="182">
        <v>1</v>
      </c>
      <c r="E545" s="182">
        <v>0</v>
      </c>
      <c r="F545" s="182">
        <v>0</v>
      </c>
      <c r="G545" s="182" t="str">
        <f t="shared" si="16"/>
        <v>14010.405.0.01.00.00</v>
      </c>
      <c r="H545" s="184">
        <v>44012</v>
      </c>
      <c r="I545" s="175" t="s">
        <v>1305</v>
      </c>
      <c r="J545" s="175" t="s">
        <v>1306</v>
      </c>
      <c r="K545" s="182" t="s">
        <v>1307</v>
      </c>
      <c r="L545" s="183">
        <v>47484764215</v>
      </c>
      <c r="M545" s="183">
        <v>3686327.1</v>
      </c>
      <c r="N545" s="183">
        <v>25093307792</v>
      </c>
      <c r="O545" s="241">
        <f t="shared" si="17"/>
        <v>72578072007</v>
      </c>
    </row>
    <row r="546" spans="1:15" hidden="1" x14ac:dyDescent="0.2">
      <c r="A546" s="175" t="s">
        <v>5669</v>
      </c>
      <c r="B546" s="182">
        <v>405</v>
      </c>
      <c r="C546" s="182">
        <v>0</v>
      </c>
      <c r="D546" s="182">
        <v>1</v>
      </c>
      <c r="E546" s="182">
        <v>4</v>
      </c>
      <c r="F546" s="182">
        <v>0</v>
      </c>
      <c r="G546" s="182" t="str">
        <f t="shared" si="16"/>
        <v>14010.405.0.01.04.00</v>
      </c>
      <c r="H546" s="184">
        <v>44012</v>
      </c>
      <c r="I546" s="175" t="s">
        <v>1308</v>
      </c>
      <c r="J546" s="175" t="s">
        <v>1306</v>
      </c>
      <c r="K546" s="182" t="s">
        <v>1307</v>
      </c>
      <c r="L546" s="183">
        <v>47484764215</v>
      </c>
      <c r="M546" s="183">
        <v>3686327.1</v>
      </c>
      <c r="N546" s="183">
        <v>25093307792</v>
      </c>
      <c r="O546" s="241">
        <f t="shared" si="17"/>
        <v>72578072007</v>
      </c>
    </row>
    <row r="547" spans="1:15" hidden="1" x14ac:dyDescent="0.2">
      <c r="A547" s="175" t="s">
        <v>5669</v>
      </c>
      <c r="B547" s="182">
        <v>405</v>
      </c>
      <c r="C547" s="182">
        <v>0</v>
      </c>
      <c r="D547" s="182">
        <v>1</v>
      </c>
      <c r="E547" s="182">
        <v>4</v>
      </c>
      <c r="F547" s="182">
        <v>1</v>
      </c>
      <c r="G547" s="182" t="str">
        <f t="shared" si="16"/>
        <v>14010.405.0.01.04.01</v>
      </c>
      <c r="H547" s="184">
        <v>44012</v>
      </c>
      <c r="I547" s="175" t="s">
        <v>1309</v>
      </c>
      <c r="J547" s="175" t="s">
        <v>1306</v>
      </c>
      <c r="K547" s="182" t="s">
        <v>1310</v>
      </c>
      <c r="L547" s="183">
        <v>47411904227</v>
      </c>
      <c r="M547" s="183">
        <v>3686327.1</v>
      </c>
      <c r="N547" s="183">
        <v>25093307792</v>
      </c>
      <c r="O547" s="241">
        <f t="shared" si="17"/>
        <v>72505212019</v>
      </c>
    </row>
    <row r="548" spans="1:15" hidden="1" x14ac:dyDescent="0.2">
      <c r="A548" s="175" t="s">
        <v>5669</v>
      </c>
      <c r="B548" s="182">
        <v>405</v>
      </c>
      <c r="C548" s="182">
        <v>0</v>
      </c>
      <c r="D548" s="182">
        <v>1</v>
      </c>
      <c r="E548" s="182">
        <v>4</v>
      </c>
      <c r="F548" s="182">
        <v>5</v>
      </c>
      <c r="G548" s="182" t="str">
        <f t="shared" si="16"/>
        <v>14010.405.0.01.04.05</v>
      </c>
      <c r="H548" s="184">
        <v>44012</v>
      </c>
      <c r="I548" s="175" t="s">
        <v>1311</v>
      </c>
      <c r="J548" s="175" t="s">
        <v>1306</v>
      </c>
      <c r="K548" s="182" t="s">
        <v>1307</v>
      </c>
      <c r="L548" s="183">
        <v>72859988</v>
      </c>
      <c r="M548" s="183">
        <v>0</v>
      </c>
      <c r="N548" s="183">
        <v>0</v>
      </c>
      <c r="O548" s="241">
        <f t="shared" si="17"/>
        <v>72859988</v>
      </c>
    </row>
    <row r="549" spans="1:15" hidden="1" x14ac:dyDescent="0.2">
      <c r="A549" s="175" t="s">
        <v>5669</v>
      </c>
      <c r="B549" s="182">
        <v>405</v>
      </c>
      <c r="C549" s="182">
        <v>2</v>
      </c>
      <c r="D549" s="182">
        <v>1</v>
      </c>
      <c r="E549" s="182">
        <v>4</v>
      </c>
      <c r="F549" s="182">
        <v>1</v>
      </c>
      <c r="G549" s="182" t="str">
        <f t="shared" si="16"/>
        <v>14010.405.2.01.04.01</v>
      </c>
      <c r="H549" s="184">
        <v>44012</v>
      </c>
      <c r="I549" s="175" t="s">
        <v>1312</v>
      </c>
      <c r="J549" s="175" t="s">
        <v>1313</v>
      </c>
      <c r="K549" s="182" t="s">
        <v>1310</v>
      </c>
      <c r="L549" s="183">
        <v>1840509148</v>
      </c>
      <c r="M549" s="183">
        <v>76772</v>
      </c>
      <c r="N549" s="183">
        <v>522596984.36000001</v>
      </c>
      <c r="O549" s="241">
        <f t="shared" si="17"/>
        <v>2363106132.3600001</v>
      </c>
    </row>
    <row r="550" spans="1:15" hidden="1" x14ac:dyDescent="0.2">
      <c r="A550" s="175" t="s">
        <v>5669</v>
      </c>
      <c r="B550" s="182">
        <v>405</v>
      </c>
      <c r="C550" s="182">
        <v>3</v>
      </c>
      <c r="D550" s="182">
        <v>1</v>
      </c>
      <c r="E550" s="182">
        <v>4</v>
      </c>
      <c r="F550" s="182">
        <v>1</v>
      </c>
      <c r="G550" s="182" t="str">
        <f t="shared" si="16"/>
        <v>14010.405.3.01.04.01</v>
      </c>
      <c r="H550" s="184">
        <v>44012</v>
      </c>
      <c r="I550" s="175" t="s">
        <v>1314</v>
      </c>
      <c r="J550" s="175" t="s">
        <v>1315</v>
      </c>
      <c r="K550" s="182" t="s">
        <v>1310</v>
      </c>
      <c r="L550" s="183">
        <v>4653522081</v>
      </c>
      <c r="M550" s="183">
        <v>141417.66</v>
      </c>
      <c r="N550" s="183">
        <v>962648395.91999996</v>
      </c>
      <c r="O550" s="241">
        <f t="shared" si="17"/>
        <v>5616170476.9200001</v>
      </c>
    </row>
    <row r="551" spans="1:15" hidden="1" x14ac:dyDescent="0.2">
      <c r="A551" s="175" t="s">
        <v>5669</v>
      </c>
      <c r="B551" s="182">
        <v>405</v>
      </c>
      <c r="C551" s="182">
        <v>3</v>
      </c>
      <c r="D551" s="182">
        <v>1</v>
      </c>
      <c r="E551" s="182">
        <v>4</v>
      </c>
      <c r="F551" s="182">
        <v>5</v>
      </c>
      <c r="G551" s="182" t="str">
        <f t="shared" si="16"/>
        <v>14010.405.3.01.04.05</v>
      </c>
      <c r="H551" s="184">
        <v>44012</v>
      </c>
      <c r="I551" s="175" t="s">
        <v>1316</v>
      </c>
      <c r="J551" s="175" t="s">
        <v>1315</v>
      </c>
      <c r="K551" s="182" t="s">
        <v>1307</v>
      </c>
      <c r="L551" s="183">
        <v>44587302</v>
      </c>
      <c r="M551" s="183">
        <v>0</v>
      </c>
      <c r="N551" s="183">
        <v>0</v>
      </c>
      <c r="O551" s="241">
        <f t="shared" si="17"/>
        <v>44587302</v>
      </c>
    </row>
    <row r="552" spans="1:15" hidden="1" x14ac:dyDescent="0.2">
      <c r="A552" s="175" t="s">
        <v>5669</v>
      </c>
      <c r="B552" s="182">
        <v>405</v>
      </c>
      <c r="C552" s="182">
        <v>4</v>
      </c>
      <c r="D552" s="182">
        <v>1</v>
      </c>
      <c r="E552" s="182">
        <v>4</v>
      </c>
      <c r="F552" s="182">
        <v>1</v>
      </c>
      <c r="G552" s="182" t="str">
        <f t="shared" si="16"/>
        <v>14010.405.4.01.04.01</v>
      </c>
      <c r="H552" s="184">
        <v>44012</v>
      </c>
      <c r="I552" s="175" t="s">
        <v>1317</v>
      </c>
      <c r="J552" s="175" t="s">
        <v>1318</v>
      </c>
      <c r="K552" s="182" t="s">
        <v>1310</v>
      </c>
      <c r="L552" s="183">
        <v>12780388080</v>
      </c>
      <c r="M552" s="183">
        <v>418488.63</v>
      </c>
      <c r="N552" s="183">
        <v>2848706507.9299998</v>
      </c>
      <c r="O552" s="241">
        <f t="shared" si="17"/>
        <v>15629094587.93</v>
      </c>
    </row>
    <row r="553" spans="1:15" hidden="1" x14ac:dyDescent="0.2">
      <c r="A553" s="175" t="s">
        <v>5669</v>
      </c>
      <c r="B553" s="182">
        <v>405</v>
      </c>
      <c r="C553" s="182">
        <v>4</v>
      </c>
      <c r="D553" s="182">
        <v>1</v>
      </c>
      <c r="E553" s="182">
        <v>4</v>
      </c>
      <c r="F553" s="182">
        <v>5</v>
      </c>
      <c r="G553" s="182" t="str">
        <f t="shared" si="16"/>
        <v>14010.405.4.01.04.05</v>
      </c>
      <c r="H553" s="184">
        <v>44012</v>
      </c>
      <c r="I553" s="175" t="s">
        <v>1319</v>
      </c>
      <c r="J553" s="175" t="s">
        <v>1318</v>
      </c>
      <c r="K553" s="182" t="s">
        <v>1307</v>
      </c>
      <c r="L553" s="183">
        <v>28272686</v>
      </c>
      <c r="M553" s="183">
        <v>0</v>
      </c>
      <c r="N553" s="183">
        <v>0</v>
      </c>
      <c r="O553" s="241">
        <f t="shared" si="17"/>
        <v>28272686</v>
      </c>
    </row>
    <row r="554" spans="1:15" hidden="1" x14ac:dyDescent="0.2">
      <c r="A554" s="175" t="s">
        <v>5669</v>
      </c>
      <c r="B554" s="182">
        <v>405</v>
      </c>
      <c r="C554" s="182">
        <v>5</v>
      </c>
      <c r="D554" s="182">
        <v>1</v>
      </c>
      <c r="E554" s="182">
        <v>4</v>
      </c>
      <c r="F554" s="182">
        <v>1</v>
      </c>
      <c r="G554" s="182" t="str">
        <f t="shared" si="16"/>
        <v>14010.405.5.01.04.01</v>
      </c>
      <c r="H554" s="184">
        <v>44012</v>
      </c>
      <c r="I554" s="175" t="s">
        <v>1320</v>
      </c>
      <c r="J554" s="175" t="s">
        <v>1321</v>
      </c>
      <c r="K554" s="182" t="s">
        <v>1310</v>
      </c>
      <c r="L554" s="183">
        <v>28137484918</v>
      </c>
      <c r="M554" s="183">
        <v>3049648.81</v>
      </c>
      <c r="N554" s="183">
        <v>20759355904</v>
      </c>
      <c r="O554" s="241">
        <f t="shared" si="17"/>
        <v>48896840822</v>
      </c>
    </row>
    <row r="555" spans="1:15" s="189" customFormat="1" hidden="1" x14ac:dyDescent="0.2">
      <c r="A555" s="187" t="s">
        <v>5669</v>
      </c>
      <c r="B555" s="185">
        <v>443</v>
      </c>
      <c r="C555" s="185">
        <v>0</v>
      </c>
      <c r="D555" s="185">
        <v>0</v>
      </c>
      <c r="E555" s="185">
        <v>0</v>
      </c>
      <c r="F555" s="185">
        <v>0</v>
      </c>
      <c r="G555" s="185" t="str">
        <f t="shared" si="16"/>
        <v>14010.443.0.00.00.00</v>
      </c>
      <c r="H555" s="186">
        <v>44012</v>
      </c>
      <c r="I555" s="187" t="s">
        <v>1322</v>
      </c>
      <c r="J555" s="187" t="s">
        <v>1323</v>
      </c>
      <c r="K555" s="185" t="s">
        <v>1324</v>
      </c>
      <c r="L555" s="188">
        <v>134089381653.75</v>
      </c>
      <c r="M555" s="188">
        <v>5494088.3200000003</v>
      </c>
      <c r="N555" s="188">
        <v>37398973425.690002</v>
      </c>
      <c r="O555" s="242">
        <f t="shared" si="17"/>
        <v>171488355079.44</v>
      </c>
    </row>
    <row r="556" spans="1:15" hidden="1" x14ac:dyDescent="0.2">
      <c r="A556" s="175" t="s">
        <v>5669</v>
      </c>
      <c r="B556" s="182">
        <v>443</v>
      </c>
      <c r="C556" s="182">
        <v>0</v>
      </c>
      <c r="D556" s="182">
        <v>2</v>
      </c>
      <c r="E556" s="182">
        <v>0</v>
      </c>
      <c r="F556" s="182">
        <v>0</v>
      </c>
      <c r="G556" s="182" t="str">
        <f t="shared" si="16"/>
        <v>14010.443.0.02.00.00</v>
      </c>
      <c r="H556" s="184">
        <v>44012</v>
      </c>
      <c r="I556" s="175" t="s">
        <v>1325</v>
      </c>
      <c r="J556" s="175" t="s">
        <v>1326</v>
      </c>
      <c r="K556" s="182" t="s">
        <v>1327</v>
      </c>
      <c r="L556" s="183">
        <v>134089381653.75</v>
      </c>
      <c r="M556" s="183">
        <v>5494088.3200000003</v>
      </c>
      <c r="N556" s="183">
        <v>37398973425.690002</v>
      </c>
      <c r="O556" s="241">
        <f t="shared" si="17"/>
        <v>171488355079.44</v>
      </c>
    </row>
    <row r="557" spans="1:15" hidden="1" x14ac:dyDescent="0.2">
      <c r="A557" s="175" t="s">
        <v>5669</v>
      </c>
      <c r="B557" s="182">
        <v>443</v>
      </c>
      <c r="C557" s="182">
        <v>0</v>
      </c>
      <c r="D557" s="182">
        <v>2</v>
      </c>
      <c r="E557" s="182">
        <v>1</v>
      </c>
      <c r="F557" s="182">
        <v>0</v>
      </c>
      <c r="G557" s="182" t="str">
        <f t="shared" si="16"/>
        <v>14010.443.0.02.01.00</v>
      </c>
      <c r="H557" s="184">
        <v>44012</v>
      </c>
      <c r="I557" s="175" t="s">
        <v>1328</v>
      </c>
      <c r="J557" s="175" t="s">
        <v>1326</v>
      </c>
      <c r="K557" s="182" t="s">
        <v>1327</v>
      </c>
      <c r="L557" s="183">
        <v>134089381653.75</v>
      </c>
      <c r="M557" s="183">
        <v>5494088.3200000003</v>
      </c>
      <c r="N557" s="183">
        <v>37398973425.690002</v>
      </c>
      <c r="O557" s="241">
        <f t="shared" si="17"/>
        <v>171488355079.44</v>
      </c>
    </row>
    <row r="558" spans="1:15" hidden="1" x14ac:dyDescent="0.2">
      <c r="A558" s="175" t="s">
        <v>5669</v>
      </c>
      <c r="B558" s="182">
        <v>443</v>
      </c>
      <c r="C558" s="182">
        <v>0</v>
      </c>
      <c r="D558" s="182">
        <v>2</v>
      </c>
      <c r="E558" s="182">
        <v>1</v>
      </c>
      <c r="F558" s="182">
        <v>1</v>
      </c>
      <c r="G558" s="182" t="str">
        <f t="shared" si="16"/>
        <v>14010.443.0.02.01.01</v>
      </c>
      <c r="H558" s="184">
        <v>44012</v>
      </c>
      <c r="I558" s="175" t="s">
        <v>1329</v>
      </c>
      <c r="J558" s="175" t="s">
        <v>1326</v>
      </c>
      <c r="K558" s="182" t="s">
        <v>1330</v>
      </c>
      <c r="L558" s="183">
        <v>134089381653.75</v>
      </c>
      <c r="M558" s="183">
        <v>5494088.3200000003</v>
      </c>
      <c r="N558" s="183">
        <v>37398973425.690002</v>
      </c>
      <c r="O558" s="241">
        <f t="shared" si="17"/>
        <v>171488355079.44</v>
      </c>
    </row>
    <row r="559" spans="1:15" hidden="1" x14ac:dyDescent="0.2">
      <c r="A559" s="175" t="s">
        <v>5669</v>
      </c>
      <c r="B559" s="182">
        <v>443</v>
      </c>
      <c r="C559" s="182">
        <v>2</v>
      </c>
      <c r="D559" s="182">
        <v>2</v>
      </c>
      <c r="E559" s="182">
        <v>1</v>
      </c>
      <c r="F559" s="182">
        <v>1</v>
      </c>
      <c r="G559" s="182" t="str">
        <f t="shared" si="16"/>
        <v>14010.443.2.02.01.01</v>
      </c>
      <c r="H559" s="184">
        <v>44012</v>
      </c>
      <c r="I559" s="175" t="s">
        <v>1331</v>
      </c>
      <c r="J559" s="175" t="s">
        <v>1332</v>
      </c>
      <c r="K559" s="182" t="s">
        <v>1330</v>
      </c>
      <c r="L559" s="183">
        <v>23982339</v>
      </c>
      <c r="M559" s="183">
        <v>0</v>
      </c>
      <c r="N559" s="183">
        <v>0</v>
      </c>
      <c r="O559" s="241">
        <f t="shared" si="17"/>
        <v>23982339</v>
      </c>
    </row>
    <row r="560" spans="1:15" hidden="1" x14ac:dyDescent="0.2">
      <c r="A560" s="175" t="s">
        <v>5669</v>
      </c>
      <c r="B560" s="182">
        <v>443</v>
      </c>
      <c r="C560" s="182">
        <v>3</v>
      </c>
      <c r="D560" s="182">
        <v>2</v>
      </c>
      <c r="E560" s="182">
        <v>1</v>
      </c>
      <c r="F560" s="182">
        <v>1</v>
      </c>
      <c r="G560" s="182" t="str">
        <f t="shared" si="16"/>
        <v>14010.443.3.02.01.01</v>
      </c>
      <c r="H560" s="184">
        <v>44012</v>
      </c>
      <c r="I560" s="175" t="s">
        <v>1333</v>
      </c>
      <c r="J560" s="175" t="s">
        <v>1334</v>
      </c>
      <c r="K560" s="182" t="s">
        <v>1330</v>
      </c>
      <c r="L560" s="183">
        <v>158574901</v>
      </c>
      <c r="M560" s="183">
        <v>0</v>
      </c>
      <c r="N560" s="183">
        <v>0</v>
      </c>
      <c r="O560" s="241">
        <f t="shared" si="17"/>
        <v>158574901</v>
      </c>
    </row>
    <row r="561" spans="1:15" hidden="1" x14ac:dyDescent="0.2">
      <c r="A561" s="175" t="s">
        <v>5669</v>
      </c>
      <c r="B561" s="182">
        <v>443</v>
      </c>
      <c r="C561" s="182">
        <v>4</v>
      </c>
      <c r="D561" s="182">
        <v>2</v>
      </c>
      <c r="E561" s="182">
        <v>1</v>
      </c>
      <c r="F561" s="182">
        <v>1</v>
      </c>
      <c r="G561" s="182" t="str">
        <f t="shared" si="16"/>
        <v>14010.443.4.02.01.01</v>
      </c>
      <c r="H561" s="184">
        <v>44012</v>
      </c>
      <c r="I561" s="175" t="s">
        <v>1335</v>
      </c>
      <c r="J561" s="175" t="s">
        <v>1336</v>
      </c>
      <c r="K561" s="182" t="s">
        <v>1330</v>
      </c>
      <c r="L561" s="183">
        <v>1966181674</v>
      </c>
      <c r="M561" s="183">
        <v>62391.31</v>
      </c>
      <c r="N561" s="183">
        <v>424705758.04000002</v>
      </c>
      <c r="O561" s="241">
        <f t="shared" si="17"/>
        <v>2390887432.04</v>
      </c>
    </row>
    <row r="562" spans="1:15" hidden="1" x14ac:dyDescent="0.2">
      <c r="A562" s="175" t="s">
        <v>5669</v>
      </c>
      <c r="B562" s="182">
        <v>443</v>
      </c>
      <c r="C562" s="182">
        <v>5</v>
      </c>
      <c r="D562" s="182">
        <v>2</v>
      </c>
      <c r="E562" s="182">
        <v>1</v>
      </c>
      <c r="F562" s="182">
        <v>1</v>
      </c>
      <c r="G562" s="182" t="str">
        <f t="shared" si="16"/>
        <v>14010.443.5.02.01.01</v>
      </c>
      <c r="H562" s="184">
        <v>44012</v>
      </c>
      <c r="I562" s="175" t="s">
        <v>1337</v>
      </c>
      <c r="J562" s="175" t="s">
        <v>1338</v>
      </c>
      <c r="K562" s="182" t="s">
        <v>1330</v>
      </c>
      <c r="L562" s="183">
        <v>5989091980</v>
      </c>
      <c r="M562" s="183">
        <v>1395594.28</v>
      </c>
      <c r="N562" s="183">
        <v>9499991691.2099991</v>
      </c>
      <c r="O562" s="241">
        <f t="shared" si="17"/>
        <v>15489083671.209999</v>
      </c>
    </row>
    <row r="563" spans="1:15" hidden="1" x14ac:dyDescent="0.2">
      <c r="A563" s="175" t="s">
        <v>5669</v>
      </c>
      <c r="B563" s="182">
        <v>443</v>
      </c>
      <c r="C563" s="182">
        <v>6</v>
      </c>
      <c r="D563" s="182">
        <v>2</v>
      </c>
      <c r="E563" s="182">
        <v>1</v>
      </c>
      <c r="F563" s="182">
        <v>1</v>
      </c>
      <c r="G563" s="182" t="str">
        <f t="shared" si="16"/>
        <v>14010.443.6.02.01.01</v>
      </c>
      <c r="H563" s="184">
        <v>44012</v>
      </c>
      <c r="I563" s="175" t="s">
        <v>1339</v>
      </c>
      <c r="J563" s="175" t="s">
        <v>1340</v>
      </c>
      <c r="K563" s="182" t="s">
        <v>1330</v>
      </c>
      <c r="L563" s="183">
        <v>34191077297.450001</v>
      </c>
      <c r="M563" s="183">
        <v>2473456.9</v>
      </c>
      <c r="N563" s="183">
        <v>16837142667.68</v>
      </c>
      <c r="O563" s="241">
        <f t="shared" si="17"/>
        <v>51028219965.130005</v>
      </c>
    </row>
    <row r="564" spans="1:15" hidden="1" x14ac:dyDescent="0.2">
      <c r="A564" s="175" t="s">
        <v>5669</v>
      </c>
      <c r="B564" s="182">
        <v>443</v>
      </c>
      <c r="C564" s="182">
        <v>7</v>
      </c>
      <c r="D564" s="182">
        <v>2</v>
      </c>
      <c r="E564" s="182">
        <v>1</v>
      </c>
      <c r="F564" s="182">
        <v>1</v>
      </c>
      <c r="G564" s="182" t="str">
        <f t="shared" si="16"/>
        <v>14010.443.7.02.01.01</v>
      </c>
      <c r="H564" s="184">
        <v>44012</v>
      </c>
      <c r="I564" s="175" t="s">
        <v>1341</v>
      </c>
      <c r="J564" s="175" t="s">
        <v>1342</v>
      </c>
      <c r="K564" s="182" t="s">
        <v>1330</v>
      </c>
      <c r="L564" s="183">
        <v>60732785615.300003</v>
      </c>
      <c r="M564" s="183">
        <v>1068777.76</v>
      </c>
      <c r="N564" s="183">
        <v>7275309153.4200001</v>
      </c>
      <c r="O564" s="241">
        <f t="shared" si="17"/>
        <v>68008094768.720001</v>
      </c>
    </row>
    <row r="565" spans="1:15" hidden="1" x14ac:dyDescent="0.2">
      <c r="A565" s="175" t="s">
        <v>5669</v>
      </c>
      <c r="B565" s="182">
        <v>443</v>
      </c>
      <c r="C565" s="182">
        <v>8</v>
      </c>
      <c r="D565" s="182">
        <v>2</v>
      </c>
      <c r="E565" s="182">
        <v>1</v>
      </c>
      <c r="F565" s="182">
        <v>1</v>
      </c>
      <c r="G565" s="182" t="str">
        <f t="shared" si="16"/>
        <v>14010.443.8.02.01.01</v>
      </c>
      <c r="H565" s="184">
        <v>44012</v>
      </c>
      <c r="I565" s="175" t="s">
        <v>1343</v>
      </c>
      <c r="J565" s="175" t="s">
        <v>1344</v>
      </c>
      <c r="K565" s="182" t="s">
        <v>1330</v>
      </c>
      <c r="L565" s="183">
        <v>31027687847</v>
      </c>
      <c r="M565" s="183">
        <v>493868.07</v>
      </c>
      <c r="N565" s="183">
        <v>3361824155.3400002</v>
      </c>
      <c r="O565" s="241">
        <f t="shared" si="17"/>
        <v>34389512002.339996</v>
      </c>
    </row>
    <row r="566" spans="1:15" s="189" customFormat="1" hidden="1" x14ac:dyDescent="0.2">
      <c r="A566" s="187" t="s">
        <v>5669</v>
      </c>
      <c r="B566" s="185">
        <v>449</v>
      </c>
      <c r="C566" s="185">
        <v>0</v>
      </c>
      <c r="D566" s="185">
        <v>0</v>
      </c>
      <c r="E566" s="185">
        <v>0</v>
      </c>
      <c r="F566" s="185">
        <v>0</v>
      </c>
      <c r="G566" s="185" t="str">
        <f t="shared" si="16"/>
        <v>14010.449.0.00.00.00</v>
      </c>
      <c r="H566" s="186">
        <v>44012</v>
      </c>
      <c r="I566" s="187" t="s">
        <v>1345</v>
      </c>
      <c r="J566" s="187" t="s">
        <v>1346</v>
      </c>
      <c r="K566" s="185" t="s">
        <v>1347</v>
      </c>
      <c r="L566" s="188">
        <v>33610122364</v>
      </c>
      <c r="M566" s="188">
        <v>0</v>
      </c>
      <c r="N566" s="188">
        <v>0</v>
      </c>
      <c r="O566" s="242">
        <f t="shared" si="17"/>
        <v>33610122364</v>
      </c>
    </row>
    <row r="567" spans="1:15" hidden="1" x14ac:dyDescent="0.2">
      <c r="A567" s="175" t="s">
        <v>5669</v>
      </c>
      <c r="B567" s="182">
        <v>449</v>
      </c>
      <c r="C567" s="182">
        <v>0</v>
      </c>
      <c r="D567" s="182">
        <v>2</v>
      </c>
      <c r="E567" s="182">
        <v>0</v>
      </c>
      <c r="F567" s="182">
        <v>0</v>
      </c>
      <c r="G567" s="182" t="str">
        <f t="shared" si="16"/>
        <v>14010.449.0.02.00.00</v>
      </c>
      <c r="H567" s="184">
        <v>44012</v>
      </c>
      <c r="I567" s="175" t="s">
        <v>1348</v>
      </c>
      <c r="J567" s="175" t="s">
        <v>1349</v>
      </c>
      <c r="K567" s="182" t="s">
        <v>1350</v>
      </c>
      <c r="L567" s="183">
        <v>33610122364</v>
      </c>
      <c r="M567" s="183">
        <v>0</v>
      </c>
      <c r="N567" s="183">
        <v>0</v>
      </c>
      <c r="O567" s="241">
        <f t="shared" si="17"/>
        <v>33610122364</v>
      </c>
    </row>
    <row r="568" spans="1:15" hidden="1" x14ac:dyDescent="0.2">
      <c r="A568" s="175" t="s">
        <v>5669</v>
      </c>
      <c r="B568" s="182">
        <v>449</v>
      </c>
      <c r="C568" s="182">
        <v>0</v>
      </c>
      <c r="D568" s="182">
        <v>2</v>
      </c>
      <c r="E568" s="182">
        <v>1</v>
      </c>
      <c r="F568" s="182">
        <v>0</v>
      </c>
      <c r="G568" s="182" t="str">
        <f t="shared" si="16"/>
        <v>14010.449.0.02.01.00</v>
      </c>
      <c r="H568" s="184">
        <v>44012</v>
      </c>
      <c r="I568" s="175" t="s">
        <v>1351</v>
      </c>
      <c r="J568" s="175" t="s">
        <v>1349</v>
      </c>
      <c r="K568" s="182" t="s">
        <v>1352</v>
      </c>
      <c r="L568" s="183">
        <v>33610122364</v>
      </c>
      <c r="M568" s="183">
        <v>0</v>
      </c>
      <c r="N568" s="183">
        <v>0</v>
      </c>
      <c r="O568" s="241">
        <f t="shared" si="17"/>
        <v>33610122364</v>
      </c>
    </row>
    <row r="569" spans="1:15" hidden="1" x14ac:dyDescent="0.2">
      <c r="A569" s="175" t="s">
        <v>5669</v>
      </c>
      <c r="B569" s="182">
        <v>449</v>
      </c>
      <c r="C569" s="182">
        <v>0</v>
      </c>
      <c r="D569" s="182">
        <v>2</v>
      </c>
      <c r="E569" s="182">
        <v>1</v>
      </c>
      <c r="F569" s="182">
        <v>1</v>
      </c>
      <c r="G569" s="182" t="str">
        <f t="shared" si="16"/>
        <v>14010.449.0.02.01.01</v>
      </c>
      <c r="H569" s="184">
        <v>44012</v>
      </c>
      <c r="I569" s="175" t="s">
        <v>1353</v>
      </c>
      <c r="J569" s="175" t="s">
        <v>1349</v>
      </c>
      <c r="K569" s="182" t="s">
        <v>1352</v>
      </c>
      <c r="L569" s="183">
        <v>33610122364</v>
      </c>
      <c r="M569" s="183">
        <v>0</v>
      </c>
      <c r="N569" s="183">
        <v>0</v>
      </c>
      <c r="O569" s="241">
        <f t="shared" si="17"/>
        <v>33610122364</v>
      </c>
    </row>
    <row r="570" spans="1:15" hidden="1" x14ac:dyDescent="0.2">
      <c r="A570" s="175" t="s">
        <v>5669</v>
      </c>
      <c r="B570" s="182">
        <v>449</v>
      </c>
      <c r="C570" s="182">
        <v>4</v>
      </c>
      <c r="D570" s="182">
        <v>2</v>
      </c>
      <c r="E570" s="182">
        <v>1</v>
      </c>
      <c r="F570" s="182">
        <v>1</v>
      </c>
      <c r="G570" s="182" t="str">
        <f t="shared" si="16"/>
        <v>14010.449.4.02.01.01</v>
      </c>
      <c r="H570" s="184">
        <v>44012</v>
      </c>
      <c r="I570" s="175" t="s">
        <v>1354</v>
      </c>
      <c r="J570" s="175" t="s">
        <v>1355</v>
      </c>
      <c r="K570" s="182" t="s">
        <v>1352</v>
      </c>
      <c r="L570" s="183">
        <v>35750086</v>
      </c>
      <c r="M570" s="183">
        <v>0</v>
      </c>
      <c r="N570" s="183">
        <v>0</v>
      </c>
      <c r="O570" s="241">
        <f t="shared" si="17"/>
        <v>35750086</v>
      </c>
    </row>
    <row r="571" spans="1:15" hidden="1" x14ac:dyDescent="0.2">
      <c r="A571" s="175" t="s">
        <v>5669</v>
      </c>
      <c r="B571" s="182">
        <v>449</v>
      </c>
      <c r="C571" s="182">
        <v>5</v>
      </c>
      <c r="D571" s="182">
        <v>2</v>
      </c>
      <c r="E571" s="182">
        <v>1</v>
      </c>
      <c r="F571" s="182">
        <v>1</v>
      </c>
      <c r="G571" s="182" t="str">
        <f t="shared" si="16"/>
        <v>14010.449.5.02.01.01</v>
      </c>
      <c r="H571" s="184">
        <v>44012</v>
      </c>
      <c r="I571" s="175" t="s">
        <v>1356</v>
      </c>
      <c r="J571" s="175" t="s">
        <v>1357</v>
      </c>
      <c r="K571" s="182" t="s">
        <v>1352</v>
      </c>
      <c r="L571" s="183">
        <v>277077939</v>
      </c>
      <c r="M571" s="183">
        <v>0</v>
      </c>
      <c r="N571" s="183">
        <v>0</v>
      </c>
      <c r="O571" s="241">
        <f t="shared" si="17"/>
        <v>277077939</v>
      </c>
    </row>
    <row r="572" spans="1:15" hidden="1" x14ac:dyDescent="0.2">
      <c r="A572" s="175" t="s">
        <v>5669</v>
      </c>
      <c r="B572" s="182">
        <v>449</v>
      </c>
      <c r="C572" s="182">
        <v>6</v>
      </c>
      <c r="D572" s="182">
        <v>2</v>
      </c>
      <c r="E572" s="182">
        <v>1</v>
      </c>
      <c r="F572" s="182">
        <v>1</v>
      </c>
      <c r="G572" s="182" t="str">
        <f t="shared" si="16"/>
        <v>14010.449.6.02.01.01</v>
      </c>
      <c r="H572" s="184">
        <v>44012</v>
      </c>
      <c r="I572" s="175" t="s">
        <v>1358</v>
      </c>
      <c r="J572" s="175" t="s">
        <v>1359</v>
      </c>
      <c r="K572" s="182" t="s">
        <v>1352</v>
      </c>
      <c r="L572" s="183">
        <v>2256848479</v>
      </c>
      <c r="M572" s="183">
        <v>0</v>
      </c>
      <c r="N572" s="183">
        <v>0</v>
      </c>
      <c r="O572" s="241">
        <f t="shared" si="17"/>
        <v>2256848479</v>
      </c>
    </row>
    <row r="573" spans="1:15" hidden="1" x14ac:dyDescent="0.2">
      <c r="A573" s="175" t="s">
        <v>5669</v>
      </c>
      <c r="B573" s="182">
        <v>449</v>
      </c>
      <c r="C573" s="182">
        <v>7</v>
      </c>
      <c r="D573" s="182">
        <v>2</v>
      </c>
      <c r="E573" s="182">
        <v>1</v>
      </c>
      <c r="F573" s="182">
        <v>1</v>
      </c>
      <c r="G573" s="182" t="str">
        <f t="shared" si="16"/>
        <v>14010.449.7.02.01.01</v>
      </c>
      <c r="H573" s="184">
        <v>44012</v>
      </c>
      <c r="I573" s="175" t="s">
        <v>1360</v>
      </c>
      <c r="J573" s="175" t="s">
        <v>1361</v>
      </c>
      <c r="K573" s="182" t="s">
        <v>1352</v>
      </c>
      <c r="L573" s="183">
        <v>30112387509</v>
      </c>
      <c r="M573" s="183">
        <v>0</v>
      </c>
      <c r="N573" s="183">
        <v>0</v>
      </c>
      <c r="O573" s="241">
        <f t="shared" si="17"/>
        <v>30112387509</v>
      </c>
    </row>
    <row r="574" spans="1:15" hidden="1" x14ac:dyDescent="0.2">
      <c r="A574" s="175" t="s">
        <v>5669</v>
      </c>
      <c r="B574" s="182">
        <v>449</v>
      </c>
      <c r="C574" s="182">
        <v>8</v>
      </c>
      <c r="D574" s="182">
        <v>2</v>
      </c>
      <c r="E574" s="182">
        <v>1</v>
      </c>
      <c r="F574" s="182">
        <v>1</v>
      </c>
      <c r="G574" s="182" t="str">
        <f t="shared" si="16"/>
        <v>14010.449.8.02.01.01</v>
      </c>
      <c r="H574" s="184">
        <v>44012</v>
      </c>
      <c r="I574" s="175" t="s">
        <v>1362</v>
      </c>
      <c r="J574" s="175" t="s">
        <v>1363</v>
      </c>
      <c r="K574" s="182" t="s">
        <v>1352</v>
      </c>
      <c r="L574" s="183">
        <v>928058351</v>
      </c>
      <c r="M574" s="183">
        <v>0</v>
      </c>
      <c r="N574" s="183">
        <v>0</v>
      </c>
      <c r="O574" s="241">
        <f t="shared" si="17"/>
        <v>928058351</v>
      </c>
    </row>
    <row r="575" spans="1:15" hidden="1" x14ac:dyDescent="0.2">
      <c r="A575" s="175" t="s">
        <v>5670</v>
      </c>
      <c r="B575" s="182">
        <v>0</v>
      </c>
      <c r="C575" s="182">
        <v>0</v>
      </c>
      <c r="D575" s="182">
        <v>0</v>
      </c>
      <c r="E575" s="182">
        <v>0</v>
      </c>
      <c r="F575" s="182">
        <v>0</v>
      </c>
      <c r="G575" s="182" t="str">
        <f t="shared" si="16"/>
        <v>14080.000.0.00.00.00</v>
      </c>
      <c r="H575" s="184">
        <v>44012</v>
      </c>
      <c r="I575" s="175" t="s">
        <v>1364</v>
      </c>
      <c r="J575" s="175" t="s">
        <v>347</v>
      </c>
      <c r="K575" s="182" t="s">
        <v>785</v>
      </c>
      <c r="L575" s="183">
        <v>21040598317.650002</v>
      </c>
      <c r="M575" s="183">
        <v>1900615.95</v>
      </c>
      <c r="N575" s="183">
        <v>12937739852</v>
      </c>
      <c r="O575" s="241">
        <f t="shared" si="17"/>
        <v>33978338169.650002</v>
      </c>
    </row>
    <row r="576" spans="1:15" hidden="1" x14ac:dyDescent="0.2">
      <c r="A576" s="175" t="s">
        <v>5670</v>
      </c>
      <c r="B576" s="182">
        <v>225</v>
      </c>
      <c r="C576" s="182">
        <v>0</v>
      </c>
      <c r="D576" s="182">
        <v>0</v>
      </c>
      <c r="E576" s="182">
        <v>0</v>
      </c>
      <c r="F576" s="182">
        <v>0</v>
      </c>
      <c r="G576" s="182" t="str">
        <f t="shared" si="16"/>
        <v>14080.225.0.00.00.00</v>
      </c>
      <c r="H576" s="184">
        <v>44012</v>
      </c>
      <c r="I576" s="175" t="s">
        <v>1365</v>
      </c>
      <c r="J576" s="175" t="s">
        <v>1366</v>
      </c>
      <c r="K576" s="182" t="s">
        <v>1367</v>
      </c>
      <c r="L576" s="183">
        <v>18868609162.650002</v>
      </c>
      <c r="M576" s="183">
        <v>1838220.15</v>
      </c>
      <c r="N576" s="183">
        <v>12513003530</v>
      </c>
      <c r="O576" s="241">
        <f t="shared" si="17"/>
        <v>31381612692.650002</v>
      </c>
    </row>
    <row r="577" spans="1:15" hidden="1" x14ac:dyDescent="0.2">
      <c r="A577" s="175" t="s">
        <v>5670</v>
      </c>
      <c r="B577" s="182">
        <v>225</v>
      </c>
      <c r="C577" s="182">
        <v>0</v>
      </c>
      <c r="D577" s="182">
        <v>82</v>
      </c>
      <c r="E577" s="182">
        <v>0</v>
      </c>
      <c r="F577" s="182">
        <v>0</v>
      </c>
      <c r="G577" s="182" t="str">
        <f t="shared" si="16"/>
        <v>14080.225.0.82.00.00</v>
      </c>
      <c r="H577" s="184">
        <v>44012</v>
      </c>
      <c r="I577" s="175" t="s">
        <v>1368</v>
      </c>
      <c r="J577" s="175" t="s">
        <v>1369</v>
      </c>
      <c r="K577" s="182" t="s">
        <v>1370</v>
      </c>
      <c r="L577" s="183">
        <v>145695760065.64999</v>
      </c>
      <c r="M577" s="183">
        <v>7696862.3099999996</v>
      </c>
      <c r="N577" s="183">
        <v>52393542336</v>
      </c>
      <c r="O577" s="241">
        <f t="shared" si="17"/>
        <v>198089302401.64999</v>
      </c>
    </row>
    <row r="578" spans="1:15" hidden="1" x14ac:dyDescent="0.2">
      <c r="A578" s="175" t="s">
        <v>5670</v>
      </c>
      <c r="B578" s="182">
        <v>225</v>
      </c>
      <c r="C578" s="182">
        <v>0</v>
      </c>
      <c r="D578" s="182">
        <v>82</v>
      </c>
      <c r="E578" s="182">
        <v>1</v>
      </c>
      <c r="F578" s="182">
        <v>0</v>
      </c>
      <c r="G578" s="182" t="str">
        <f t="shared" si="16"/>
        <v>14080.225.0.82.01.00</v>
      </c>
      <c r="H578" s="184">
        <v>44012</v>
      </c>
      <c r="I578" s="175" t="s">
        <v>1371</v>
      </c>
      <c r="J578" s="175" t="s">
        <v>1369</v>
      </c>
      <c r="K578" s="182" t="s">
        <v>1372</v>
      </c>
      <c r="L578" s="183">
        <v>16650505188.75</v>
      </c>
      <c r="M578" s="183">
        <v>2223573.96</v>
      </c>
      <c r="N578" s="183">
        <v>15136157010.33</v>
      </c>
      <c r="O578" s="241">
        <f t="shared" si="17"/>
        <v>31786662199.080002</v>
      </c>
    </row>
    <row r="579" spans="1:15" hidden="1" x14ac:dyDescent="0.2">
      <c r="A579" s="175" t="s">
        <v>5670</v>
      </c>
      <c r="B579" s="182">
        <v>225</v>
      </c>
      <c r="C579" s="182">
        <v>0</v>
      </c>
      <c r="D579" s="182">
        <v>82</v>
      </c>
      <c r="E579" s="182">
        <v>1</v>
      </c>
      <c r="F579" s="182">
        <v>1</v>
      </c>
      <c r="G579" s="182" t="str">
        <f t="shared" si="16"/>
        <v>14080.225.0.82.01.01</v>
      </c>
      <c r="H579" s="184">
        <v>44012</v>
      </c>
      <c r="I579" s="175" t="s">
        <v>1373</v>
      </c>
      <c r="J579" s="175" t="s">
        <v>1369</v>
      </c>
      <c r="K579" s="182" t="s">
        <v>1370</v>
      </c>
      <c r="L579" s="183">
        <v>16151372420.75</v>
      </c>
      <c r="M579" s="183">
        <v>1819773.25</v>
      </c>
      <c r="N579" s="183">
        <v>12387433083.27</v>
      </c>
      <c r="O579" s="241">
        <f t="shared" si="17"/>
        <v>28538805504.02</v>
      </c>
    </row>
    <row r="580" spans="1:15" hidden="1" x14ac:dyDescent="0.2">
      <c r="A580" s="175" t="s">
        <v>5670</v>
      </c>
      <c r="B580" s="182">
        <v>225</v>
      </c>
      <c r="C580" s="182">
        <v>0</v>
      </c>
      <c r="D580" s="182">
        <v>82</v>
      </c>
      <c r="E580" s="182">
        <v>1</v>
      </c>
      <c r="F580" s="182">
        <v>2</v>
      </c>
      <c r="G580" s="182" t="str">
        <f t="shared" ref="G580:G643" si="18">CONCATENATE(A580,".",REPT("0",3-LEN(B580)),B580,".",C580,".",REPT("0",2-LEN(D580)),D580,".",REPT("0",2-LEN(E580)),E580,".",REPT("0",2-LEN(F580)),F580)</f>
        <v>14080.225.0.82.01.02</v>
      </c>
      <c r="H580" s="184">
        <v>44012</v>
      </c>
      <c r="I580" s="175" t="s">
        <v>1374</v>
      </c>
      <c r="J580" s="175" t="s">
        <v>1369</v>
      </c>
      <c r="K580" s="182" t="s">
        <v>1375</v>
      </c>
      <c r="L580" s="183">
        <v>196277123</v>
      </c>
      <c r="M580" s="183">
        <v>403800.71</v>
      </c>
      <c r="N580" s="183">
        <v>2748723927.0599999</v>
      </c>
      <c r="O580" s="241">
        <f t="shared" ref="O580:O643" si="19">+L580+N580</f>
        <v>2945001050.0599999</v>
      </c>
    </row>
    <row r="581" spans="1:15" hidden="1" x14ac:dyDescent="0.2">
      <c r="A581" s="175" t="s">
        <v>5670</v>
      </c>
      <c r="B581" s="182">
        <v>225</v>
      </c>
      <c r="C581" s="182">
        <v>0</v>
      </c>
      <c r="D581" s="182">
        <v>82</v>
      </c>
      <c r="E581" s="182">
        <v>1</v>
      </c>
      <c r="F581" s="182">
        <v>3</v>
      </c>
      <c r="G581" s="182" t="str">
        <f t="shared" si="18"/>
        <v>14080.225.0.82.01.03</v>
      </c>
      <c r="H581" s="184">
        <v>44012</v>
      </c>
      <c r="I581" s="175" t="s">
        <v>1376</v>
      </c>
      <c r="J581" s="175" t="s">
        <v>1369</v>
      </c>
      <c r="K581" s="182" t="s">
        <v>1377</v>
      </c>
      <c r="L581" s="183">
        <v>302855645</v>
      </c>
      <c r="M581" s="183">
        <v>0</v>
      </c>
      <c r="N581" s="183">
        <v>0</v>
      </c>
      <c r="O581" s="241">
        <f t="shared" si="19"/>
        <v>302855645</v>
      </c>
    </row>
    <row r="582" spans="1:15" hidden="1" x14ac:dyDescent="0.2">
      <c r="A582" s="175" t="s">
        <v>5670</v>
      </c>
      <c r="B582" s="182">
        <v>225</v>
      </c>
      <c r="C582" s="182">
        <v>0</v>
      </c>
      <c r="D582" s="182">
        <v>82</v>
      </c>
      <c r="E582" s="182">
        <v>2</v>
      </c>
      <c r="F582" s="182">
        <v>0</v>
      </c>
      <c r="G582" s="182" t="str">
        <f t="shared" si="18"/>
        <v>14080.225.0.82.02.00</v>
      </c>
      <c r="H582" s="184">
        <v>44012</v>
      </c>
      <c r="I582" s="175" t="s">
        <v>1378</v>
      </c>
      <c r="J582" s="175" t="s">
        <v>1369</v>
      </c>
      <c r="K582" s="182" t="s">
        <v>1379</v>
      </c>
      <c r="L582" s="183">
        <v>84387124287.509995</v>
      </c>
      <c r="M582" s="183">
        <v>3915848.28</v>
      </c>
      <c r="N582" s="183">
        <v>26655688302.25</v>
      </c>
      <c r="O582" s="241">
        <f t="shared" si="19"/>
        <v>111042812589.75999</v>
      </c>
    </row>
    <row r="583" spans="1:15" hidden="1" x14ac:dyDescent="0.2">
      <c r="A583" s="175" t="s">
        <v>5670</v>
      </c>
      <c r="B583" s="182">
        <v>225</v>
      </c>
      <c r="C583" s="182">
        <v>0</v>
      </c>
      <c r="D583" s="182">
        <v>82</v>
      </c>
      <c r="E583" s="182">
        <v>2</v>
      </c>
      <c r="F583" s="182">
        <v>1</v>
      </c>
      <c r="G583" s="182" t="str">
        <f t="shared" si="18"/>
        <v>14080.225.0.82.02.01</v>
      </c>
      <c r="H583" s="184">
        <v>44012</v>
      </c>
      <c r="I583" s="175" t="s">
        <v>1380</v>
      </c>
      <c r="J583" s="175" t="s">
        <v>1369</v>
      </c>
      <c r="K583" s="182" t="s">
        <v>1381</v>
      </c>
      <c r="L583" s="183">
        <v>84237782646.509995</v>
      </c>
      <c r="M583" s="183">
        <v>3915848.28</v>
      </c>
      <c r="N583" s="183">
        <v>26655688302.25</v>
      </c>
      <c r="O583" s="241">
        <f t="shared" si="19"/>
        <v>110893470948.75999</v>
      </c>
    </row>
    <row r="584" spans="1:15" hidden="1" x14ac:dyDescent="0.2">
      <c r="A584" s="175" t="s">
        <v>5670</v>
      </c>
      <c r="B584" s="182">
        <v>225</v>
      </c>
      <c r="C584" s="182">
        <v>0</v>
      </c>
      <c r="D584" s="182">
        <v>82</v>
      </c>
      <c r="E584" s="182">
        <v>2</v>
      </c>
      <c r="F584" s="182">
        <v>2</v>
      </c>
      <c r="G584" s="182" t="str">
        <f t="shared" si="18"/>
        <v>14080.225.0.82.02.02</v>
      </c>
      <c r="H584" s="184">
        <v>44012</v>
      </c>
      <c r="I584" s="175" t="s">
        <v>1382</v>
      </c>
      <c r="J584" s="175" t="s">
        <v>1369</v>
      </c>
      <c r="K584" s="182" t="s">
        <v>1266</v>
      </c>
      <c r="L584" s="183">
        <v>146667145</v>
      </c>
      <c r="M584" s="183">
        <v>0</v>
      </c>
      <c r="N584" s="183">
        <v>0</v>
      </c>
      <c r="O584" s="241">
        <f t="shared" si="19"/>
        <v>146667145</v>
      </c>
    </row>
    <row r="585" spans="1:15" hidden="1" x14ac:dyDescent="0.2">
      <c r="A585" s="175" t="s">
        <v>5670</v>
      </c>
      <c r="B585" s="182">
        <v>225</v>
      </c>
      <c r="C585" s="182">
        <v>0</v>
      </c>
      <c r="D585" s="182">
        <v>82</v>
      </c>
      <c r="E585" s="182">
        <v>2</v>
      </c>
      <c r="F585" s="182">
        <v>4</v>
      </c>
      <c r="G585" s="182" t="str">
        <f t="shared" si="18"/>
        <v>14080.225.0.82.02.04</v>
      </c>
      <c r="H585" s="184">
        <v>44012</v>
      </c>
      <c r="I585" s="175" t="s">
        <v>1383</v>
      </c>
      <c r="J585" s="175" t="s">
        <v>1369</v>
      </c>
      <c r="K585" s="182" t="s">
        <v>1384</v>
      </c>
      <c r="L585" s="183">
        <v>2674496</v>
      </c>
      <c r="M585" s="183">
        <v>0</v>
      </c>
      <c r="N585" s="183">
        <v>0</v>
      </c>
      <c r="O585" s="241">
        <f t="shared" si="19"/>
        <v>2674496</v>
      </c>
    </row>
    <row r="586" spans="1:15" hidden="1" x14ac:dyDescent="0.2">
      <c r="A586" s="175" t="s">
        <v>5670</v>
      </c>
      <c r="B586" s="182">
        <v>225</v>
      </c>
      <c r="C586" s="182">
        <v>0</v>
      </c>
      <c r="D586" s="182">
        <v>82</v>
      </c>
      <c r="E586" s="182">
        <v>3</v>
      </c>
      <c r="F586" s="182">
        <v>0</v>
      </c>
      <c r="G586" s="182" t="str">
        <f t="shared" si="18"/>
        <v>14080.225.0.82.03.00</v>
      </c>
      <c r="H586" s="184">
        <v>44012</v>
      </c>
      <c r="I586" s="175" t="s">
        <v>1385</v>
      </c>
      <c r="J586" s="175" t="s">
        <v>1369</v>
      </c>
      <c r="K586" s="182" t="s">
        <v>1386</v>
      </c>
      <c r="L586" s="183">
        <v>59738676</v>
      </c>
      <c r="M586" s="183">
        <v>0</v>
      </c>
      <c r="N586" s="183">
        <v>0</v>
      </c>
      <c r="O586" s="241">
        <f t="shared" si="19"/>
        <v>59738676</v>
      </c>
    </row>
    <row r="587" spans="1:15" hidden="1" x14ac:dyDescent="0.2">
      <c r="A587" s="175" t="s">
        <v>5670</v>
      </c>
      <c r="B587" s="182">
        <v>225</v>
      </c>
      <c r="C587" s="182">
        <v>0</v>
      </c>
      <c r="D587" s="182">
        <v>82</v>
      </c>
      <c r="E587" s="182">
        <v>3</v>
      </c>
      <c r="F587" s="182">
        <v>1</v>
      </c>
      <c r="G587" s="182" t="str">
        <f t="shared" si="18"/>
        <v>14080.225.0.82.03.01</v>
      </c>
      <c r="H587" s="184">
        <v>44012</v>
      </c>
      <c r="I587" s="175" t="s">
        <v>1387</v>
      </c>
      <c r="J587" s="175" t="s">
        <v>1369</v>
      </c>
      <c r="K587" s="182" t="s">
        <v>1370</v>
      </c>
      <c r="L587" s="183">
        <v>59738676</v>
      </c>
      <c r="M587" s="183">
        <v>0</v>
      </c>
      <c r="N587" s="183">
        <v>0</v>
      </c>
      <c r="O587" s="241">
        <f t="shared" si="19"/>
        <v>59738676</v>
      </c>
    </row>
    <row r="588" spans="1:15" hidden="1" x14ac:dyDescent="0.2">
      <c r="A588" s="175" t="s">
        <v>5670</v>
      </c>
      <c r="B588" s="182">
        <v>225</v>
      </c>
      <c r="C588" s="182">
        <v>0</v>
      </c>
      <c r="D588" s="182">
        <v>82</v>
      </c>
      <c r="E588" s="182">
        <v>4</v>
      </c>
      <c r="F588" s="182">
        <v>0</v>
      </c>
      <c r="G588" s="182" t="str">
        <f t="shared" si="18"/>
        <v>14080.225.0.82.04.00</v>
      </c>
      <c r="H588" s="184">
        <v>44012</v>
      </c>
      <c r="I588" s="175" t="s">
        <v>1388</v>
      </c>
      <c r="J588" s="175" t="s">
        <v>1369</v>
      </c>
      <c r="K588" s="182" t="s">
        <v>1389</v>
      </c>
      <c r="L588" s="183">
        <v>28963789236</v>
      </c>
      <c r="M588" s="183">
        <v>134183.92000000001</v>
      </c>
      <c r="N588" s="183">
        <v>913407387</v>
      </c>
      <c r="O588" s="241">
        <f t="shared" si="19"/>
        <v>29877196623</v>
      </c>
    </row>
    <row r="589" spans="1:15" hidden="1" x14ac:dyDescent="0.2">
      <c r="A589" s="175" t="s">
        <v>5670</v>
      </c>
      <c r="B589" s="182">
        <v>225</v>
      </c>
      <c r="C589" s="182">
        <v>0</v>
      </c>
      <c r="D589" s="182">
        <v>82</v>
      </c>
      <c r="E589" s="182">
        <v>4</v>
      </c>
      <c r="F589" s="182">
        <v>1</v>
      </c>
      <c r="G589" s="182" t="str">
        <f t="shared" si="18"/>
        <v>14080.225.0.82.04.01</v>
      </c>
      <c r="H589" s="184">
        <v>44012</v>
      </c>
      <c r="I589" s="175" t="s">
        <v>1390</v>
      </c>
      <c r="J589" s="175" t="s">
        <v>1369</v>
      </c>
      <c r="K589" s="182" t="s">
        <v>1391</v>
      </c>
      <c r="L589" s="183">
        <v>28879645295</v>
      </c>
      <c r="M589" s="183">
        <v>134183.92000000001</v>
      </c>
      <c r="N589" s="183">
        <v>913407387</v>
      </c>
      <c r="O589" s="241">
        <f t="shared" si="19"/>
        <v>29793052682</v>
      </c>
    </row>
    <row r="590" spans="1:15" hidden="1" x14ac:dyDescent="0.2">
      <c r="A590" s="175" t="s">
        <v>5670</v>
      </c>
      <c r="B590" s="182">
        <v>225</v>
      </c>
      <c r="C590" s="182">
        <v>0</v>
      </c>
      <c r="D590" s="182">
        <v>82</v>
      </c>
      <c r="E590" s="182">
        <v>4</v>
      </c>
      <c r="F590" s="182">
        <v>5</v>
      </c>
      <c r="G590" s="182" t="str">
        <f t="shared" si="18"/>
        <v>14080.225.0.82.04.05</v>
      </c>
      <c r="H590" s="184">
        <v>44012</v>
      </c>
      <c r="I590" s="175" t="s">
        <v>1392</v>
      </c>
      <c r="J590" s="175" t="s">
        <v>1369</v>
      </c>
      <c r="K590" s="182" t="s">
        <v>1393</v>
      </c>
      <c r="L590" s="183">
        <v>84143941</v>
      </c>
      <c r="M590" s="183">
        <v>0</v>
      </c>
      <c r="N590" s="183">
        <v>0</v>
      </c>
      <c r="O590" s="241">
        <f t="shared" si="19"/>
        <v>84143941</v>
      </c>
    </row>
    <row r="591" spans="1:15" hidden="1" x14ac:dyDescent="0.2">
      <c r="A591" s="175" t="s">
        <v>5670</v>
      </c>
      <c r="B591" s="182">
        <v>225</v>
      </c>
      <c r="C591" s="182">
        <v>0</v>
      </c>
      <c r="D591" s="182">
        <v>82</v>
      </c>
      <c r="E591" s="182">
        <v>5</v>
      </c>
      <c r="F591" s="182">
        <v>0</v>
      </c>
      <c r="G591" s="182" t="str">
        <f t="shared" si="18"/>
        <v>14080.225.0.82.05.00</v>
      </c>
      <c r="H591" s="184">
        <v>44012</v>
      </c>
      <c r="I591" s="175" t="s">
        <v>1394</v>
      </c>
      <c r="J591" s="175" t="s">
        <v>1369</v>
      </c>
      <c r="K591" s="182" t="s">
        <v>1395</v>
      </c>
      <c r="L591" s="183">
        <v>35315</v>
      </c>
      <c r="M591" s="183">
        <v>0</v>
      </c>
      <c r="N591" s="183">
        <v>0</v>
      </c>
      <c r="O591" s="241">
        <f t="shared" si="19"/>
        <v>35315</v>
      </c>
    </row>
    <row r="592" spans="1:15" hidden="1" x14ac:dyDescent="0.2">
      <c r="A592" s="175" t="s">
        <v>5670</v>
      </c>
      <c r="B592" s="182">
        <v>225</v>
      </c>
      <c r="C592" s="182">
        <v>0</v>
      </c>
      <c r="D592" s="182">
        <v>82</v>
      </c>
      <c r="E592" s="182">
        <v>5</v>
      </c>
      <c r="F592" s="182">
        <v>1</v>
      </c>
      <c r="G592" s="182" t="str">
        <f t="shared" si="18"/>
        <v>14080.225.0.82.05.01</v>
      </c>
      <c r="H592" s="184">
        <v>44012</v>
      </c>
      <c r="I592" s="175" t="s">
        <v>1396</v>
      </c>
      <c r="J592" s="175" t="s">
        <v>1369</v>
      </c>
      <c r="K592" s="182" t="s">
        <v>1397</v>
      </c>
      <c r="L592" s="183">
        <v>35315</v>
      </c>
      <c r="M592" s="183">
        <v>0</v>
      </c>
      <c r="N592" s="183">
        <v>0</v>
      </c>
      <c r="O592" s="241">
        <f t="shared" si="19"/>
        <v>35315</v>
      </c>
    </row>
    <row r="593" spans="1:15" hidden="1" x14ac:dyDescent="0.2">
      <c r="A593" s="175" t="s">
        <v>5670</v>
      </c>
      <c r="B593" s="182">
        <v>225</v>
      </c>
      <c r="C593" s="182">
        <v>0</v>
      </c>
      <c r="D593" s="182">
        <v>82</v>
      </c>
      <c r="E593" s="182">
        <v>6</v>
      </c>
      <c r="F593" s="182">
        <v>0</v>
      </c>
      <c r="G593" s="182" t="str">
        <f t="shared" si="18"/>
        <v>14080.225.0.82.06.00</v>
      </c>
      <c r="H593" s="184">
        <v>44012</v>
      </c>
      <c r="I593" s="175" t="s">
        <v>1398</v>
      </c>
      <c r="J593" s="175" t="s">
        <v>1369</v>
      </c>
      <c r="K593" s="182" t="s">
        <v>1399</v>
      </c>
      <c r="L593" s="183">
        <v>465219599</v>
      </c>
      <c r="M593" s="183">
        <v>0</v>
      </c>
      <c r="N593" s="183">
        <v>0</v>
      </c>
      <c r="O593" s="241">
        <f t="shared" si="19"/>
        <v>465219599</v>
      </c>
    </row>
    <row r="594" spans="1:15" hidden="1" x14ac:dyDescent="0.2">
      <c r="A594" s="175" t="s">
        <v>5670</v>
      </c>
      <c r="B594" s="182">
        <v>225</v>
      </c>
      <c r="C594" s="182">
        <v>0</v>
      </c>
      <c r="D594" s="182">
        <v>82</v>
      </c>
      <c r="E594" s="182">
        <v>6</v>
      </c>
      <c r="F594" s="182">
        <v>1</v>
      </c>
      <c r="G594" s="182" t="str">
        <f t="shared" si="18"/>
        <v>14080.225.0.82.06.01</v>
      </c>
      <c r="H594" s="184">
        <v>44012</v>
      </c>
      <c r="I594" s="175" t="s">
        <v>1400</v>
      </c>
      <c r="J594" s="175" t="s">
        <v>1369</v>
      </c>
      <c r="K594" s="182" t="s">
        <v>1401</v>
      </c>
      <c r="L594" s="183">
        <v>546749</v>
      </c>
      <c r="M594" s="183">
        <v>0</v>
      </c>
      <c r="N594" s="183">
        <v>0</v>
      </c>
      <c r="O594" s="241">
        <f t="shared" si="19"/>
        <v>546749</v>
      </c>
    </row>
    <row r="595" spans="1:15" hidden="1" x14ac:dyDescent="0.2">
      <c r="A595" s="175" t="s">
        <v>5670</v>
      </c>
      <c r="B595" s="182">
        <v>225</v>
      </c>
      <c r="C595" s="182">
        <v>0</v>
      </c>
      <c r="D595" s="182">
        <v>82</v>
      </c>
      <c r="E595" s="182">
        <v>6</v>
      </c>
      <c r="F595" s="182">
        <v>2</v>
      </c>
      <c r="G595" s="182" t="str">
        <f t="shared" si="18"/>
        <v>14080.225.0.82.06.02</v>
      </c>
      <c r="H595" s="184">
        <v>44012</v>
      </c>
      <c r="I595" s="175" t="s">
        <v>1402</v>
      </c>
      <c r="J595" s="175" t="s">
        <v>1369</v>
      </c>
      <c r="K595" s="182" t="s">
        <v>1403</v>
      </c>
      <c r="L595" s="183">
        <v>464672850</v>
      </c>
      <c r="M595" s="183">
        <v>0</v>
      </c>
      <c r="N595" s="183">
        <v>0</v>
      </c>
      <c r="O595" s="241">
        <f t="shared" si="19"/>
        <v>464672850</v>
      </c>
    </row>
    <row r="596" spans="1:15" hidden="1" x14ac:dyDescent="0.2">
      <c r="A596" s="175" t="s">
        <v>5670</v>
      </c>
      <c r="B596" s="182">
        <v>225</v>
      </c>
      <c r="C596" s="182">
        <v>0</v>
      </c>
      <c r="D596" s="182">
        <v>82</v>
      </c>
      <c r="E596" s="182">
        <v>7</v>
      </c>
      <c r="F596" s="182">
        <v>0</v>
      </c>
      <c r="G596" s="182" t="str">
        <f t="shared" si="18"/>
        <v>14080.225.0.82.07.00</v>
      </c>
      <c r="H596" s="184">
        <v>44012</v>
      </c>
      <c r="I596" s="175" t="s">
        <v>1404</v>
      </c>
      <c r="J596" s="175" t="s">
        <v>1369</v>
      </c>
      <c r="K596" s="182" t="s">
        <v>1405</v>
      </c>
      <c r="L596" s="183">
        <v>0</v>
      </c>
      <c r="M596" s="183">
        <v>0.06</v>
      </c>
      <c r="N596" s="183">
        <v>408.43</v>
      </c>
      <c r="O596" s="241">
        <f t="shared" si="19"/>
        <v>408.43</v>
      </c>
    </row>
    <row r="597" spans="1:15" hidden="1" x14ac:dyDescent="0.2">
      <c r="A597" s="175" t="s">
        <v>5670</v>
      </c>
      <c r="B597" s="182">
        <v>225</v>
      </c>
      <c r="C597" s="182">
        <v>0</v>
      </c>
      <c r="D597" s="182">
        <v>82</v>
      </c>
      <c r="E597" s="182">
        <v>7</v>
      </c>
      <c r="F597" s="182">
        <v>1</v>
      </c>
      <c r="G597" s="182" t="str">
        <f t="shared" si="18"/>
        <v>14080.225.0.82.07.01</v>
      </c>
      <c r="H597" s="184">
        <v>44012</v>
      </c>
      <c r="I597" s="175" t="s">
        <v>1406</v>
      </c>
      <c r="J597" s="175" t="s">
        <v>1369</v>
      </c>
      <c r="K597" s="182" t="s">
        <v>1407</v>
      </c>
      <c r="L597" s="183">
        <v>0</v>
      </c>
      <c r="M597" s="183">
        <v>0.06</v>
      </c>
      <c r="N597" s="183">
        <v>408.43</v>
      </c>
      <c r="O597" s="241">
        <f t="shared" si="19"/>
        <v>408.43</v>
      </c>
    </row>
    <row r="598" spans="1:15" hidden="1" x14ac:dyDescent="0.2">
      <c r="A598" s="175" t="s">
        <v>5670</v>
      </c>
      <c r="B598" s="182">
        <v>225</v>
      </c>
      <c r="C598" s="182">
        <v>0</v>
      </c>
      <c r="D598" s="182">
        <v>82</v>
      </c>
      <c r="E598" s="182">
        <v>8</v>
      </c>
      <c r="F598" s="182">
        <v>0</v>
      </c>
      <c r="G598" s="182" t="str">
        <f t="shared" si="18"/>
        <v>14080.225.0.82.08.00</v>
      </c>
      <c r="H598" s="184">
        <v>44012</v>
      </c>
      <c r="I598" s="175" t="s">
        <v>1408</v>
      </c>
      <c r="J598" s="175" t="s">
        <v>1369</v>
      </c>
      <c r="K598" s="182" t="s">
        <v>1409</v>
      </c>
      <c r="L598" s="183">
        <v>230740196.38999999</v>
      </c>
      <c r="M598" s="183">
        <v>0</v>
      </c>
      <c r="N598" s="183">
        <v>0</v>
      </c>
      <c r="O598" s="241">
        <f t="shared" si="19"/>
        <v>230740196.38999999</v>
      </c>
    </row>
    <row r="599" spans="1:15" hidden="1" x14ac:dyDescent="0.2">
      <c r="A599" s="175" t="s">
        <v>5670</v>
      </c>
      <c r="B599" s="182">
        <v>225</v>
      </c>
      <c r="C599" s="182">
        <v>0</v>
      </c>
      <c r="D599" s="182">
        <v>82</v>
      </c>
      <c r="E599" s="182">
        <v>8</v>
      </c>
      <c r="F599" s="182">
        <v>1</v>
      </c>
      <c r="G599" s="182" t="str">
        <f t="shared" si="18"/>
        <v>14080.225.0.82.08.01</v>
      </c>
      <c r="H599" s="184">
        <v>44012</v>
      </c>
      <c r="I599" s="175" t="s">
        <v>1410</v>
      </c>
      <c r="J599" s="175" t="s">
        <v>1369</v>
      </c>
      <c r="K599" s="182" t="s">
        <v>1370</v>
      </c>
      <c r="L599" s="183">
        <v>225526623.38999999</v>
      </c>
      <c r="M599" s="183">
        <v>0</v>
      </c>
      <c r="N599" s="183">
        <v>0</v>
      </c>
      <c r="O599" s="241">
        <f t="shared" si="19"/>
        <v>225526623.38999999</v>
      </c>
    </row>
    <row r="600" spans="1:15" hidden="1" x14ac:dyDescent="0.2">
      <c r="A600" s="175" t="s">
        <v>5670</v>
      </c>
      <c r="B600" s="182">
        <v>225</v>
      </c>
      <c r="C600" s="182">
        <v>0</v>
      </c>
      <c r="D600" s="182">
        <v>82</v>
      </c>
      <c r="E600" s="182">
        <v>8</v>
      </c>
      <c r="F600" s="182">
        <v>2</v>
      </c>
      <c r="G600" s="182" t="str">
        <f t="shared" si="18"/>
        <v>14080.225.0.82.08.02</v>
      </c>
      <c r="H600" s="184">
        <v>44012</v>
      </c>
      <c r="I600" s="175" t="s">
        <v>1411</v>
      </c>
      <c r="J600" s="175" t="s">
        <v>1369</v>
      </c>
      <c r="K600" s="182" t="s">
        <v>1412</v>
      </c>
      <c r="L600" s="183">
        <v>5213573</v>
      </c>
      <c r="M600" s="183">
        <v>0</v>
      </c>
      <c r="N600" s="183">
        <v>0</v>
      </c>
      <c r="O600" s="241">
        <f t="shared" si="19"/>
        <v>5213573</v>
      </c>
    </row>
    <row r="601" spans="1:15" hidden="1" x14ac:dyDescent="0.2">
      <c r="A601" s="175" t="s">
        <v>5670</v>
      </c>
      <c r="B601" s="182">
        <v>225</v>
      </c>
      <c r="C601" s="182">
        <v>0</v>
      </c>
      <c r="D601" s="182">
        <v>82</v>
      </c>
      <c r="E601" s="182">
        <v>10</v>
      </c>
      <c r="F601" s="182">
        <v>0</v>
      </c>
      <c r="G601" s="182" t="str">
        <f t="shared" si="18"/>
        <v>14080.225.0.82.10.00</v>
      </c>
      <c r="H601" s="184">
        <v>44012</v>
      </c>
      <c r="I601" s="175" t="s">
        <v>1413</v>
      </c>
      <c r="J601" s="175" t="s">
        <v>1369</v>
      </c>
      <c r="K601" s="182" t="s">
        <v>1414</v>
      </c>
      <c r="L601" s="183">
        <v>568611309</v>
      </c>
      <c r="M601" s="183">
        <v>0</v>
      </c>
      <c r="N601" s="183">
        <v>0</v>
      </c>
      <c r="O601" s="241">
        <f t="shared" si="19"/>
        <v>568611309</v>
      </c>
    </row>
    <row r="602" spans="1:15" hidden="1" x14ac:dyDescent="0.2">
      <c r="A602" s="175" t="s">
        <v>5670</v>
      </c>
      <c r="B602" s="182">
        <v>225</v>
      </c>
      <c r="C602" s="182">
        <v>0</v>
      </c>
      <c r="D602" s="182">
        <v>82</v>
      </c>
      <c r="E602" s="182">
        <v>10</v>
      </c>
      <c r="F602" s="182">
        <v>1</v>
      </c>
      <c r="G602" s="182" t="str">
        <f t="shared" si="18"/>
        <v>14080.225.0.82.10.01</v>
      </c>
      <c r="H602" s="184">
        <v>44012</v>
      </c>
      <c r="I602" s="175" t="s">
        <v>1415</v>
      </c>
      <c r="J602" s="175" t="s">
        <v>1369</v>
      </c>
      <c r="K602" s="182" t="s">
        <v>1414</v>
      </c>
      <c r="L602" s="183">
        <v>568611309</v>
      </c>
      <c r="M602" s="183">
        <v>0</v>
      </c>
      <c r="N602" s="183">
        <v>0</v>
      </c>
      <c r="O602" s="241">
        <f t="shared" si="19"/>
        <v>568611309</v>
      </c>
    </row>
    <row r="603" spans="1:15" hidden="1" x14ac:dyDescent="0.2">
      <c r="A603" s="175" t="s">
        <v>5670</v>
      </c>
      <c r="B603" s="182">
        <v>225</v>
      </c>
      <c r="C603" s="182">
        <v>0</v>
      </c>
      <c r="D603" s="182">
        <v>82</v>
      </c>
      <c r="E603" s="182">
        <v>14</v>
      </c>
      <c r="F603" s="182">
        <v>0</v>
      </c>
      <c r="G603" s="182" t="str">
        <f t="shared" si="18"/>
        <v>14080.225.0.82.14.00</v>
      </c>
      <c r="H603" s="184">
        <v>44012</v>
      </c>
      <c r="I603" s="175" t="s">
        <v>1416</v>
      </c>
      <c r="J603" s="175" t="s">
        <v>1369</v>
      </c>
      <c r="K603" s="182" t="s">
        <v>1417</v>
      </c>
      <c r="L603" s="183">
        <v>18025422</v>
      </c>
      <c r="M603" s="183">
        <v>3447.24</v>
      </c>
      <c r="N603" s="183">
        <v>23465810.82</v>
      </c>
      <c r="O603" s="241">
        <f t="shared" si="19"/>
        <v>41491232.82</v>
      </c>
    </row>
    <row r="604" spans="1:15" hidden="1" x14ac:dyDescent="0.2">
      <c r="A604" s="175" t="s">
        <v>5670</v>
      </c>
      <c r="B604" s="182">
        <v>225</v>
      </c>
      <c r="C604" s="182">
        <v>0</v>
      </c>
      <c r="D604" s="182">
        <v>82</v>
      </c>
      <c r="E604" s="182">
        <v>14</v>
      </c>
      <c r="F604" s="182">
        <v>1</v>
      </c>
      <c r="G604" s="182" t="str">
        <f t="shared" si="18"/>
        <v>14080.225.0.82.14.01</v>
      </c>
      <c r="H604" s="184">
        <v>44012</v>
      </c>
      <c r="I604" s="175" t="s">
        <v>1418</v>
      </c>
      <c r="J604" s="175" t="s">
        <v>1369</v>
      </c>
      <c r="K604" s="182" t="s">
        <v>1417</v>
      </c>
      <c r="L604" s="183">
        <v>18025422</v>
      </c>
      <c r="M604" s="183">
        <v>3447.24</v>
      </c>
      <c r="N604" s="183">
        <v>23465810.82</v>
      </c>
      <c r="O604" s="241">
        <f t="shared" si="19"/>
        <v>41491232.82</v>
      </c>
    </row>
    <row r="605" spans="1:15" hidden="1" x14ac:dyDescent="0.2">
      <c r="A605" s="175" t="s">
        <v>5670</v>
      </c>
      <c r="B605" s="182">
        <v>225</v>
      </c>
      <c r="C605" s="182">
        <v>0</v>
      </c>
      <c r="D605" s="182">
        <v>82</v>
      </c>
      <c r="E605" s="182">
        <v>50</v>
      </c>
      <c r="F605" s="182">
        <v>0</v>
      </c>
      <c r="G605" s="182" t="str">
        <f t="shared" si="18"/>
        <v>14080.225.0.82.50.00</v>
      </c>
      <c r="H605" s="184">
        <v>44012</v>
      </c>
      <c r="I605" s="175" t="s">
        <v>1419</v>
      </c>
      <c r="J605" s="175" t="s">
        <v>1369</v>
      </c>
      <c r="K605" s="182" t="s">
        <v>1420</v>
      </c>
      <c r="L605" s="183">
        <v>6511807479</v>
      </c>
      <c r="M605" s="183">
        <v>760300.36</v>
      </c>
      <c r="N605" s="183">
        <v>5175463389.5699997</v>
      </c>
      <c r="O605" s="241">
        <f t="shared" si="19"/>
        <v>11687270868.57</v>
      </c>
    </row>
    <row r="606" spans="1:15" hidden="1" x14ac:dyDescent="0.2">
      <c r="A606" s="175" t="s">
        <v>5670</v>
      </c>
      <c r="B606" s="182">
        <v>225</v>
      </c>
      <c r="C606" s="182">
        <v>0</v>
      </c>
      <c r="D606" s="182">
        <v>82</v>
      </c>
      <c r="E606" s="182">
        <v>50</v>
      </c>
      <c r="F606" s="182">
        <v>1</v>
      </c>
      <c r="G606" s="182" t="str">
        <f t="shared" si="18"/>
        <v>14080.225.0.82.50.01</v>
      </c>
      <c r="H606" s="184">
        <v>44012</v>
      </c>
      <c r="I606" s="175" t="s">
        <v>1421</v>
      </c>
      <c r="J606" s="175" t="s">
        <v>1369</v>
      </c>
      <c r="K606" s="182" t="s">
        <v>1370</v>
      </c>
      <c r="L606" s="183">
        <v>6511807479</v>
      </c>
      <c r="M606" s="183">
        <v>760300.36</v>
      </c>
      <c r="N606" s="183">
        <v>5175463389.5699997</v>
      </c>
      <c r="O606" s="241">
        <f t="shared" si="19"/>
        <v>11687270868.57</v>
      </c>
    </row>
    <row r="607" spans="1:15" hidden="1" x14ac:dyDescent="0.2">
      <c r="A607" s="175" t="s">
        <v>5670</v>
      </c>
      <c r="B607" s="182">
        <v>225</v>
      </c>
      <c r="C607" s="182">
        <v>0</v>
      </c>
      <c r="D607" s="182">
        <v>82</v>
      </c>
      <c r="E607" s="182">
        <v>51</v>
      </c>
      <c r="F607" s="182">
        <v>0</v>
      </c>
      <c r="G607" s="182" t="str">
        <f t="shared" si="18"/>
        <v>14080.225.0.82.51.00</v>
      </c>
      <c r="H607" s="184">
        <v>44012</v>
      </c>
      <c r="I607" s="175" t="s">
        <v>1422</v>
      </c>
      <c r="J607" s="175" t="s">
        <v>1369</v>
      </c>
      <c r="K607" s="182" t="s">
        <v>1423</v>
      </c>
      <c r="L607" s="183">
        <v>1132137651</v>
      </c>
      <c r="M607" s="183">
        <v>20412.29</v>
      </c>
      <c r="N607" s="183">
        <v>138949111.63</v>
      </c>
      <c r="O607" s="241">
        <f t="shared" si="19"/>
        <v>1271086762.6300001</v>
      </c>
    </row>
    <row r="608" spans="1:15" hidden="1" x14ac:dyDescent="0.2">
      <c r="A608" s="175" t="s">
        <v>5670</v>
      </c>
      <c r="B608" s="182">
        <v>225</v>
      </c>
      <c r="C608" s="182">
        <v>0</v>
      </c>
      <c r="D608" s="182">
        <v>82</v>
      </c>
      <c r="E608" s="182">
        <v>51</v>
      </c>
      <c r="F608" s="182">
        <v>1</v>
      </c>
      <c r="G608" s="182" t="str">
        <f t="shared" si="18"/>
        <v>14080.225.0.82.51.01</v>
      </c>
      <c r="H608" s="184">
        <v>44012</v>
      </c>
      <c r="I608" s="175" t="s">
        <v>1424</v>
      </c>
      <c r="J608" s="175" t="s">
        <v>1369</v>
      </c>
      <c r="K608" s="182" t="s">
        <v>1370</v>
      </c>
      <c r="L608" s="183">
        <v>1131381730</v>
      </c>
      <c r="M608" s="183">
        <v>20412.29</v>
      </c>
      <c r="N608" s="183">
        <v>138949111.63</v>
      </c>
      <c r="O608" s="241">
        <f t="shared" si="19"/>
        <v>1270330841.6300001</v>
      </c>
    </row>
    <row r="609" spans="1:15" hidden="1" x14ac:dyDescent="0.2">
      <c r="A609" s="175" t="s">
        <v>5670</v>
      </c>
      <c r="B609" s="182">
        <v>225</v>
      </c>
      <c r="C609" s="182">
        <v>0</v>
      </c>
      <c r="D609" s="182">
        <v>82</v>
      </c>
      <c r="E609" s="182">
        <v>51</v>
      </c>
      <c r="F609" s="182">
        <v>2</v>
      </c>
      <c r="G609" s="182" t="str">
        <f t="shared" si="18"/>
        <v>14080.225.0.82.51.02</v>
      </c>
      <c r="H609" s="184">
        <v>44012</v>
      </c>
      <c r="I609" s="175" t="s">
        <v>1425</v>
      </c>
      <c r="J609" s="175" t="s">
        <v>1369</v>
      </c>
      <c r="K609" s="182" t="s">
        <v>1426</v>
      </c>
      <c r="L609" s="183">
        <v>755921</v>
      </c>
      <c r="M609" s="183">
        <v>0</v>
      </c>
      <c r="N609" s="183">
        <v>0</v>
      </c>
      <c r="O609" s="241">
        <f t="shared" si="19"/>
        <v>755921</v>
      </c>
    </row>
    <row r="610" spans="1:15" hidden="1" x14ac:dyDescent="0.2">
      <c r="A610" s="175" t="s">
        <v>5670</v>
      </c>
      <c r="B610" s="182">
        <v>225</v>
      </c>
      <c r="C610" s="182">
        <v>0</v>
      </c>
      <c r="D610" s="182">
        <v>82</v>
      </c>
      <c r="E610" s="182">
        <v>52</v>
      </c>
      <c r="F610" s="182">
        <v>0</v>
      </c>
      <c r="G610" s="182" t="str">
        <f t="shared" si="18"/>
        <v>14080.225.0.82.52.00</v>
      </c>
      <c r="H610" s="184">
        <v>44012</v>
      </c>
      <c r="I610" s="175" t="s">
        <v>1427</v>
      </c>
      <c r="J610" s="175" t="s">
        <v>1369</v>
      </c>
      <c r="K610" s="182" t="s">
        <v>1428</v>
      </c>
      <c r="L610" s="183">
        <v>64535290</v>
      </c>
      <c r="M610" s="183">
        <v>1764.9</v>
      </c>
      <c r="N610" s="183">
        <v>12013903.74</v>
      </c>
      <c r="O610" s="241">
        <f t="shared" si="19"/>
        <v>76549193.739999995</v>
      </c>
    </row>
    <row r="611" spans="1:15" hidden="1" x14ac:dyDescent="0.2">
      <c r="A611" s="175" t="s">
        <v>5670</v>
      </c>
      <c r="B611" s="182">
        <v>225</v>
      </c>
      <c r="C611" s="182">
        <v>0</v>
      </c>
      <c r="D611" s="182">
        <v>82</v>
      </c>
      <c r="E611" s="182">
        <v>52</v>
      </c>
      <c r="F611" s="182">
        <v>1</v>
      </c>
      <c r="G611" s="182" t="str">
        <f t="shared" si="18"/>
        <v>14080.225.0.82.52.01</v>
      </c>
      <c r="H611" s="184">
        <v>44012</v>
      </c>
      <c r="I611" s="175" t="s">
        <v>1429</v>
      </c>
      <c r="J611" s="175" t="s">
        <v>1369</v>
      </c>
      <c r="K611" s="182" t="s">
        <v>1370</v>
      </c>
      <c r="L611" s="183">
        <v>45816767</v>
      </c>
      <c r="M611" s="183">
        <v>2618</v>
      </c>
      <c r="N611" s="183">
        <v>17821066.34</v>
      </c>
      <c r="O611" s="241">
        <f t="shared" si="19"/>
        <v>63637833.340000004</v>
      </c>
    </row>
    <row r="612" spans="1:15" hidden="1" x14ac:dyDescent="0.2">
      <c r="A612" s="175" t="s">
        <v>5670</v>
      </c>
      <c r="B612" s="182">
        <v>225</v>
      </c>
      <c r="C612" s="182">
        <v>0</v>
      </c>
      <c r="D612" s="182">
        <v>82</v>
      </c>
      <c r="E612" s="182">
        <v>52</v>
      </c>
      <c r="F612" s="182">
        <v>2</v>
      </c>
      <c r="G612" s="182" t="str">
        <f t="shared" si="18"/>
        <v>14080.225.0.82.52.02</v>
      </c>
      <c r="H612" s="184">
        <v>44012</v>
      </c>
      <c r="I612" s="175" t="s">
        <v>1430</v>
      </c>
      <c r="J612" s="175" t="s">
        <v>1369</v>
      </c>
      <c r="K612" s="182" t="s">
        <v>1370</v>
      </c>
      <c r="L612" s="183">
        <v>16159213</v>
      </c>
      <c r="M612" s="183">
        <v>-853.1</v>
      </c>
      <c r="N612" s="183">
        <v>-5807162.5999999996</v>
      </c>
      <c r="O612" s="241">
        <f t="shared" si="19"/>
        <v>10352050.4</v>
      </c>
    </row>
    <row r="613" spans="1:15" hidden="1" x14ac:dyDescent="0.2">
      <c r="A613" s="175" t="s">
        <v>5670</v>
      </c>
      <c r="B613" s="182">
        <v>225</v>
      </c>
      <c r="C613" s="182">
        <v>0</v>
      </c>
      <c r="D613" s="182">
        <v>82</v>
      </c>
      <c r="E613" s="182">
        <v>52</v>
      </c>
      <c r="F613" s="182">
        <v>6</v>
      </c>
      <c r="G613" s="182" t="str">
        <f t="shared" si="18"/>
        <v>14080.225.0.82.52.06</v>
      </c>
      <c r="H613" s="184">
        <v>44012</v>
      </c>
      <c r="I613" s="175" t="s">
        <v>1431</v>
      </c>
      <c r="J613" s="175" t="s">
        <v>1369</v>
      </c>
      <c r="K613" s="182" t="s">
        <v>1432</v>
      </c>
      <c r="L613" s="183">
        <v>2559310</v>
      </c>
      <c r="M613" s="183">
        <v>0</v>
      </c>
      <c r="N613" s="183">
        <v>0</v>
      </c>
      <c r="O613" s="241">
        <f t="shared" si="19"/>
        <v>2559310</v>
      </c>
    </row>
    <row r="614" spans="1:15" hidden="1" x14ac:dyDescent="0.2">
      <c r="A614" s="175" t="s">
        <v>5670</v>
      </c>
      <c r="B614" s="182">
        <v>225</v>
      </c>
      <c r="C614" s="182">
        <v>0</v>
      </c>
      <c r="D614" s="182">
        <v>82</v>
      </c>
      <c r="E614" s="182">
        <v>53</v>
      </c>
      <c r="F614" s="182">
        <v>0</v>
      </c>
      <c r="G614" s="182" t="str">
        <f t="shared" si="18"/>
        <v>14080.225.0.82.53.00</v>
      </c>
      <c r="H614" s="184">
        <v>44012</v>
      </c>
      <c r="I614" s="175" t="s">
        <v>1433</v>
      </c>
      <c r="J614" s="175" t="s">
        <v>1369</v>
      </c>
      <c r="K614" s="182" t="s">
        <v>1428</v>
      </c>
      <c r="L614" s="183">
        <v>794720128</v>
      </c>
      <c r="M614" s="183">
        <v>-30726.87</v>
      </c>
      <c r="N614" s="183">
        <v>-209161798.56999999</v>
      </c>
      <c r="O614" s="241">
        <f t="shared" si="19"/>
        <v>585558329.43000007</v>
      </c>
    </row>
    <row r="615" spans="1:15" hidden="1" x14ac:dyDescent="0.2">
      <c r="A615" s="175" t="s">
        <v>5670</v>
      </c>
      <c r="B615" s="182">
        <v>225</v>
      </c>
      <c r="C615" s="182">
        <v>0</v>
      </c>
      <c r="D615" s="182">
        <v>82</v>
      </c>
      <c r="E615" s="182">
        <v>53</v>
      </c>
      <c r="F615" s="182">
        <v>1</v>
      </c>
      <c r="G615" s="182" t="str">
        <f t="shared" si="18"/>
        <v>14080.225.0.82.53.01</v>
      </c>
      <c r="H615" s="184">
        <v>44012</v>
      </c>
      <c r="I615" s="175" t="s">
        <v>1434</v>
      </c>
      <c r="J615" s="175" t="s">
        <v>1369</v>
      </c>
      <c r="K615" s="182" t="s">
        <v>1428</v>
      </c>
      <c r="L615" s="183">
        <v>794720128</v>
      </c>
      <c r="M615" s="183">
        <v>-29622.49</v>
      </c>
      <c r="N615" s="183">
        <v>-201644140.34</v>
      </c>
      <c r="O615" s="241">
        <f t="shared" si="19"/>
        <v>593075987.65999997</v>
      </c>
    </row>
    <row r="616" spans="1:15" hidden="1" x14ac:dyDescent="0.2">
      <c r="A616" s="175" t="s">
        <v>5670</v>
      </c>
      <c r="B616" s="182">
        <v>225</v>
      </c>
      <c r="C616" s="182">
        <v>0</v>
      </c>
      <c r="D616" s="182">
        <v>82</v>
      </c>
      <c r="E616" s="182">
        <v>53</v>
      </c>
      <c r="F616" s="182">
        <v>2</v>
      </c>
      <c r="G616" s="182" t="str">
        <f t="shared" si="18"/>
        <v>14080.225.0.82.53.02</v>
      </c>
      <c r="H616" s="184">
        <v>44012</v>
      </c>
      <c r="I616" s="175" t="s">
        <v>1435</v>
      </c>
      <c r="J616" s="175" t="s">
        <v>1369</v>
      </c>
      <c r="K616" s="182" t="s">
        <v>1436</v>
      </c>
      <c r="L616" s="183">
        <v>0</v>
      </c>
      <c r="M616" s="183">
        <v>-1104.3800000000001</v>
      </c>
      <c r="N616" s="183">
        <v>-7517658.2300000004</v>
      </c>
      <c r="O616" s="241">
        <f t="shared" si="19"/>
        <v>-7517658.2300000004</v>
      </c>
    </row>
    <row r="617" spans="1:15" hidden="1" x14ac:dyDescent="0.2">
      <c r="A617" s="175" t="s">
        <v>5670</v>
      </c>
      <c r="B617" s="182">
        <v>225</v>
      </c>
      <c r="C617" s="182">
        <v>0</v>
      </c>
      <c r="D617" s="182">
        <v>82</v>
      </c>
      <c r="E617" s="182">
        <v>54</v>
      </c>
      <c r="F617" s="182">
        <v>0</v>
      </c>
      <c r="G617" s="182" t="str">
        <f t="shared" si="18"/>
        <v>14080.225.0.82.54.00</v>
      </c>
      <c r="H617" s="184">
        <v>44012</v>
      </c>
      <c r="I617" s="175" t="s">
        <v>1437</v>
      </c>
      <c r="J617" s="175" t="s">
        <v>1369</v>
      </c>
      <c r="K617" s="182" t="s">
        <v>1438</v>
      </c>
      <c r="L617" s="183">
        <v>411444492</v>
      </c>
      <c r="M617" s="183">
        <v>0</v>
      </c>
      <c r="N617" s="183">
        <v>0</v>
      </c>
      <c r="O617" s="241">
        <f t="shared" si="19"/>
        <v>411444492</v>
      </c>
    </row>
    <row r="618" spans="1:15" hidden="1" x14ac:dyDescent="0.2">
      <c r="A618" s="175" t="s">
        <v>5670</v>
      </c>
      <c r="B618" s="182">
        <v>225</v>
      </c>
      <c r="C618" s="182">
        <v>0</v>
      </c>
      <c r="D618" s="182">
        <v>82</v>
      </c>
      <c r="E618" s="182">
        <v>54</v>
      </c>
      <c r="F618" s="182">
        <v>1</v>
      </c>
      <c r="G618" s="182" t="str">
        <f t="shared" si="18"/>
        <v>14080.225.0.82.54.01</v>
      </c>
      <c r="H618" s="184">
        <v>44012</v>
      </c>
      <c r="I618" s="175" t="s">
        <v>1439</v>
      </c>
      <c r="J618" s="175" t="s">
        <v>1369</v>
      </c>
      <c r="K618" s="182" t="s">
        <v>1438</v>
      </c>
      <c r="L618" s="183">
        <v>411444492</v>
      </c>
      <c r="M618" s="183">
        <v>0</v>
      </c>
      <c r="N618" s="183">
        <v>0</v>
      </c>
      <c r="O618" s="241">
        <f t="shared" si="19"/>
        <v>411444492</v>
      </c>
    </row>
    <row r="619" spans="1:15" hidden="1" x14ac:dyDescent="0.2">
      <c r="A619" s="175" t="s">
        <v>5670</v>
      </c>
      <c r="B619" s="182">
        <v>225</v>
      </c>
      <c r="C619" s="182">
        <v>0</v>
      </c>
      <c r="D619" s="182">
        <v>82</v>
      </c>
      <c r="E619" s="182">
        <v>60</v>
      </c>
      <c r="F619" s="182">
        <v>0</v>
      </c>
      <c r="G619" s="182" t="str">
        <f t="shared" si="18"/>
        <v>14080.225.0.82.60.00</v>
      </c>
      <c r="H619" s="184">
        <v>44012</v>
      </c>
      <c r="I619" s="175" t="s">
        <v>1440</v>
      </c>
      <c r="J619" s="175" t="s">
        <v>1369</v>
      </c>
      <c r="K619" s="182" t="s">
        <v>1441</v>
      </c>
      <c r="L619" s="183">
        <v>4001535307</v>
      </c>
      <c r="M619" s="183">
        <v>564298</v>
      </c>
      <c r="N619" s="183">
        <v>3841249844.75</v>
      </c>
      <c r="O619" s="241">
        <f t="shared" si="19"/>
        <v>7842785151.75</v>
      </c>
    </row>
    <row r="620" spans="1:15" hidden="1" x14ac:dyDescent="0.2">
      <c r="A620" s="175" t="s">
        <v>5670</v>
      </c>
      <c r="B620" s="182">
        <v>225</v>
      </c>
      <c r="C620" s="182">
        <v>0</v>
      </c>
      <c r="D620" s="182">
        <v>82</v>
      </c>
      <c r="E620" s="182">
        <v>60</v>
      </c>
      <c r="F620" s="182">
        <v>1</v>
      </c>
      <c r="G620" s="182" t="str">
        <f t="shared" si="18"/>
        <v>14080.225.0.82.60.01</v>
      </c>
      <c r="H620" s="184">
        <v>44012</v>
      </c>
      <c r="I620" s="175" t="s">
        <v>1442</v>
      </c>
      <c r="J620" s="175" t="s">
        <v>1369</v>
      </c>
      <c r="K620" s="182" t="s">
        <v>1441</v>
      </c>
      <c r="L620" s="183">
        <v>4001535307</v>
      </c>
      <c r="M620" s="183">
        <v>564298</v>
      </c>
      <c r="N620" s="183">
        <v>3841249844.75</v>
      </c>
      <c r="O620" s="241">
        <f t="shared" si="19"/>
        <v>7842785151.75</v>
      </c>
    </row>
    <row r="621" spans="1:15" hidden="1" x14ac:dyDescent="0.2">
      <c r="A621" s="175" t="s">
        <v>5670</v>
      </c>
      <c r="B621" s="182">
        <v>225</v>
      </c>
      <c r="C621" s="182">
        <v>0</v>
      </c>
      <c r="D621" s="182">
        <v>82</v>
      </c>
      <c r="E621" s="182">
        <v>61</v>
      </c>
      <c r="F621" s="182">
        <v>0</v>
      </c>
      <c r="G621" s="182" t="str">
        <f t="shared" si="18"/>
        <v>14080.225.0.82.61.00</v>
      </c>
      <c r="H621" s="184">
        <v>44012</v>
      </c>
      <c r="I621" s="175" t="s">
        <v>1443</v>
      </c>
      <c r="J621" s="175" t="s">
        <v>1369</v>
      </c>
      <c r="K621" s="182" t="s">
        <v>1444</v>
      </c>
      <c r="L621" s="183">
        <v>1270612678</v>
      </c>
      <c r="M621" s="183">
        <v>26607.86</v>
      </c>
      <c r="N621" s="183">
        <v>181123162.03999999</v>
      </c>
      <c r="O621" s="241">
        <f t="shared" si="19"/>
        <v>1451735840.04</v>
      </c>
    </row>
    <row r="622" spans="1:15" hidden="1" x14ac:dyDescent="0.2">
      <c r="A622" s="175" t="s">
        <v>5670</v>
      </c>
      <c r="B622" s="182">
        <v>225</v>
      </c>
      <c r="C622" s="182">
        <v>0</v>
      </c>
      <c r="D622" s="182">
        <v>82</v>
      </c>
      <c r="E622" s="182">
        <v>61</v>
      </c>
      <c r="F622" s="182">
        <v>1</v>
      </c>
      <c r="G622" s="182" t="str">
        <f t="shared" si="18"/>
        <v>14080.225.0.82.61.01</v>
      </c>
      <c r="H622" s="184">
        <v>44012</v>
      </c>
      <c r="I622" s="175" t="s">
        <v>1445</v>
      </c>
      <c r="J622" s="175" t="s">
        <v>1369</v>
      </c>
      <c r="K622" s="182" t="s">
        <v>1444</v>
      </c>
      <c r="L622" s="183">
        <v>1270612678</v>
      </c>
      <c r="M622" s="183">
        <v>26607.86</v>
      </c>
      <c r="N622" s="183">
        <v>181123162.03999999</v>
      </c>
      <c r="O622" s="241">
        <f t="shared" si="19"/>
        <v>1451735840.04</v>
      </c>
    </row>
    <row r="623" spans="1:15" hidden="1" x14ac:dyDescent="0.2">
      <c r="A623" s="175" t="s">
        <v>5670</v>
      </c>
      <c r="B623" s="182">
        <v>225</v>
      </c>
      <c r="C623" s="182">
        <v>0</v>
      </c>
      <c r="D623" s="182">
        <v>82</v>
      </c>
      <c r="E623" s="182">
        <v>62</v>
      </c>
      <c r="F623" s="182">
        <v>0</v>
      </c>
      <c r="G623" s="182" t="str">
        <f t="shared" si="18"/>
        <v>14080.225.0.82.62.00</v>
      </c>
      <c r="H623" s="184">
        <v>44012</v>
      </c>
      <c r="I623" s="175" t="s">
        <v>1446</v>
      </c>
      <c r="J623" s="175" t="s">
        <v>1369</v>
      </c>
      <c r="K623" s="182" t="s">
        <v>1447</v>
      </c>
      <c r="L623" s="183">
        <v>165177811</v>
      </c>
      <c r="M623" s="183">
        <v>77152.31</v>
      </c>
      <c r="N623" s="183">
        <v>525185803.97000003</v>
      </c>
      <c r="O623" s="241">
        <f t="shared" si="19"/>
        <v>690363614.97000003</v>
      </c>
    </row>
    <row r="624" spans="1:15" hidden="1" x14ac:dyDescent="0.2">
      <c r="A624" s="175" t="s">
        <v>5670</v>
      </c>
      <c r="B624" s="182">
        <v>225</v>
      </c>
      <c r="C624" s="182">
        <v>0</v>
      </c>
      <c r="D624" s="182">
        <v>82</v>
      </c>
      <c r="E624" s="182">
        <v>62</v>
      </c>
      <c r="F624" s="182">
        <v>1</v>
      </c>
      <c r="G624" s="182" t="str">
        <f t="shared" si="18"/>
        <v>14080.225.0.82.62.01</v>
      </c>
      <c r="H624" s="184">
        <v>44012</v>
      </c>
      <c r="I624" s="175" t="s">
        <v>1448</v>
      </c>
      <c r="J624" s="175" t="s">
        <v>1369</v>
      </c>
      <c r="K624" s="182" t="s">
        <v>1447</v>
      </c>
      <c r="L624" s="183">
        <v>165177811</v>
      </c>
      <c r="M624" s="183">
        <v>77152.31</v>
      </c>
      <c r="N624" s="183">
        <v>525185803.97000003</v>
      </c>
      <c r="O624" s="241">
        <f t="shared" si="19"/>
        <v>690363614.97000003</v>
      </c>
    </row>
    <row r="625" spans="1:15" hidden="1" x14ac:dyDescent="0.2">
      <c r="A625" s="175" t="s">
        <v>5670</v>
      </c>
      <c r="B625" s="182">
        <v>225</v>
      </c>
      <c r="C625" s="182">
        <v>0</v>
      </c>
      <c r="D625" s="182">
        <v>92</v>
      </c>
      <c r="E625" s="182">
        <v>0</v>
      </c>
      <c r="F625" s="182">
        <v>0</v>
      </c>
      <c r="G625" s="182" t="str">
        <f t="shared" si="18"/>
        <v>14080.225.0.92.00.00</v>
      </c>
      <c r="H625" s="184">
        <v>44012</v>
      </c>
      <c r="I625" s="175" t="s">
        <v>1449</v>
      </c>
      <c r="J625" s="175" t="s">
        <v>1450</v>
      </c>
      <c r="K625" s="182" t="s">
        <v>1451</v>
      </c>
      <c r="L625" s="183">
        <v>-75279342</v>
      </c>
      <c r="M625" s="183">
        <v>-4824.24</v>
      </c>
      <c r="N625" s="183">
        <v>-32839228.850000001</v>
      </c>
      <c r="O625" s="241">
        <f t="shared" si="19"/>
        <v>-108118570.84999999</v>
      </c>
    </row>
    <row r="626" spans="1:15" hidden="1" x14ac:dyDescent="0.2">
      <c r="A626" s="175" t="s">
        <v>5670</v>
      </c>
      <c r="B626" s="182">
        <v>225</v>
      </c>
      <c r="C626" s="182">
        <v>0</v>
      </c>
      <c r="D626" s="182">
        <v>92</v>
      </c>
      <c r="E626" s="182">
        <v>1</v>
      </c>
      <c r="F626" s="182">
        <v>0</v>
      </c>
      <c r="G626" s="182" t="str">
        <f t="shared" si="18"/>
        <v>14080.225.0.92.01.00</v>
      </c>
      <c r="H626" s="184">
        <v>44012</v>
      </c>
      <c r="I626" s="175" t="s">
        <v>1452</v>
      </c>
      <c r="J626" s="175" t="s">
        <v>1450</v>
      </c>
      <c r="K626" s="182" t="s">
        <v>1453</v>
      </c>
      <c r="L626" s="183">
        <v>-4825549</v>
      </c>
      <c r="M626" s="183">
        <v>-4501.32</v>
      </c>
      <c r="N626" s="183">
        <v>-30641070.399999999</v>
      </c>
      <c r="O626" s="241">
        <f t="shared" si="19"/>
        <v>-35466619.399999999</v>
      </c>
    </row>
    <row r="627" spans="1:15" hidden="1" x14ac:dyDescent="0.2">
      <c r="A627" s="175" t="s">
        <v>5670</v>
      </c>
      <c r="B627" s="182">
        <v>225</v>
      </c>
      <c r="C627" s="182">
        <v>0</v>
      </c>
      <c r="D627" s="182">
        <v>92</v>
      </c>
      <c r="E627" s="182">
        <v>1</v>
      </c>
      <c r="F627" s="182">
        <v>1</v>
      </c>
      <c r="G627" s="182" t="str">
        <f t="shared" si="18"/>
        <v>14080.225.0.92.01.01</v>
      </c>
      <c r="H627" s="184">
        <v>44012</v>
      </c>
      <c r="I627" s="175" t="s">
        <v>1454</v>
      </c>
      <c r="J627" s="175" t="s">
        <v>1450</v>
      </c>
      <c r="K627" s="182" t="s">
        <v>1451</v>
      </c>
      <c r="L627" s="183">
        <v>-3950622</v>
      </c>
      <c r="M627" s="183">
        <v>-4497.7700000000004</v>
      </c>
      <c r="N627" s="183">
        <v>-30616905.09</v>
      </c>
      <c r="O627" s="241">
        <f t="shared" si="19"/>
        <v>-34567527.090000004</v>
      </c>
    </row>
    <row r="628" spans="1:15" hidden="1" x14ac:dyDescent="0.2">
      <c r="A628" s="175" t="s">
        <v>5670</v>
      </c>
      <c r="B628" s="182">
        <v>225</v>
      </c>
      <c r="C628" s="182">
        <v>0</v>
      </c>
      <c r="D628" s="182">
        <v>92</v>
      </c>
      <c r="E628" s="182">
        <v>1</v>
      </c>
      <c r="F628" s="182">
        <v>2</v>
      </c>
      <c r="G628" s="182" t="str">
        <f t="shared" si="18"/>
        <v>14080.225.0.92.01.02</v>
      </c>
      <c r="H628" s="184">
        <v>44012</v>
      </c>
      <c r="I628" s="175" t="s">
        <v>1455</v>
      </c>
      <c r="J628" s="175" t="s">
        <v>1450</v>
      </c>
      <c r="K628" s="182" t="s">
        <v>1456</v>
      </c>
      <c r="L628" s="183">
        <v>-874927</v>
      </c>
      <c r="M628" s="183">
        <v>-3.55</v>
      </c>
      <c r="N628" s="183">
        <v>-24165.31</v>
      </c>
      <c r="O628" s="241">
        <f t="shared" si="19"/>
        <v>-899092.31</v>
      </c>
    </row>
    <row r="629" spans="1:15" hidden="1" x14ac:dyDescent="0.2">
      <c r="A629" s="175" t="s">
        <v>5670</v>
      </c>
      <c r="B629" s="182">
        <v>225</v>
      </c>
      <c r="C629" s="182">
        <v>0</v>
      </c>
      <c r="D629" s="182">
        <v>92</v>
      </c>
      <c r="E629" s="182">
        <v>2</v>
      </c>
      <c r="F629" s="182">
        <v>0</v>
      </c>
      <c r="G629" s="182" t="str">
        <f t="shared" si="18"/>
        <v>14080.225.0.92.02.00</v>
      </c>
      <c r="H629" s="184">
        <v>44012</v>
      </c>
      <c r="I629" s="175" t="s">
        <v>1457</v>
      </c>
      <c r="J629" s="175" t="s">
        <v>1450</v>
      </c>
      <c r="K629" s="182" t="s">
        <v>1458</v>
      </c>
      <c r="L629" s="183">
        <v>-33670878.909999996</v>
      </c>
      <c r="M629" s="183">
        <v>-97.19</v>
      </c>
      <c r="N629" s="183">
        <v>-661584.97</v>
      </c>
      <c r="O629" s="241">
        <f t="shared" si="19"/>
        <v>-34332463.879999995</v>
      </c>
    </row>
    <row r="630" spans="1:15" hidden="1" x14ac:dyDescent="0.2">
      <c r="A630" s="175" t="s">
        <v>5670</v>
      </c>
      <c r="B630" s="182">
        <v>225</v>
      </c>
      <c r="C630" s="182">
        <v>0</v>
      </c>
      <c r="D630" s="182">
        <v>92</v>
      </c>
      <c r="E630" s="182">
        <v>2</v>
      </c>
      <c r="F630" s="182">
        <v>1</v>
      </c>
      <c r="G630" s="182" t="str">
        <f t="shared" si="18"/>
        <v>14080.225.0.92.02.01</v>
      </c>
      <c r="H630" s="184">
        <v>44012</v>
      </c>
      <c r="I630" s="175" t="s">
        <v>1459</v>
      </c>
      <c r="J630" s="175" t="s">
        <v>1450</v>
      </c>
      <c r="K630" s="182" t="s">
        <v>1460</v>
      </c>
      <c r="L630" s="183">
        <v>-33670878.909999996</v>
      </c>
      <c r="M630" s="183">
        <v>-97.19</v>
      </c>
      <c r="N630" s="183">
        <v>-661584.97</v>
      </c>
      <c r="O630" s="241">
        <f t="shared" si="19"/>
        <v>-34332463.879999995</v>
      </c>
    </row>
    <row r="631" spans="1:15" hidden="1" x14ac:dyDescent="0.2">
      <c r="A631" s="175" t="s">
        <v>5670</v>
      </c>
      <c r="B631" s="182">
        <v>225</v>
      </c>
      <c r="C631" s="182">
        <v>0</v>
      </c>
      <c r="D631" s="182">
        <v>92</v>
      </c>
      <c r="E631" s="182">
        <v>3</v>
      </c>
      <c r="F631" s="182">
        <v>0</v>
      </c>
      <c r="G631" s="182" t="str">
        <f t="shared" si="18"/>
        <v>14080.225.0.92.03.00</v>
      </c>
      <c r="H631" s="184">
        <v>44012</v>
      </c>
      <c r="I631" s="175" t="s">
        <v>1461</v>
      </c>
      <c r="J631" s="175" t="s">
        <v>1450</v>
      </c>
      <c r="K631" s="182" t="s">
        <v>1462</v>
      </c>
      <c r="L631" s="183">
        <v>-271866</v>
      </c>
      <c r="M631" s="183">
        <v>0</v>
      </c>
      <c r="N631" s="183">
        <v>0</v>
      </c>
      <c r="O631" s="241">
        <f t="shared" si="19"/>
        <v>-271866</v>
      </c>
    </row>
    <row r="632" spans="1:15" hidden="1" x14ac:dyDescent="0.2">
      <c r="A632" s="175" t="s">
        <v>5670</v>
      </c>
      <c r="B632" s="182">
        <v>225</v>
      </c>
      <c r="C632" s="182">
        <v>0</v>
      </c>
      <c r="D632" s="182">
        <v>92</v>
      </c>
      <c r="E632" s="182">
        <v>3</v>
      </c>
      <c r="F632" s="182">
        <v>1</v>
      </c>
      <c r="G632" s="182" t="str">
        <f t="shared" si="18"/>
        <v>14080.225.0.92.03.01</v>
      </c>
      <c r="H632" s="184">
        <v>44012</v>
      </c>
      <c r="I632" s="175" t="s">
        <v>1463</v>
      </c>
      <c r="J632" s="175" t="s">
        <v>1450</v>
      </c>
      <c r="K632" s="182" t="s">
        <v>1451</v>
      </c>
      <c r="L632" s="183">
        <v>-271866</v>
      </c>
      <c r="M632" s="183">
        <v>0</v>
      </c>
      <c r="N632" s="183">
        <v>0</v>
      </c>
      <c r="O632" s="241">
        <f t="shared" si="19"/>
        <v>-271866</v>
      </c>
    </row>
    <row r="633" spans="1:15" hidden="1" x14ac:dyDescent="0.2">
      <c r="A633" s="175" t="s">
        <v>5670</v>
      </c>
      <c r="B633" s="182">
        <v>225</v>
      </c>
      <c r="C633" s="182">
        <v>0</v>
      </c>
      <c r="D633" s="182">
        <v>92</v>
      </c>
      <c r="E633" s="182">
        <v>4</v>
      </c>
      <c r="F633" s="182">
        <v>0</v>
      </c>
      <c r="G633" s="182" t="str">
        <f t="shared" si="18"/>
        <v>14080.225.0.92.04.00</v>
      </c>
      <c r="H633" s="184">
        <v>44012</v>
      </c>
      <c r="I633" s="175" t="s">
        <v>1464</v>
      </c>
      <c r="J633" s="175" t="s">
        <v>1450</v>
      </c>
      <c r="K633" s="182" t="s">
        <v>1465</v>
      </c>
      <c r="L633" s="183">
        <v>3623915</v>
      </c>
      <c r="M633" s="183">
        <v>0</v>
      </c>
      <c r="N633" s="183">
        <v>0</v>
      </c>
      <c r="O633" s="241">
        <f t="shared" si="19"/>
        <v>3623915</v>
      </c>
    </row>
    <row r="634" spans="1:15" hidden="1" x14ac:dyDescent="0.2">
      <c r="A634" s="175" t="s">
        <v>5670</v>
      </c>
      <c r="B634" s="182">
        <v>225</v>
      </c>
      <c r="C634" s="182">
        <v>0</v>
      </c>
      <c r="D634" s="182">
        <v>92</v>
      </c>
      <c r="E634" s="182">
        <v>4</v>
      </c>
      <c r="F634" s="182">
        <v>1</v>
      </c>
      <c r="G634" s="182" t="str">
        <f t="shared" si="18"/>
        <v>14080.225.0.92.04.01</v>
      </c>
      <c r="H634" s="184">
        <v>44012</v>
      </c>
      <c r="I634" s="175" t="s">
        <v>1466</v>
      </c>
      <c r="J634" s="175" t="s">
        <v>1450</v>
      </c>
      <c r="K634" s="182" t="s">
        <v>1467</v>
      </c>
      <c r="L634" s="183">
        <v>5585651</v>
      </c>
      <c r="M634" s="183">
        <v>0</v>
      </c>
      <c r="N634" s="183">
        <v>0</v>
      </c>
      <c r="O634" s="241">
        <f t="shared" si="19"/>
        <v>5585651</v>
      </c>
    </row>
    <row r="635" spans="1:15" hidden="1" x14ac:dyDescent="0.2">
      <c r="A635" s="175" t="s">
        <v>5670</v>
      </c>
      <c r="B635" s="182">
        <v>225</v>
      </c>
      <c r="C635" s="182">
        <v>0</v>
      </c>
      <c r="D635" s="182">
        <v>92</v>
      </c>
      <c r="E635" s="182">
        <v>4</v>
      </c>
      <c r="F635" s="182">
        <v>5</v>
      </c>
      <c r="G635" s="182" t="str">
        <f t="shared" si="18"/>
        <v>14080.225.0.92.04.05</v>
      </c>
      <c r="H635" s="184">
        <v>44012</v>
      </c>
      <c r="I635" s="175" t="s">
        <v>1468</v>
      </c>
      <c r="J635" s="175" t="s">
        <v>1450</v>
      </c>
      <c r="K635" s="182" t="s">
        <v>1469</v>
      </c>
      <c r="L635" s="183">
        <v>-1961736</v>
      </c>
      <c r="M635" s="183">
        <v>0</v>
      </c>
      <c r="N635" s="183">
        <v>0</v>
      </c>
      <c r="O635" s="241">
        <f t="shared" si="19"/>
        <v>-1961736</v>
      </c>
    </row>
    <row r="636" spans="1:15" hidden="1" x14ac:dyDescent="0.2">
      <c r="A636" s="175" t="s">
        <v>5670</v>
      </c>
      <c r="B636" s="182">
        <v>225</v>
      </c>
      <c r="C636" s="182">
        <v>0</v>
      </c>
      <c r="D636" s="182">
        <v>92</v>
      </c>
      <c r="E636" s="182">
        <v>6</v>
      </c>
      <c r="F636" s="182">
        <v>0</v>
      </c>
      <c r="G636" s="182" t="str">
        <f t="shared" si="18"/>
        <v>14080.225.0.92.06.00</v>
      </c>
      <c r="H636" s="184">
        <v>44012</v>
      </c>
      <c r="I636" s="175" t="s">
        <v>1470</v>
      </c>
      <c r="J636" s="175" t="s">
        <v>1450</v>
      </c>
      <c r="K636" s="182" t="s">
        <v>1471</v>
      </c>
      <c r="L636" s="183">
        <v>-1753334</v>
      </c>
      <c r="M636" s="183">
        <v>0</v>
      </c>
      <c r="N636" s="183">
        <v>0</v>
      </c>
      <c r="O636" s="241">
        <f t="shared" si="19"/>
        <v>-1753334</v>
      </c>
    </row>
    <row r="637" spans="1:15" hidden="1" x14ac:dyDescent="0.2">
      <c r="A637" s="175" t="s">
        <v>5670</v>
      </c>
      <c r="B637" s="182">
        <v>225</v>
      </c>
      <c r="C637" s="182">
        <v>0</v>
      </c>
      <c r="D637" s="182">
        <v>92</v>
      </c>
      <c r="E637" s="182">
        <v>6</v>
      </c>
      <c r="F637" s="182">
        <v>1</v>
      </c>
      <c r="G637" s="182" t="str">
        <f t="shared" si="18"/>
        <v>14080.225.0.92.06.01</v>
      </c>
      <c r="H637" s="184">
        <v>44012</v>
      </c>
      <c r="I637" s="175" t="s">
        <v>1472</v>
      </c>
      <c r="J637" s="175" t="s">
        <v>1450</v>
      </c>
      <c r="K637" s="182" t="s">
        <v>1473</v>
      </c>
      <c r="L637" s="183">
        <v>-43039</v>
      </c>
      <c r="M637" s="183">
        <v>0</v>
      </c>
      <c r="N637" s="183">
        <v>0</v>
      </c>
      <c r="O637" s="241">
        <f t="shared" si="19"/>
        <v>-43039</v>
      </c>
    </row>
    <row r="638" spans="1:15" hidden="1" x14ac:dyDescent="0.2">
      <c r="A638" s="175" t="s">
        <v>5670</v>
      </c>
      <c r="B638" s="182">
        <v>225</v>
      </c>
      <c r="C638" s="182">
        <v>0</v>
      </c>
      <c r="D638" s="182">
        <v>92</v>
      </c>
      <c r="E638" s="182">
        <v>6</v>
      </c>
      <c r="F638" s="182">
        <v>2</v>
      </c>
      <c r="G638" s="182" t="str">
        <f t="shared" si="18"/>
        <v>14080.225.0.92.06.02</v>
      </c>
      <c r="H638" s="184">
        <v>44012</v>
      </c>
      <c r="I638" s="175" t="s">
        <v>1474</v>
      </c>
      <c r="J638" s="175" t="s">
        <v>1450</v>
      </c>
      <c r="K638" s="182" t="s">
        <v>1475</v>
      </c>
      <c r="L638" s="183">
        <v>-1710295</v>
      </c>
      <c r="M638" s="183">
        <v>0</v>
      </c>
      <c r="N638" s="183">
        <v>0</v>
      </c>
      <c r="O638" s="241">
        <f t="shared" si="19"/>
        <v>-1710295</v>
      </c>
    </row>
    <row r="639" spans="1:15" hidden="1" x14ac:dyDescent="0.2">
      <c r="A639" s="175" t="s">
        <v>5670</v>
      </c>
      <c r="B639" s="182">
        <v>225</v>
      </c>
      <c r="C639" s="182">
        <v>0</v>
      </c>
      <c r="D639" s="182">
        <v>92</v>
      </c>
      <c r="E639" s="182">
        <v>8</v>
      </c>
      <c r="F639" s="182">
        <v>0</v>
      </c>
      <c r="G639" s="182" t="str">
        <f t="shared" si="18"/>
        <v>14080.225.0.92.08.00</v>
      </c>
      <c r="H639" s="184">
        <v>44012</v>
      </c>
      <c r="I639" s="175" t="s">
        <v>1476</v>
      </c>
      <c r="J639" s="175" t="s">
        <v>1450</v>
      </c>
      <c r="K639" s="182" t="s">
        <v>1477</v>
      </c>
      <c r="L639" s="183">
        <v>-5474517</v>
      </c>
      <c r="M639" s="183">
        <v>0</v>
      </c>
      <c r="N639" s="183">
        <v>0</v>
      </c>
      <c r="O639" s="241">
        <f t="shared" si="19"/>
        <v>-5474517</v>
      </c>
    </row>
    <row r="640" spans="1:15" hidden="1" x14ac:dyDescent="0.2">
      <c r="A640" s="175" t="s">
        <v>5670</v>
      </c>
      <c r="B640" s="182">
        <v>225</v>
      </c>
      <c r="C640" s="182">
        <v>0</v>
      </c>
      <c r="D640" s="182">
        <v>92</v>
      </c>
      <c r="E640" s="182">
        <v>8</v>
      </c>
      <c r="F640" s="182">
        <v>1</v>
      </c>
      <c r="G640" s="182" t="str">
        <f t="shared" si="18"/>
        <v>14080.225.0.92.08.01</v>
      </c>
      <c r="H640" s="184">
        <v>44012</v>
      </c>
      <c r="I640" s="175" t="s">
        <v>1478</v>
      </c>
      <c r="J640" s="175" t="s">
        <v>1450</v>
      </c>
      <c r="K640" s="182" t="s">
        <v>1451</v>
      </c>
      <c r="L640" s="183">
        <v>-2263048</v>
      </c>
      <c r="M640" s="183">
        <v>0</v>
      </c>
      <c r="N640" s="183">
        <v>0</v>
      </c>
      <c r="O640" s="241">
        <f t="shared" si="19"/>
        <v>-2263048</v>
      </c>
    </row>
    <row r="641" spans="1:15" hidden="1" x14ac:dyDescent="0.2">
      <c r="A641" s="175" t="s">
        <v>5670</v>
      </c>
      <c r="B641" s="182">
        <v>225</v>
      </c>
      <c r="C641" s="182">
        <v>0</v>
      </c>
      <c r="D641" s="182">
        <v>92</v>
      </c>
      <c r="E641" s="182">
        <v>8</v>
      </c>
      <c r="F641" s="182">
        <v>2</v>
      </c>
      <c r="G641" s="182" t="str">
        <f t="shared" si="18"/>
        <v>14080.225.0.92.08.02</v>
      </c>
      <c r="H641" s="184">
        <v>44012</v>
      </c>
      <c r="I641" s="175" t="s">
        <v>1479</v>
      </c>
      <c r="J641" s="175" t="s">
        <v>1450</v>
      </c>
      <c r="K641" s="182" t="s">
        <v>1480</v>
      </c>
      <c r="L641" s="183">
        <v>-3211469</v>
      </c>
      <c r="M641" s="183">
        <v>0</v>
      </c>
      <c r="N641" s="183">
        <v>0</v>
      </c>
      <c r="O641" s="241">
        <f t="shared" si="19"/>
        <v>-3211469</v>
      </c>
    </row>
    <row r="642" spans="1:15" hidden="1" x14ac:dyDescent="0.2">
      <c r="A642" s="175" t="s">
        <v>5670</v>
      </c>
      <c r="B642" s="182">
        <v>225</v>
      </c>
      <c r="C642" s="182">
        <v>0</v>
      </c>
      <c r="D642" s="182">
        <v>92</v>
      </c>
      <c r="E642" s="182">
        <v>50</v>
      </c>
      <c r="F642" s="182">
        <v>0</v>
      </c>
      <c r="G642" s="182" t="str">
        <f t="shared" si="18"/>
        <v>14080.225.0.92.50.00</v>
      </c>
      <c r="H642" s="184">
        <v>44012</v>
      </c>
      <c r="I642" s="175" t="s">
        <v>1481</v>
      </c>
      <c r="J642" s="175" t="s">
        <v>1450</v>
      </c>
      <c r="K642" s="182" t="s">
        <v>1482</v>
      </c>
      <c r="L642" s="183">
        <v>-13291869</v>
      </c>
      <c r="M642" s="183">
        <v>-48.23</v>
      </c>
      <c r="N642" s="183">
        <v>-328307.88</v>
      </c>
      <c r="O642" s="241">
        <f t="shared" si="19"/>
        <v>-13620176.880000001</v>
      </c>
    </row>
    <row r="643" spans="1:15" hidden="1" x14ac:dyDescent="0.2">
      <c r="A643" s="175" t="s">
        <v>5670</v>
      </c>
      <c r="B643" s="182">
        <v>225</v>
      </c>
      <c r="C643" s="182">
        <v>0</v>
      </c>
      <c r="D643" s="182">
        <v>92</v>
      </c>
      <c r="E643" s="182">
        <v>50</v>
      </c>
      <c r="F643" s="182">
        <v>1</v>
      </c>
      <c r="G643" s="182" t="str">
        <f t="shared" si="18"/>
        <v>14080.225.0.92.50.01</v>
      </c>
      <c r="H643" s="184">
        <v>44012</v>
      </c>
      <c r="I643" s="175" t="s">
        <v>1483</v>
      </c>
      <c r="J643" s="175" t="s">
        <v>1450</v>
      </c>
      <c r="K643" s="182" t="s">
        <v>1451</v>
      </c>
      <c r="L643" s="183">
        <v>-13291869</v>
      </c>
      <c r="M643" s="183">
        <v>-48.23</v>
      </c>
      <c r="N643" s="183">
        <v>-328307.88</v>
      </c>
      <c r="O643" s="241">
        <f t="shared" si="19"/>
        <v>-13620176.880000001</v>
      </c>
    </row>
    <row r="644" spans="1:15" hidden="1" x14ac:dyDescent="0.2">
      <c r="A644" s="175" t="s">
        <v>5670</v>
      </c>
      <c r="B644" s="182">
        <v>225</v>
      </c>
      <c r="C644" s="182">
        <v>0</v>
      </c>
      <c r="D644" s="182">
        <v>92</v>
      </c>
      <c r="E644" s="182">
        <v>51</v>
      </c>
      <c r="F644" s="182">
        <v>0</v>
      </c>
      <c r="G644" s="182" t="str">
        <f t="shared" ref="G644:G707" si="20">CONCATENATE(A644,".",REPT("0",3-LEN(B644)),B644,".",C644,".",REPT("0",2-LEN(D644)),D644,".",REPT("0",2-LEN(E644)),E644,".",REPT("0",2-LEN(F644)),F644)</f>
        <v>14080.225.0.92.51.00</v>
      </c>
      <c r="H644" s="184">
        <v>44012</v>
      </c>
      <c r="I644" s="175" t="s">
        <v>1484</v>
      </c>
      <c r="J644" s="175" t="s">
        <v>1450</v>
      </c>
      <c r="K644" s="182" t="s">
        <v>1485</v>
      </c>
      <c r="L644" s="183">
        <v>-4977026</v>
      </c>
      <c r="M644" s="183">
        <v>-93.92</v>
      </c>
      <c r="N644" s="183">
        <v>-639325.65</v>
      </c>
      <c r="O644" s="241">
        <f t="shared" ref="O644:O707" si="21">+L644+N644</f>
        <v>-5616351.6500000004</v>
      </c>
    </row>
    <row r="645" spans="1:15" hidden="1" x14ac:dyDescent="0.2">
      <c r="A645" s="175" t="s">
        <v>5670</v>
      </c>
      <c r="B645" s="182">
        <v>225</v>
      </c>
      <c r="C645" s="182">
        <v>0</v>
      </c>
      <c r="D645" s="182">
        <v>92</v>
      </c>
      <c r="E645" s="182">
        <v>51</v>
      </c>
      <c r="F645" s="182">
        <v>1</v>
      </c>
      <c r="G645" s="182" t="str">
        <f t="shared" si="20"/>
        <v>14080.225.0.92.51.01</v>
      </c>
      <c r="H645" s="184">
        <v>44012</v>
      </c>
      <c r="I645" s="175" t="s">
        <v>1486</v>
      </c>
      <c r="J645" s="175" t="s">
        <v>1450</v>
      </c>
      <c r="K645" s="182" t="s">
        <v>1451</v>
      </c>
      <c r="L645" s="183">
        <v>-3953529</v>
      </c>
      <c r="M645" s="183">
        <v>-93.92</v>
      </c>
      <c r="N645" s="183">
        <v>-639325.65</v>
      </c>
      <c r="O645" s="241">
        <f t="shared" si="21"/>
        <v>-4592854.6500000004</v>
      </c>
    </row>
    <row r="646" spans="1:15" hidden="1" x14ac:dyDescent="0.2">
      <c r="A646" s="175" t="s">
        <v>5670</v>
      </c>
      <c r="B646" s="182">
        <v>225</v>
      </c>
      <c r="C646" s="182">
        <v>0</v>
      </c>
      <c r="D646" s="182">
        <v>92</v>
      </c>
      <c r="E646" s="182">
        <v>51</v>
      </c>
      <c r="F646" s="182">
        <v>2</v>
      </c>
      <c r="G646" s="182" t="str">
        <f t="shared" si="20"/>
        <v>14080.225.0.92.51.02</v>
      </c>
      <c r="H646" s="184">
        <v>44012</v>
      </c>
      <c r="I646" s="175" t="s">
        <v>1487</v>
      </c>
      <c r="J646" s="175" t="s">
        <v>1450</v>
      </c>
      <c r="K646" s="182" t="s">
        <v>1488</v>
      </c>
      <c r="L646" s="183">
        <v>257452</v>
      </c>
      <c r="M646" s="183">
        <v>0</v>
      </c>
      <c r="N646" s="183">
        <v>0</v>
      </c>
      <c r="O646" s="241">
        <f t="shared" si="21"/>
        <v>257452</v>
      </c>
    </row>
    <row r="647" spans="1:15" hidden="1" x14ac:dyDescent="0.2">
      <c r="A647" s="175" t="s">
        <v>5670</v>
      </c>
      <c r="B647" s="182">
        <v>225</v>
      </c>
      <c r="C647" s="182">
        <v>0</v>
      </c>
      <c r="D647" s="182">
        <v>92</v>
      </c>
      <c r="E647" s="182">
        <v>51</v>
      </c>
      <c r="F647" s="182">
        <v>7</v>
      </c>
      <c r="G647" s="182" t="str">
        <f t="shared" si="20"/>
        <v>14080.225.0.92.51.07</v>
      </c>
      <c r="H647" s="184">
        <v>44012</v>
      </c>
      <c r="I647" s="175" t="s">
        <v>1489</v>
      </c>
      <c r="J647" s="175" t="s">
        <v>1450</v>
      </c>
      <c r="K647" s="182" t="s">
        <v>1490</v>
      </c>
      <c r="L647" s="183">
        <v>-1280949</v>
      </c>
      <c r="M647" s="183">
        <v>0</v>
      </c>
      <c r="N647" s="183">
        <v>0</v>
      </c>
      <c r="O647" s="241">
        <f t="shared" si="21"/>
        <v>-1280949</v>
      </c>
    </row>
    <row r="648" spans="1:15" hidden="1" x14ac:dyDescent="0.2">
      <c r="A648" s="175" t="s">
        <v>5670</v>
      </c>
      <c r="B648" s="182">
        <v>225</v>
      </c>
      <c r="C648" s="182">
        <v>0</v>
      </c>
      <c r="D648" s="182">
        <v>92</v>
      </c>
      <c r="E648" s="182">
        <v>52</v>
      </c>
      <c r="F648" s="182">
        <v>0</v>
      </c>
      <c r="G648" s="182" t="str">
        <f t="shared" si="20"/>
        <v>14080.225.0.92.52.00</v>
      </c>
      <c r="H648" s="184">
        <v>44012</v>
      </c>
      <c r="I648" s="175" t="s">
        <v>1491</v>
      </c>
      <c r="J648" s="175" t="s">
        <v>1450</v>
      </c>
      <c r="K648" s="182" t="s">
        <v>1492</v>
      </c>
      <c r="L648" s="183">
        <v>-928407</v>
      </c>
      <c r="M648" s="183">
        <v>-70.31</v>
      </c>
      <c r="N648" s="183">
        <v>-478609.31</v>
      </c>
      <c r="O648" s="241">
        <f t="shared" si="21"/>
        <v>-1407016.31</v>
      </c>
    </row>
    <row r="649" spans="1:15" hidden="1" x14ac:dyDescent="0.2">
      <c r="A649" s="175" t="s">
        <v>5670</v>
      </c>
      <c r="B649" s="182">
        <v>225</v>
      </c>
      <c r="C649" s="182">
        <v>0</v>
      </c>
      <c r="D649" s="182">
        <v>92</v>
      </c>
      <c r="E649" s="182">
        <v>52</v>
      </c>
      <c r="F649" s="182">
        <v>1</v>
      </c>
      <c r="G649" s="182" t="str">
        <f t="shared" si="20"/>
        <v>14080.225.0.92.52.01</v>
      </c>
      <c r="H649" s="184">
        <v>44012</v>
      </c>
      <c r="I649" s="175" t="s">
        <v>1493</v>
      </c>
      <c r="J649" s="175" t="s">
        <v>1450</v>
      </c>
      <c r="K649" s="182" t="s">
        <v>1451</v>
      </c>
      <c r="L649" s="183">
        <v>-928407</v>
      </c>
      <c r="M649" s="183">
        <v>-70.31</v>
      </c>
      <c r="N649" s="183">
        <v>-478609.31</v>
      </c>
      <c r="O649" s="241">
        <f t="shared" si="21"/>
        <v>-1407016.31</v>
      </c>
    </row>
    <row r="650" spans="1:15" hidden="1" x14ac:dyDescent="0.2">
      <c r="A650" s="175" t="s">
        <v>5670</v>
      </c>
      <c r="B650" s="182">
        <v>225</v>
      </c>
      <c r="C650" s="182">
        <v>0</v>
      </c>
      <c r="D650" s="182">
        <v>92</v>
      </c>
      <c r="E650" s="182">
        <v>60</v>
      </c>
      <c r="F650" s="182">
        <v>0</v>
      </c>
      <c r="G650" s="182" t="str">
        <f t="shared" si="20"/>
        <v>14080.225.0.92.60.00</v>
      </c>
      <c r="H650" s="184">
        <v>44012</v>
      </c>
      <c r="I650" s="175" t="s">
        <v>1494</v>
      </c>
      <c r="J650" s="175" t="s">
        <v>1450</v>
      </c>
      <c r="K650" s="182" t="s">
        <v>1495</v>
      </c>
      <c r="L650" s="183">
        <v>-6018364</v>
      </c>
      <c r="M650" s="183">
        <v>0</v>
      </c>
      <c r="N650" s="183">
        <v>0</v>
      </c>
      <c r="O650" s="241">
        <f t="shared" si="21"/>
        <v>-6018364</v>
      </c>
    </row>
    <row r="651" spans="1:15" hidden="1" x14ac:dyDescent="0.2">
      <c r="A651" s="175" t="s">
        <v>5670</v>
      </c>
      <c r="B651" s="182">
        <v>225</v>
      </c>
      <c r="C651" s="182">
        <v>0</v>
      </c>
      <c r="D651" s="182">
        <v>92</v>
      </c>
      <c r="E651" s="182">
        <v>60</v>
      </c>
      <c r="F651" s="182">
        <v>1</v>
      </c>
      <c r="G651" s="182" t="str">
        <f t="shared" si="20"/>
        <v>14080.225.0.92.60.01</v>
      </c>
      <c r="H651" s="184">
        <v>44012</v>
      </c>
      <c r="I651" s="175" t="s">
        <v>1496</v>
      </c>
      <c r="J651" s="175" t="s">
        <v>1450</v>
      </c>
      <c r="K651" s="182" t="s">
        <v>1495</v>
      </c>
      <c r="L651" s="183">
        <v>-6018364</v>
      </c>
      <c r="M651" s="183">
        <v>0</v>
      </c>
      <c r="N651" s="183">
        <v>0</v>
      </c>
      <c r="O651" s="241">
        <f t="shared" si="21"/>
        <v>-6018364</v>
      </c>
    </row>
    <row r="652" spans="1:15" hidden="1" x14ac:dyDescent="0.2">
      <c r="A652" s="175" t="s">
        <v>5670</v>
      </c>
      <c r="B652" s="182">
        <v>225</v>
      </c>
      <c r="C652" s="182">
        <v>0</v>
      </c>
      <c r="D652" s="182">
        <v>92</v>
      </c>
      <c r="E652" s="182">
        <v>61</v>
      </c>
      <c r="F652" s="182">
        <v>0</v>
      </c>
      <c r="G652" s="182" t="str">
        <f t="shared" si="20"/>
        <v>14080.225.0.92.61.00</v>
      </c>
      <c r="H652" s="184">
        <v>44012</v>
      </c>
      <c r="I652" s="175" t="s">
        <v>1497</v>
      </c>
      <c r="J652" s="175" t="s">
        <v>1450</v>
      </c>
      <c r="K652" s="182" t="s">
        <v>1498</v>
      </c>
      <c r="L652" s="183">
        <v>-4864003.09</v>
      </c>
      <c r="M652" s="183">
        <v>-13.27</v>
      </c>
      <c r="N652" s="183">
        <v>-90330.62</v>
      </c>
      <c r="O652" s="241">
        <f t="shared" si="21"/>
        <v>-4954333.71</v>
      </c>
    </row>
    <row r="653" spans="1:15" hidden="1" x14ac:dyDescent="0.2">
      <c r="A653" s="175" t="s">
        <v>5670</v>
      </c>
      <c r="B653" s="182">
        <v>225</v>
      </c>
      <c r="C653" s="182">
        <v>0</v>
      </c>
      <c r="D653" s="182">
        <v>92</v>
      </c>
      <c r="E653" s="182">
        <v>61</v>
      </c>
      <c r="F653" s="182">
        <v>1</v>
      </c>
      <c r="G653" s="182" t="str">
        <f t="shared" si="20"/>
        <v>14080.225.0.92.61.01</v>
      </c>
      <c r="H653" s="184">
        <v>44012</v>
      </c>
      <c r="I653" s="175" t="s">
        <v>1499</v>
      </c>
      <c r="J653" s="175" t="s">
        <v>1450</v>
      </c>
      <c r="K653" s="182" t="s">
        <v>1498</v>
      </c>
      <c r="L653" s="183">
        <v>-4864003.09</v>
      </c>
      <c r="M653" s="183">
        <v>-13.27</v>
      </c>
      <c r="N653" s="183">
        <v>-90330.62</v>
      </c>
      <c r="O653" s="241">
        <f t="shared" si="21"/>
        <v>-4954333.71</v>
      </c>
    </row>
    <row r="654" spans="1:15" hidden="1" x14ac:dyDescent="0.2">
      <c r="A654" s="175" t="s">
        <v>5670</v>
      </c>
      <c r="B654" s="182">
        <v>225</v>
      </c>
      <c r="C654" s="182">
        <v>0</v>
      </c>
      <c r="D654" s="182">
        <v>92</v>
      </c>
      <c r="E654" s="182">
        <v>62</v>
      </c>
      <c r="F654" s="182">
        <v>0</v>
      </c>
      <c r="G654" s="182" t="str">
        <f t="shared" si="20"/>
        <v>14080.225.0.92.62.00</v>
      </c>
      <c r="H654" s="184">
        <v>44012</v>
      </c>
      <c r="I654" s="175" t="s">
        <v>1500</v>
      </c>
      <c r="J654" s="175" t="s">
        <v>1450</v>
      </c>
      <c r="K654" s="182" t="s">
        <v>1501</v>
      </c>
      <c r="L654" s="183">
        <v>-2827443</v>
      </c>
      <c r="M654" s="183">
        <v>0</v>
      </c>
      <c r="N654" s="183">
        <v>0</v>
      </c>
      <c r="O654" s="241">
        <f t="shared" si="21"/>
        <v>-2827443</v>
      </c>
    </row>
    <row r="655" spans="1:15" hidden="1" x14ac:dyDescent="0.2">
      <c r="A655" s="175" t="s">
        <v>5670</v>
      </c>
      <c r="B655" s="182">
        <v>225</v>
      </c>
      <c r="C655" s="182">
        <v>0</v>
      </c>
      <c r="D655" s="182">
        <v>92</v>
      </c>
      <c r="E655" s="182">
        <v>62</v>
      </c>
      <c r="F655" s="182">
        <v>1</v>
      </c>
      <c r="G655" s="182" t="str">
        <f t="shared" si="20"/>
        <v>14080.225.0.92.62.01</v>
      </c>
      <c r="H655" s="184">
        <v>44012</v>
      </c>
      <c r="I655" s="175" t="s">
        <v>1502</v>
      </c>
      <c r="J655" s="175" t="s">
        <v>1450</v>
      </c>
      <c r="K655" s="182" t="s">
        <v>1501</v>
      </c>
      <c r="L655" s="183">
        <v>-2827443</v>
      </c>
      <c r="M655" s="183">
        <v>0</v>
      </c>
      <c r="N655" s="183">
        <v>0</v>
      </c>
      <c r="O655" s="241">
        <f t="shared" si="21"/>
        <v>-2827443</v>
      </c>
    </row>
    <row r="656" spans="1:15" hidden="1" x14ac:dyDescent="0.2">
      <c r="A656" s="175" t="s">
        <v>5670</v>
      </c>
      <c r="B656" s="182">
        <v>225</v>
      </c>
      <c r="C656" s="182">
        <v>0</v>
      </c>
      <c r="D656" s="182">
        <v>94</v>
      </c>
      <c r="E656" s="182">
        <v>0</v>
      </c>
      <c r="F656" s="182">
        <v>0</v>
      </c>
      <c r="G656" s="182" t="str">
        <f t="shared" si="20"/>
        <v>14080.225.0.94.00.00</v>
      </c>
      <c r="H656" s="184">
        <v>44012</v>
      </c>
      <c r="I656" s="175" t="s">
        <v>1503</v>
      </c>
      <c r="J656" s="175" t="s">
        <v>1504</v>
      </c>
      <c r="K656" s="182" t="s">
        <v>1505</v>
      </c>
      <c r="L656" s="183">
        <v>-126751871561</v>
      </c>
      <c r="M656" s="183">
        <v>-5853817.9199999999</v>
      </c>
      <c r="N656" s="183">
        <v>-39847699578</v>
      </c>
      <c r="O656" s="241">
        <f t="shared" si="21"/>
        <v>-166599571139</v>
      </c>
    </row>
    <row r="657" spans="1:15" hidden="1" x14ac:dyDescent="0.2">
      <c r="A657" s="175" t="s">
        <v>5670</v>
      </c>
      <c r="B657" s="182">
        <v>225</v>
      </c>
      <c r="C657" s="182">
        <v>0</v>
      </c>
      <c r="D657" s="182">
        <v>94</v>
      </c>
      <c r="E657" s="182">
        <v>1</v>
      </c>
      <c r="F657" s="182">
        <v>0</v>
      </c>
      <c r="G657" s="182" t="str">
        <f t="shared" si="20"/>
        <v>14080.225.0.94.01.00</v>
      </c>
      <c r="H657" s="184">
        <v>44012</v>
      </c>
      <c r="I657" s="175" t="s">
        <v>1506</v>
      </c>
      <c r="J657" s="175" t="s">
        <v>1504</v>
      </c>
      <c r="K657" s="182" t="s">
        <v>1507</v>
      </c>
      <c r="L657" s="183">
        <v>-10559244725.950001</v>
      </c>
      <c r="M657" s="183">
        <v>-1350825.2</v>
      </c>
      <c r="N657" s="183">
        <v>-9195242743.3899994</v>
      </c>
      <c r="O657" s="241">
        <f t="shared" si="21"/>
        <v>-19754487469.34</v>
      </c>
    </row>
    <row r="658" spans="1:15" hidden="1" x14ac:dyDescent="0.2">
      <c r="A658" s="175" t="s">
        <v>5670</v>
      </c>
      <c r="B658" s="182">
        <v>225</v>
      </c>
      <c r="C658" s="182">
        <v>0</v>
      </c>
      <c r="D658" s="182">
        <v>94</v>
      </c>
      <c r="E658" s="182">
        <v>1</v>
      </c>
      <c r="F658" s="182">
        <v>1</v>
      </c>
      <c r="G658" s="182" t="str">
        <f t="shared" si="20"/>
        <v>14080.225.0.94.01.01</v>
      </c>
      <c r="H658" s="184">
        <v>44012</v>
      </c>
      <c r="I658" s="175" t="s">
        <v>1508</v>
      </c>
      <c r="J658" s="175" t="s">
        <v>1504</v>
      </c>
      <c r="K658" s="182" t="s">
        <v>1505</v>
      </c>
      <c r="L658" s="183">
        <v>-10091997739.950001</v>
      </c>
      <c r="M658" s="183">
        <v>-1170769.28</v>
      </c>
      <c r="N658" s="183">
        <v>-7969578688.9499998</v>
      </c>
      <c r="O658" s="241">
        <f t="shared" si="21"/>
        <v>-18061576428.900002</v>
      </c>
    </row>
    <row r="659" spans="1:15" hidden="1" x14ac:dyDescent="0.2">
      <c r="A659" s="175" t="s">
        <v>5670</v>
      </c>
      <c r="B659" s="182">
        <v>225</v>
      </c>
      <c r="C659" s="182">
        <v>0</v>
      </c>
      <c r="D659" s="182">
        <v>94</v>
      </c>
      <c r="E659" s="182">
        <v>1</v>
      </c>
      <c r="F659" s="182">
        <v>2</v>
      </c>
      <c r="G659" s="182" t="str">
        <f t="shared" si="20"/>
        <v>14080.225.0.94.01.02</v>
      </c>
      <c r="H659" s="184">
        <v>44012</v>
      </c>
      <c r="I659" s="175" t="s">
        <v>1509</v>
      </c>
      <c r="J659" s="175" t="s">
        <v>1504</v>
      </c>
      <c r="K659" s="182" t="s">
        <v>1510</v>
      </c>
      <c r="L659" s="183">
        <v>-327678026</v>
      </c>
      <c r="M659" s="183">
        <v>-180055.92</v>
      </c>
      <c r="N659" s="183">
        <v>-1225664054.71</v>
      </c>
      <c r="O659" s="241">
        <f t="shared" si="21"/>
        <v>-1553342080.71</v>
      </c>
    </row>
    <row r="660" spans="1:15" hidden="1" x14ac:dyDescent="0.2">
      <c r="A660" s="175" t="s">
        <v>5670</v>
      </c>
      <c r="B660" s="182">
        <v>225</v>
      </c>
      <c r="C660" s="182">
        <v>0</v>
      </c>
      <c r="D660" s="182">
        <v>94</v>
      </c>
      <c r="E660" s="182">
        <v>1</v>
      </c>
      <c r="F660" s="182">
        <v>3</v>
      </c>
      <c r="G660" s="182" t="str">
        <f t="shared" si="20"/>
        <v>14080.225.0.94.01.03</v>
      </c>
      <c r="H660" s="184">
        <v>44012</v>
      </c>
      <c r="I660" s="175" t="s">
        <v>1511</v>
      </c>
      <c r="J660" s="175" t="s">
        <v>1504</v>
      </c>
      <c r="K660" s="182" t="s">
        <v>1512</v>
      </c>
      <c r="L660" s="183">
        <v>-139568960</v>
      </c>
      <c r="M660" s="183">
        <v>0</v>
      </c>
      <c r="N660" s="183">
        <v>0</v>
      </c>
      <c r="O660" s="241">
        <f t="shared" si="21"/>
        <v>-139568960</v>
      </c>
    </row>
    <row r="661" spans="1:15" hidden="1" x14ac:dyDescent="0.2">
      <c r="A661" s="175" t="s">
        <v>5670</v>
      </c>
      <c r="B661" s="182">
        <v>225</v>
      </c>
      <c r="C661" s="182">
        <v>0</v>
      </c>
      <c r="D661" s="182">
        <v>94</v>
      </c>
      <c r="E661" s="182">
        <v>2</v>
      </c>
      <c r="F661" s="182">
        <v>0</v>
      </c>
      <c r="G661" s="182" t="str">
        <f t="shared" si="20"/>
        <v>14080.225.0.94.02.00</v>
      </c>
      <c r="H661" s="184">
        <v>44012</v>
      </c>
      <c r="I661" s="175" t="s">
        <v>1513</v>
      </c>
      <c r="J661" s="175" t="s">
        <v>1504</v>
      </c>
      <c r="K661" s="182" t="s">
        <v>1514</v>
      </c>
      <c r="L661" s="183">
        <v>-83950543723.729996</v>
      </c>
      <c r="M661" s="183">
        <v>-3134522.5</v>
      </c>
      <c r="N661" s="183">
        <v>-21337102145.32</v>
      </c>
      <c r="O661" s="241">
        <f t="shared" si="21"/>
        <v>-105287645869.04999</v>
      </c>
    </row>
    <row r="662" spans="1:15" hidden="1" x14ac:dyDescent="0.2">
      <c r="A662" s="175" t="s">
        <v>5670</v>
      </c>
      <c r="B662" s="182">
        <v>225</v>
      </c>
      <c r="C662" s="182">
        <v>0</v>
      </c>
      <c r="D662" s="182">
        <v>94</v>
      </c>
      <c r="E662" s="182">
        <v>2</v>
      </c>
      <c r="F662" s="182">
        <v>1</v>
      </c>
      <c r="G662" s="182" t="str">
        <f t="shared" si="20"/>
        <v>14080.225.0.94.02.01</v>
      </c>
      <c r="H662" s="184">
        <v>44012</v>
      </c>
      <c r="I662" s="175" t="s">
        <v>1515</v>
      </c>
      <c r="J662" s="175" t="s">
        <v>1504</v>
      </c>
      <c r="K662" s="182" t="s">
        <v>1516</v>
      </c>
      <c r="L662" s="183">
        <v>-83950543723.729996</v>
      </c>
      <c r="M662" s="183">
        <v>-3134522.5</v>
      </c>
      <c r="N662" s="183">
        <v>-21337102145.32</v>
      </c>
      <c r="O662" s="241">
        <f t="shared" si="21"/>
        <v>-105287645869.04999</v>
      </c>
    </row>
    <row r="663" spans="1:15" hidden="1" x14ac:dyDescent="0.2">
      <c r="A663" s="175" t="s">
        <v>5670</v>
      </c>
      <c r="B663" s="182">
        <v>225</v>
      </c>
      <c r="C663" s="182">
        <v>0</v>
      </c>
      <c r="D663" s="182">
        <v>94</v>
      </c>
      <c r="E663" s="182">
        <v>3</v>
      </c>
      <c r="F663" s="182">
        <v>0</v>
      </c>
      <c r="G663" s="182" t="str">
        <f t="shared" si="20"/>
        <v>14080.225.0.94.03.00</v>
      </c>
      <c r="H663" s="184">
        <v>44012</v>
      </c>
      <c r="I663" s="175" t="s">
        <v>1517</v>
      </c>
      <c r="J663" s="175" t="s">
        <v>1504</v>
      </c>
      <c r="K663" s="182" t="s">
        <v>1518</v>
      </c>
      <c r="L663" s="183">
        <v>-65095232</v>
      </c>
      <c r="M663" s="183">
        <v>0</v>
      </c>
      <c r="N663" s="183">
        <v>0</v>
      </c>
      <c r="O663" s="241">
        <f t="shared" si="21"/>
        <v>-65095232</v>
      </c>
    </row>
    <row r="664" spans="1:15" hidden="1" x14ac:dyDescent="0.2">
      <c r="A664" s="175" t="s">
        <v>5670</v>
      </c>
      <c r="B664" s="182">
        <v>225</v>
      </c>
      <c r="C664" s="182">
        <v>0</v>
      </c>
      <c r="D664" s="182">
        <v>94</v>
      </c>
      <c r="E664" s="182">
        <v>3</v>
      </c>
      <c r="F664" s="182">
        <v>1</v>
      </c>
      <c r="G664" s="182" t="str">
        <f t="shared" si="20"/>
        <v>14080.225.0.94.03.01</v>
      </c>
      <c r="H664" s="184">
        <v>44012</v>
      </c>
      <c r="I664" s="175" t="s">
        <v>1519</v>
      </c>
      <c r="J664" s="175" t="s">
        <v>1504</v>
      </c>
      <c r="K664" s="182" t="s">
        <v>1505</v>
      </c>
      <c r="L664" s="183">
        <v>-65095232</v>
      </c>
      <c r="M664" s="183">
        <v>0</v>
      </c>
      <c r="N664" s="183">
        <v>0</v>
      </c>
      <c r="O664" s="241">
        <f t="shared" si="21"/>
        <v>-65095232</v>
      </c>
    </row>
    <row r="665" spans="1:15" hidden="1" x14ac:dyDescent="0.2">
      <c r="A665" s="175" t="s">
        <v>5670</v>
      </c>
      <c r="B665" s="182">
        <v>225</v>
      </c>
      <c r="C665" s="182">
        <v>0</v>
      </c>
      <c r="D665" s="182">
        <v>94</v>
      </c>
      <c r="E665" s="182">
        <v>4</v>
      </c>
      <c r="F665" s="182">
        <v>0</v>
      </c>
      <c r="G665" s="182" t="str">
        <f t="shared" si="20"/>
        <v>14080.225.0.94.04.00</v>
      </c>
      <c r="H665" s="184">
        <v>44012</v>
      </c>
      <c r="I665" s="175" t="s">
        <v>1520</v>
      </c>
      <c r="J665" s="175" t="s">
        <v>1504</v>
      </c>
      <c r="K665" s="182" t="s">
        <v>1521</v>
      </c>
      <c r="L665" s="183">
        <v>-24072474881.220001</v>
      </c>
      <c r="M665" s="183">
        <v>-129785.14</v>
      </c>
      <c r="N665" s="183">
        <v>-883464320</v>
      </c>
      <c r="O665" s="241">
        <f t="shared" si="21"/>
        <v>-24955939201.220001</v>
      </c>
    </row>
    <row r="666" spans="1:15" hidden="1" x14ac:dyDescent="0.2">
      <c r="A666" s="175" t="s">
        <v>5670</v>
      </c>
      <c r="B666" s="182">
        <v>225</v>
      </c>
      <c r="C666" s="182">
        <v>0</v>
      </c>
      <c r="D666" s="182">
        <v>94</v>
      </c>
      <c r="E666" s="182">
        <v>4</v>
      </c>
      <c r="F666" s="182">
        <v>1</v>
      </c>
      <c r="G666" s="182" t="str">
        <f t="shared" si="20"/>
        <v>14080.225.0.94.04.01</v>
      </c>
      <c r="H666" s="184">
        <v>44012</v>
      </c>
      <c r="I666" s="175" t="s">
        <v>1522</v>
      </c>
      <c r="J666" s="175" t="s">
        <v>1504</v>
      </c>
      <c r="K666" s="182" t="s">
        <v>1523</v>
      </c>
      <c r="L666" s="183">
        <v>-24037134008.220001</v>
      </c>
      <c r="M666" s="183">
        <v>-129785.14</v>
      </c>
      <c r="N666" s="183">
        <v>-883464320</v>
      </c>
      <c r="O666" s="241">
        <f t="shared" si="21"/>
        <v>-24920598328.220001</v>
      </c>
    </row>
    <row r="667" spans="1:15" hidden="1" x14ac:dyDescent="0.2">
      <c r="A667" s="175" t="s">
        <v>5670</v>
      </c>
      <c r="B667" s="182">
        <v>225</v>
      </c>
      <c r="C667" s="182">
        <v>0</v>
      </c>
      <c r="D667" s="182">
        <v>94</v>
      </c>
      <c r="E667" s="182">
        <v>4</v>
      </c>
      <c r="F667" s="182">
        <v>5</v>
      </c>
      <c r="G667" s="182" t="str">
        <f t="shared" si="20"/>
        <v>14080.225.0.94.04.05</v>
      </c>
      <c r="H667" s="184">
        <v>44012</v>
      </c>
      <c r="I667" s="175" t="s">
        <v>1524</v>
      </c>
      <c r="J667" s="175" t="s">
        <v>1504</v>
      </c>
      <c r="K667" s="182" t="s">
        <v>1525</v>
      </c>
      <c r="L667" s="183">
        <v>-35340873</v>
      </c>
      <c r="M667" s="183">
        <v>0</v>
      </c>
      <c r="N667" s="183">
        <v>0</v>
      </c>
      <c r="O667" s="241">
        <f t="shared" si="21"/>
        <v>-35340873</v>
      </c>
    </row>
    <row r="668" spans="1:15" hidden="1" x14ac:dyDescent="0.2">
      <c r="A668" s="175" t="s">
        <v>5670</v>
      </c>
      <c r="B668" s="182">
        <v>225</v>
      </c>
      <c r="C668" s="182">
        <v>0</v>
      </c>
      <c r="D668" s="182">
        <v>94</v>
      </c>
      <c r="E668" s="182">
        <v>6</v>
      </c>
      <c r="F668" s="182">
        <v>0</v>
      </c>
      <c r="G668" s="182" t="str">
        <f t="shared" si="20"/>
        <v>14080.225.0.94.06.00</v>
      </c>
      <c r="H668" s="184">
        <v>44012</v>
      </c>
      <c r="I668" s="175" t="s">
        <v>1526</v>
      </c>
      <c r="J668" s="175" t="s">
        <v>1504</v>
      </c>
      <c r="K668" s="182" t="s">
        <v>1527</v>
      </c>
      <c r="L668" s="183">
        <v>-934803817</v>
      </c>
      <c r="M668" s="183">
        <v>0</v>
      </c>
      <c r="N668" s="183">
        <v>0</v>
      </c>
      <c r="O668" s="241">
        <f t="shared" si="21"/>
        <v>-934803817</v>
      </c>
    </row>
    <row r="669" spans="1:15" hidden="1" x14ac:dyDescent="0.2">
      <c r="A669" s="175" t="s">
        <v>5670</v>
      </c>
      <c r="B669" s="182">
        <v>225</v>
      </c>
      <c r="C669" s="182">
        <v>0</v>
      </c>
      <c r="D669" s="182">
        <v>94</v>
      </c>
      <c r="E669" s="182">
        <v>6</v>
      </c>
      <c r="F669" s="182">
        <v>1</v>
      </c>
      <c r="G669" s="182" t="str">
        <f t="shared" si="20"/>
        <v>14080.225.0.94.06.01</v>
      </c>
      <c r="H669" s="184">
        <v>44012</v>
      </c>
      <c r="I669" s="175" t="s">
        <v>1528</v>
      </c>
      <c r="J669" s="175" t="s">
        <v>1504</v>
      </c>
      <c r="K669" s="182" t="s">
        <v>1529</v>
      </c>
      <c r="L669" s="183">
        <v>-57279591</v>
      </c>
      <c r="M669" s="183">
        <v>0</v>
      </c>
      <c r="N669" s="183">
        <v>0</v>
      </c>
      <c r="O669" s="241">
        <f t="shared" si="21"/>
        <v>-57279591</v>
      </c>
    </row>
    <row r="670" spans="1:15" hidden="1" x14ac:dyDescent="0.2">
      <c r="A670" s="175" t="s">
        <v>5670</v>
      </c>
      <c r="B670" s="182">
        <v>225</v>
      </c>
      <c r="C670" s="182">
        <v>0</v>
      </c>
      <c r="D670" s="182">
        <v>94</v>
      </c>
      <c r="E670" s="182">
        <v>6</v>
      </c>
      <c r="F670" s="182">
        <v>2</v>
      </c>
      <c r="G670" s="182" t="str">
        <f t="shared" si="20"/>
        <v>14080.225.0.94.06.02</v>
      </c>
      <c r="H670" s="184">
        <v>44012</v>
      </c>
      <c r="I670" s="175" t="s">
        <v>1530</v>
      </c>
      <c r="J670" s="175" t="s">
        <v>1504</v>
      </c>
      <c r="K670" s="182" t="s">
        <v>1531</v>
      </c>
      <c r="L670" s="183">
        <v>-877524226</v>
      </c>
      <c r="M670" s="183">
        <v>0</v>
      </c>
      <c r="N670" s="183">
        <v>0</v>
      </c>
      <c r="O670" s="241">
        <f t="shared" si="21"/>
        <v>-877524226</v>
      </c>
    </row>
    <row r="671" spans="1:15" hidden="1" x14ac:dyDescent="0.2">
      <c r="A671" s="175" t="s">
        <v>5670</v>
      </c>
      <c r="B671" s="182">
        <v>225</v>
      </c>
      <c r="C671" s="182">
        <v>0</v>
      </c>
      <c r="D671" s="182">
        <v>94</v>
      </c>
      <c r="E671" s="182">
        <v>8</v>
      </c>
      <c r="F671" s="182">
        <v>0</v>
      </c>
      <c r="G671" s="182" t="str">
        <f t="shared" si="20"/>
        <v>14080.225.0.94.08.00</v>
      </c>
      <c r="H671" s="184">
        <v>44012</v>
      </c>
      <c r="I671" s="175" t="s">
        <v>1532</v>
      </c>
      <c r="J671" s="175" t="s">
        <v>1504</v>
      </c>
      <c r="K671" s="182" t="s">
        <v>1533</v>
      </c>
      <c r="L671" s="183">
        <v>83219320</v>
      </c>
      <c r="M671" s="183">
        <v>0</v>
      </c>
      <c r="N671" s="183">
        <v>0</v>
      </c>
      <c r="O671" s="241">
        <f t="shared" si="21"/>
        <v>83219320</v>
      </c>
    </row>
    <row r="672" spans="1:15" hidden="1" x14ac:dyDescent="0.2">
      <c r="A672" s="175" t="s">
        <v>5670</v>
      </c>
      <c r="B672" s="182">
        <v>225</v>
      </c>
      <c r="C672" s="182">
        <v>0</v>
      </c>
      <c r="D672" s="182">
        <v>94</v>
      </c>
      <c r="E672" s="182">
        <v>8</v>
      </c>
      <c r="F672" s="182">
        <v>1</v>
      </c>
      <c r="G672" s="182" t="str">
        <f t="shared" si="20"/>
        <v>14080.225.0.94.08.01</v>
      </c>
      <c r="H672" s="184">
        <v>44012</v>
      </c>
      <c r="I672" s="175" t="s">
        <v>1534</v>
      </c>
      <c r="J672" s="175" t="s">
        <v>1504</v>
      </c>
      <c r="K672" s="182" t="s">
        <v>1505</v>
      </c>
      <c r="L672" s="183">
        <v>88201416</v>
      </c>
      <c r="M672" s="183">
        <v>0</v>
      </c>
      <c r="N672" s="183">
        <v>0</v>
      </c>
      <c r="O672" s="241">
        <f t="shared" si="21"/>
        <v>88201416</v>
      </c>
    </row>
    <row r="673" spans="1:15" hidden="1" x14ac:dyDescent="0.2">
      <c r="A673" s="175" t="s">
        <v>5670</v>
      </c>
      <c r="B673" s="182">
        <v>225</v>
      </c>
      <c r="C673" s="182">
        <v>0</v>
      </c>
      <c r="D673" s="182">
        <v>94</v>
      </c>
      <c r="E673" s="182">
        <v>8</v>
      </c>
      <c r="F673" s="182">
        <v>2</v>
      </c>
      <c r="G673" s="182" t="str">
        <f t="shared" si="20"/>
        <v>14080.225.0.94.08.02</v>
      </c>
      <c r="H673" s="184">
        <v>44012</v>
      </c>
      <c r="I673" s="175" t="s">
        <v>1535</v>
      </c>
      <c r="J673" s="175" t="s">
        <v>1504</v>
      </c>
      <c r="K673" s="182" t="s">
        <v>1536</v>
      </c>
      <c r="L673" s="183">
        <v>-4982096</v>
      </c>
      <c r="M673" s="183">
        <v>0</v>
      </c>
      <c r="N673" s="183">
        <v>0</v>
      </c>
      <c r="O673" s="241">
        <f t="shared" si="21"/>
        <v>-4982096</v>
      </c>
    </row>
    <row r="674" spans="1:15" hidden="1" x14ac:dyDescent="0.2">
      <c r="A674" s="175" t="s">
        <v>5670</v>
      </c>
      <c r="B674" s="182">
        <v>225</v>
      </c>
      <c r="C674" s="182">
        <v>0</v>
      </c>
      <c r="D674" s="182">
        <v>94</v>
      </c>
      <c r="E674" s="182">
        <v>10</v>
      </c>
      <c r="F674" s="182">
        <v>0</v>
      </c>
      <c r="G674" s="182" t="str">
        <f t="shared" si="20"/>
        <v>14080.225.0.94.10.00</v>
      </c>
      <c r="H674" s="184">
        <v>44012</v>
      </c>
      <c r="I674" s="175" t="s">
        <v>1537</v>
      </c>
      <c r="J674" s="175" t="s">
        <v>1504</v>
      </c>
      <c r="K674" s="182" t="s">
        <v>1538</v>
      </c>
      <c r="L674" s="183">
        <v>-550982544</v>
      </c>
      <c r="M674" s="183">
        <v>0</v>
      </c>
      <c r="N674" s="183">
        <v>0</v>
      </c>
      <c r="O674" s="241">
        <f t="shared" si="21"/>
        <v>-550982544</v>
      </c>
    </row>
    <row r="675" spans="1:15" hidden="1" x14ac:dyDescent="0.2">
      <c r="A675" s="175" t="s">
        <v>5670</v>
      </c>
      <c r="B675" s="182">
        <v>225</v>
      </c>
      <c r="C675" s="182">
        <v>0</v>
      </c>
      <c r="D675" s="182">
        <v>94</v>
      </c>
      <c r="E675" s="182">
        <v>10</v>
      </c>
      <c r="F675" s="182">
        <v>1</v>
      </c>
      <c r="G675" s="182" t="str">
        <f t="shared" si="20"/>
        <v>14080.225.0.94.10.01</v>
      </c>
      <c r="H675" s="184">
        <v>44012</v>
      </c>
      <c r="I675" s="175" t="s">
        <v>1539</v>
      </c>
      <c r="J675" s="175" t="s">
        <v>1504</v>
      </c>
      <c r="K675" s="182" t="s">
        <v>1538</v>
      </c>
      <c r="L675" s="183">
        <v>-550982544</v>
      </c>
      <c r="M675" s="183">
        <v>0</v>
      </c>
      <c r="N675" s="183">
        <v>0</v>
      </c>
      <c r="O675" s="241">
        <f t="shared" si="21"/>
        <v>-550982544</v>
      </c>
    </row>
    <row r="676" spans="1:15" hidden="1" x14ac:dyDescent="0.2">
      <c r="A676" s="175" t="s">
        <v>5670</v>
      </c>
      <c r="B676" s="182">
        <v>225</v>
      </c>
      <c r="C676" s="182">
        <v>0</v>
      </c>
      <c r="D676" s="182">
        <v>94</v>
      </c>
      <c r="E676" s="182">
        <v>14</v>
      </c>
      <c r="F676" s="182">
        <v>0</v>
      </c>
      <c r="G676" s="182" t="str">
        <f t="shared" si="20"/>
        <v>14080.225.0.94.14.00</v>
      </c>
      <c r="H676" s="184">
        <v>44012</v>
      </c>
      <c r="I676" s="175" t="s">
        <v>1540</v>
      </c>
      <c r="J676" s="175" t="s">
        <v>1504</v>
      </c>
      <c r="K676" s="182" t="s">
        <v>1541</v>
      </c>
      <c r="L676" s="183">
        <v>0</v>
      </c>
      <c r="M676" s="183">
        <v>-2575.83</v>
      </c>
      <c r="N676" s="183">
        <v>-17534009.670000002</v>
      </c>
      <c r="O676" s="241">
        <f t="shared" si="21"/>
        <v>-17534009.670000002</v>
      </c>
    </row>
    <row r="677" spans="1:15" hidden="1" x14ac:dyDescent="0.2">
      <c r="A677" s="175" t="s">
        <v>5670</v>
      </c>
      <c r="B677" s="182">
        <v>225</v>
      </c>
      <c r="C677" s="182">
        <v>0</v>
      </c>
      <c r="D677" s="182">
        <v>94</v>
      </c>
      <c r="E677" s="182">
        <v>14</v>
      </c>
      <c r="F677" s="182">
        <v>1</v>
      </c>
      <c r="G677" s="182" t="str">
        <f t="shared" si="20"/>
        <v>14080.225.0.94.14.01</v>
      </c>
      <c r="H677" s="184">
        <v>44012</v>
      </c>
      <c r="I677" s="175" t="s">
        <v>1542</v>
      </c>
      <c r="J677" s="175" t="s">
        <v>1504</v>
      </c>
      <c r="K677" s="182" t="s">
        <v>1541</v>
      </c>
      <c r="L677" s="183">
        <v>0</v>
      </c>
      <c r="M677" s="183">
        <v>-2575.83</v>
      </c>
      <c r="N677" s="183">
        <v>-17534009.670000002</v>
      </c>
      <c r="O677" s="241">
        <f t="shared" si="21"/>
        <v>-17534009.670000002</v>
      </c>
    </row>
    <row r="678" spans="1:15" hidden="1" x14ac:dyDescent="0.2">
      <c r="A678" s="175" t="s">
        <v>5670</v>
      </c>
      <c r="B678" s="182">
        <v>225</v>
      </c>
      <c r="C678" s="182">
        <v>0</v>
      </c>
      <c r="D678" s="182">
        <v>94</v>
      </c>
      <c r="E678" s="182">
        <v>21</v>
      </c>
      <c r="F678" s="182">
        <v>0</v>
      </c>
      <c r="G678" s="182" t="str">
        <f t="shared" si="20"/>
        <v>14080.225.0.94.21.00</v>
      </c>
      <c r="H678" s="184">
        <v>44012</v>
      </c>
      <c r="I678" s="175" t="s">
        <v>1543</v>
      </c>
      <c r="J678" s="175" t="s">
        <v>1504</v>
      </c>
      <c r="K678" s="182" t="s">
        <v>1544</v>
      </c>
      <c r="L678" s="183">
        <v>-84048</v>
      </c>
      <c r="M678" s="183">
        <v>0</v>
      </c>
      <c r="N678" s="183">
        <v>0</v>
      </c>
      <c r="O678" s="241">
        <f t="shared" si="21"/>
        <v>-84048</v>
      </c>
    </row>
    <row r="679" spans="1:15" hidden="1" x14ac:dyDescent="0.2">
      <c r="A679" s="175" t="s">
        <v>5670</v>
      </c>
      <c r="B679" s="182">
        <v>225</v>
      </c>
      <c r="C679" s="182">
        <v>0</v>
      </c>
      <c r="D679" s="182">
        <v>94</v>
      </c>
      <c r="E679" s="182">
        <v>21</v>
      </c>
      <c r="F679" s="182">
        <v>1</v>
      </c>
      <c r="G679" s="182" t="str">
        <f t="shared" si="20"/>
        <v>14080.225.0.94.21.01</v>
      </c>
      <c r="H679" s="184">
        <v>44012</v>
      </c>
      <c r="I679" s="175" t="s">
        <v>1545</v>
      </c>
      <c r="J679" s="175" t="s">
        <v>1504</v>
      </c>
      <c r="K679" s="182" t="s">
        <v>1544</v>
      </c>
      <c r="L679" s="183">
        <v>-84048</v>
      </c>
      <c r="M679" s="183">
        <v>0</v>
      </c>
      <c r="N679" s="183">
        <v>0</v>
      </c>
      <c r="O679" s="241">
        <f t="shared" si="21"/>
        <v>-84048</v>
      </c>
    </row>
    <row r="680" spans="1:15" hidden="1" x14ac:dyDescent="0.2">
      <c r="A680" s="175" t="s">
        <v>5670</v>
      </c>
      <c r="B680" s="182">
        <v>225</v>
      </c>
      <c r="C680" s="182">
        <v>0</v>
      </c>
      <c r="D680" s="182">
        <v>94</v>
      </c>
      <c r="E680" s="182">
        <v>50</v>
      </c>
      <c r="F680" s="182">
        <v>0</v>
      </c>
      <c r="G680" s="182" t="str">
        <f t="shared" si="20"/>
        <v>14080.225.0.94.50.00</v>
      </c>
      <c r="H680" s="184">
        <v>44012</v>
      </c>
      <c r="I680" s="175" t="s">
        <v>1546</v>
      </c>
      <c r="J680" s="175" t="s">
        <v>1504</v>
      </c>
      <c r="K680" s="182" t="s">
        <v>1547</v>
      </c>
      <c r="L680" s="183">
        <v>-3276277118.5</v>
      </c>
      <c r="M680" s="183">
        <v>-616520.94999999995</v>
      </c>
      <c r="N680" s="183">
        <v>-4196738254.3699999</v>
      </c>
      <c r="O680" s="241">
        <f t="shared" si="21"/>
        <v>-7473015372.8699999</v>
      </c>
    </row>
    <row r="681" spans="1:15" hidden="1" x14ac:dyDescent="0.2">
      <c r="A681" s="175" t="s">
        <v>5670</v>
      </c>
      <c r="B681" s="182">
        <v>225</v>
      </c>
      <c r="C681" s="182">
        <v>0</v>
      </c>
      <c r="D681" s="182">
        <v>94</v>
      </c>
      <c r="E681" s="182">
        <v>50</v>
      </c>
      <c r="F681" s="182">
        <v>1</v>
      </c>
      <c r="G681" s="182" t="str">
        <f t="shared" si="20"/>
        <v>14080.225.0.94.50.01</v>
      </c>
      <c r="H681" s="184">
        <v>44012</v>
      </c>
      <c r="I681" s="175" t="s">
        <v>1548</v>
      </c>
      <c r="J681" s="175" t="s">
        <v>1504</v>
      </c>
      <c r="K681" s="182" t="s">
        <v>1505</v>
      </c>
      <c r="L681" s="183">
        <v>-3276277118.5</v>
      </c>
      <c r="M681" s="183">
        <v>-616520.94999999995</v>
      </c>
      <c r="N681" s="183">
        <v>-4196738254.3699999</v>
      </c>
      <c r="O681" s="241">
        <f t="shared" si="21"/>
        <v>-7473015372.8699999</v>
      </c>
    </row>
    <row r="682" spans="1:15" hidden="1" x14ac:dyDescent="0.2">
      <c r="A682" s="175" t="s">
        <v>5670</v>
      </c>
      <c r="B682" s="182">
        <v>225</v>
      </c>
      <c r="C682" s="182">
        <v>0</v>
      </c>
      <c r="D682" s="182">
        <v>94</v>
      </c>
      <c r="E682" s="182">
        <v>51</v>
      </c>
      <c r="F682" s="182">
        <v>0</v>
      </c>
      <c r="G682" s="182" t="str">
        <f t="shared" si="20"/>
        <v>14080.225.0.94.51.00</v>
      </c>
      <c r="H682" s="184">
        <v>44012</v>
      </c>
      <c r="I682" s="175" t="s">
        <v>1549</v>
      </c>
      <c r="J682" s="175" t="s">
        <v>1504</v>
      </c>
      <c r="K682" s="182" t="s">
        <v>1550</v>
      </c>
      <c r="L682" s="183">
        <v>-500711023.60000002</v>
      </c>
      <c r="M682" s="183">
        <v>-17751.3</v>
      </c>
      <c r="N682" s="183">
        <v>-120835406.75</v>
      </c>
      <c r="O682" s="241">
        <f t="shared" si="21"/>
        <v>-621546430.35000002</v>
      </c>
    </row>
    <row r="683" spans="1:15" hidden="1" x14ac:dyDescent="0.2">
      <c r="A683" s="175" t="s">
        <v>5670</v>
      </c>
      <c r="B683" s="182">
        <v>225</v>
      </c>
      <c r="C683" s="182">
        <v>0</v>
      </c>
      <c r="D683" s="182">
        <v>94</v>
      </c>
      <c r="E683" s="182">
        <v>51</v>
      </c>
      <c r="F683" s="182">
        <v>1</v>
      </c>
      <c r="G683" s="182" t="str">
        <f t="shared" si="20"/>
        <v>14080.225.0.94.51.01</v>
      </c>
      <c r="H683" s="184">
        <v>44012</v>
      </c>
      <c r="I683" s="175" t="s">
        <v>1551</v>
      </c>
      <c r="J683" s="175" t="s">
        <v>1504</v>
      </c>
      <c r="K683" s="182" t="s">
        <v>1505</v>
      </c>
      <c r="L683" s="183">
        <v>-500434535.60000002</v>
      </c>
      <c r="M683" s="183">
        <v>-17751.25</v>
      </c>
      <c r="N683" s="183">
        <v>-120835066.39</v>
      </c>
      <c r="O683" s="241">
        <f t="shared" si="21"/>
        <v>-621269601.99000001</v>
      </c>
    </row>
    <row r="684" spans="1:15" hidden="1" x14ac:dyDescent="0.2">
      <c r="A684" s="175" t="s">
        <v>5670</v>
      </c>
      <c r="B684" s="182">
        <v>225</v>
      </c>
      <c r="C684" s="182">
        <v>0</v>
      </c>
      <c r="D684" s="182">
        <v>94</v>
      </c>
      <c r="E684" s="182">
        <v>51</v>
      </c>
      <c r="F684" s="182">
        <v>2</v>
      </c>
      <c r="G684" s="182" t="str">
        <f t="shared" si="20"/>
        <v>14080.225.0.94.51.02</v>
      </c>
      <c r="H684" s="184">
        <v>44012</v>
      </c>
      <c r="I684" s="175" t="s">
        <v>1552</v>
      </c>
      <c r="J684" s="175" t="s">
        <v>1504</v>
      </c>
      <c r="K684" s="182" t="s">
        <v>1553</v>
      </c>
      <c r="L684" s="183">
        <v>-276488</v>
      </c>
      <c r="M684" s="183">
        <v>0</v>
      </c>
      <c r="N684" s="183">
        <v>0</v>
      </c>
      <c r="O684" s="241">
        <f t="shared" si="21"/>
        <v>-276488</v>
      </c>
    </row>
    <row r="685" spans="1:15" hidden="1" x14ac:dyDescent="0.2">
      <c r="A685" s="175" t="s">
        <v>5670</v>
      </c>
      <c r="B685" s="182">
        <v>225</v>
      </c>
      <c r="C685" s="182">
        <v>0</v>
      </c>
      <c r="D685" s="182">
        <v>94</v>
      </c>
      <c r="E685" s="182">
        <v>51</v>
      </c>
      <c r="F685" s="182">
        <v>3</v>
      </c>
      <c r="G685" s="182" t="str">
        <f t="shared" si="20"/>
        <v>14080.225.0.94.51.03</v>
      </c>
      <c r="H685" s="184">
        <v>44012</v>
      </c>
      <c r="I685" s="175" t="s">
        <v>1554</v>
      </c>
      <c r="J685" s="175" t="s">
        <v>1504</v>
      </c>
      <c r="K685" s="182" t="s">
        <v>1555</v>
      </c>
      <c r="L685" s="183">
        <v>0</v>
      </c>
      <c r="M685" s="183">
        <v>-0.05</v>
      </c>
      <c r="N685" s="183">
        <v>-340.36</v>
      </c>
      <c r="O685" s="241">
        <f t="shared" si="21"/>
        <v>-340.36</v>
      </c>
    </row>
    <row r="686" spans="1:15" hidden="1" x14ac:dyDescent="0.2">
      <c r="A686" s="175" t="s">
        <v>5670</v>
      </c>
      <c r="B686" s="182">
        <v>225</v>
      </c>
      <c r="C686" s="182">
        <v>0</v>
      </c>
      <c r="D686" s="182">
        <v>94</v>
      </c>
      <c r="E686" s="182">
        <v>52</v>
      </c>
      <c r="F686" s="182">
        <v>0</v>
      </c>
      <c r="G686" s="182" t="str">
        <f t="shared" si="20"/>
        <v>14080.225.0.94.52.00</v>
      </c>
      <c r="H686" s="184">
        <v>44012</v>
      </c>
      <c r="I686" s="175" t="s">
        <v>1556</v>
      </c>
      <c r="J686" s="175" t="s">
        <v>1504</v>
      </c>
      <c r="K686" s="182" t="s">
        <v>1557</v>
      </c>
      <c r="L686" s="183">
        <v>-92888880</v>
      </c>
      <c r="M686" s="183">
        <v>-610.30999999999995</v>
      </c>
      <c r="N686" s="183">
        <v>-4154459.52</v>
      </c>
      <c r="O686" s="241">
        <f t="shared" si="21"/>
        <v>-97043339.519999996</v>
      </c>
    </row>
    <row r="687" spans="1:15" hidden="1" x14ac:dyDescent="0.2">
      <c r="A687" s="175" t="s">
        <v>5670</v>
      </c>
      <c r="B687" s="182">
        <v>225</v>
      </c>
      <c r="C687" s="182">
        <v>0</v>
      </c>
      <c r="D687" s="182">
        <v>94</v>
      </c>
      <c r="E687" s="182">
        <v>52</v>
      </c>
      <c r="F687" s="182">
        <v>1</v>
      </c>
      <c r="G687" s="182" t="str">
        <f t="shared" si="20"/>
        <v>14080.225.0.94.52.01</v>
      </c>
      <c r="H687" s="184">
        <v>44012</v>
      </c>
      <c r="I687" s="175" t="s">
        <v>1558</v>
      </c>
      <c r="J687" s="175" t="s">
        <v>1504</v>
      </c>
      <c r="K687" s="182" t="s">
        <v>1505</v>
      </c>
      <c r="L687" s="183">
        <v>-87079227</v>
      </c>
      <c r="M687" s="183">
        <v>-611.08000000000004</v>
      </c>
      <c r="N687" s="183">
        <v>-4159701.01</v>
      </c>
      <c r="O687" s="241">
        <f t="shared" si="21"/>
        <v>-91238928.010000005</v>
      </c>
    </row>
    <row r="688" spans="1:15" hidden="1" x14ac:dyDescent="0.2">
      <c r="A688" s="175" t="s">
        <v>5670</v>
      </c>
      <c r="B688" s="182">
        <v>225</v>
      </c>
      <c r="C688" s="182">
        <v>0</v>
      </c>
      <c r="D688" s="182">
        <v>94</v>
      </c>
      <c r="E688" s="182">
        <v>52</v>
      </c>
      <c r="F688" s="182">
        <v>2</v>
      </c>
      <c r="G688" s="182" t="str">
        <f t="shared" si="20"/>
        <v>14080.225.0.94.52.02</v>
      </c>
      <c r="H688" s="184">
        <v>44012</v>
      </c>
      <c r="I688" s="175" t="s">
        <v>1559</v>
      </c>
      <c r="J688" s="175" t="s">
        <v>1504</v>
      </c>
      <c r="K688" s="182" t="s">
        <v>1560</v>
      </c>
      <c r="L688" s="183">
        <v>-1846697</v>
      </c>
      <c r="M688" s="183">
        <v>0.77</v>
      </c>
      <c r="N688" s="183">
        <v>5241.49</v>
      </c>
      <c r="O688" s="241">
        <f t="shared" si="21"/>
        <v>-1841455.51</v>
      </c>
    </row>
    <row r="689" spans="1:15" hidden="1" x14ac:dyDescent="0.2">
      <c r="A689" s="175" t="s">
        <v>5670</v>
      </c>
      <c r="B689" s="182">
        <v>225</v>
      </c>
      <c r="C689" s="182">
        <v>0</v>
      </c>
      <c r="D689" s="182">
        <v>94</v>
      </c>
      <c r="E689" s="182">
        <v>52</v>
      </c>
      <c r="F689" s="182">
        <v>6</v>
      </c>
      <c r="G689" s="182" t="str">
        <f t="shared" si="20"/>
        <v>14080.225.0.94.52.06</v>
      </c>
      <c r="H689" s="184">
        <v>44012</v>
      </c>
      <c r="I689" s="175" t="s">
        <v>1561</v>
      </c>
      <c r="J689" s="175" t="s">
        <v>1504</v>
      </c>
      <c r="K689" s="182" t="s">
        <v>1562</v>
      </c>
      <c r="L689" s="183">
        <v>-3962956</v>
      </c>
      <c r="M689" s="183">
        <v>0</v>
      </c>
      <c r="N689" s="183">
        <v>0</v>
      </c>
      <c r="O689" s="241">
        <f t="shared" si="21"/>
        <v>-3962956</v>
      </c>
    </row>
    <row r="690" spans="1:15" hidden="1" x14ac:dyDescent="0.2">
      <c r="A690" s="175" t="s">
        <v>5670</v>
      </c>
      <c r="B690" s="182">
        <v>225</v>
      </c>
      <c r="C690" s="182">
        <v>0</v>
      </c>
      <c r="D690" s="182">
        <v>94</v>
      </c>
      <c r="E690" s="182">
        <v>56</v>
      </c>
      <c r="F690" s="182">
        <v>0</v>
      </c>
      <c r="G690" s="182" t="str">
        <f t="shared" si="20"/>
        <v>14080.225.0.94.56.00</v>
      </c>
      <c r="H690" s="184">
        <v>44012</v>
      </c>
      <c r="I690" s="175" t="s">
        <v>1563</v>
      </c>
      <c r="J690" s="175" t="s">
        <v>1504</v>
      </c>
      <c r="K690" s="182" t="s">
        <v>1564</v>
      </c>
      <c r="L690" s="183">
        <v>-30206</v>
      </c>
      <c r="M690" s="183">
        <v>0</v>
      </c>
      <c r="N690" s="183">
        <v>-0.01</v>
      </c>
      <c r="O690" s="241">
        <f t="shared" si="21"/>
        <v>-30206.01</v>
      </c>
    </row>
    <row r="691" spans="1:15" hidden="1" x14ac:dyDescent="0.2">
      <c r="A691" s="175" t="s">
        <v>5670</v>
      </c>
      <c r="B691" s="182">
        <v>225</v>
      </c>
      <c r="C691" s="182">
        <v>0</v>
      </c>
      <c r="D691" s="182">
        <v>94</v>
      </c>
      <c r="E691" s="182">
        <v>56</v>
      </c>
      <c r="F691" s="182">
        <v>1</v>
      </c>
      <c r="G691" s="182" t="str">
        <f t="shared" si="20"/>
        <v>14080.225.0.94.56.01</v>
      </c>
      <c r="H691" s="184">
        <v>44012</v>
      </c>
      <c r="I691" s="175" t="s">
        <v>1565</v>
      </c>
      <c r="J691" s="175" t="s">
        <v>1504</v>
      </c>
      <c r="K691" s="182" t="s">
        <v>1564</v>
      </c>
      <c r="L691" s="183">
        <v>-30206</v>
      </c>
      <c r="M691" s="183">
        <v>0</v>
      </c>
      <c r="N691" s="183">
        <v>-0.01</v>
      </c>
      <c r="O691" s="241">
        <f t="shared" si="21"/>
        <v>-30206.01</v>
      </c>
    </row>
    <row r="692" spans="1:15" hidden="1" x14ac:dyDescent="0.2">
      <c r="A692" s="175" t="s">
        <v>5670</v>
      </c>
      <c r="B692" s="182">
        <v>225</v>
      </c>
      <c r="C692" s="182">
        <v>0</v>
      </c>
      <c r="D692" s="182">
        <v>94</v>
      </c>
      <c r="E692" s="182">
        <v>60</v>
      </c>
      <c r="F692" s="182">
        <v>0</v>
      </c>
      <c r="G692" s="182" t="str">
        <f t="shared" si="20"/>
        <v>14080.225.0.94.60.00</v>
      </c>
      <c r="H692" s="184">
        <v>44012</v>
      </c>
      <c r="I692" s="175" t="s">
        <v>1566</v>
      </c>
      <c r="J692" s="175" t="s">
        <v>1504</v>
      </c>
      <c r="K692" s="182" t="s">
        <v>1567</v>
      </c>
      <c r="L692" s="183">
        <v>-2417226657</v>
      </c>
      <c r="M692" s="183">
        <v>-523884.84</v>
      </c>
      <c r="N692" s="183">
        <v>-3566152210.9099998</v>
      </c>
      <c r="O692" s="241">
        <f t="shared" si="21"/>
        <v>-5983378867.9099998</v>
      </c>
    </row>
    <row r="693" spans="1:15" hidden="1" x14ac:dyDescent="0.2">
      <c r="A693" s="175" t="s">
        <v>5670</v>
      </c>
      <c r="B693" s="182">
        <v>225</v>
      </c>
      <c r="C693" s="182">
        <v>0</v>
      </c>
      <c r="D693" s="182">
        <v>94</v>
      </c>
      <c r="E693" s="182">
        <v>60</v>
      </c>
      <c r="F693" s="182">
        <v>1</v>
      </c>
      <c r="G693" s="182" t="str">
        <f t="shared" si="20"/>
        <v>14080.225.0.94.60.01</v>
      </c>
      <c r="H693" s="184">
        <v>44012</v>
      </c>
      <c r="I693" s="175" t="s">
        <v>1568</v>
      </c>
      <c r="J693" s="175" t="s">
        <v>1504</v>
      </c>
      <c r="K693" s="182" t="s">
        <v>1567</v>
      </c>
      <c r="L693" s="183">
        <v>-2417226657</v>
      </c>
      <c r="M693" s="183">
        <v>-523884.84</v>
      </c>
      <c r="N693" s="183">
        <v>-3566152210.9099998</v>
      </c>
      <c r="O693" s="241">
        <f t="shared" si="21"/>
        <v>-5983378867.9099998</v>
      </c>
    </row>
    <row r="694" spans="1:15" hidden="1" x14ac:dyDescent="0.2">
      <c r="A694" s="175" t="s">
        <v>5670</v>
      </c>
      <c r="B694" s="182">
        <v>225</v>
      </c>
      <c r="C694" s="182">
        <v>0</v>
      </c>
      <c r="D694" s="182">
        <v>94</v>
      </c>
      <c r="E694" s="182">
        <v>61</v>
      </c>
      <c r="F694" s="182">
        <v>0</v>
      </c>
      <c r="G694" s="182" t="str">
        <f t="shared" si="20"/>
        <v>14080.225.0.94.61.00</v>
      </c>
      <c r="H694" s="184">
        <v>44012</v>
      </c>
      <c r="I694" s="175" t="s">
        <v>1569</v>
      </c>
      <c r="J694" s="175" t="s">
        <v>1504</v>
      </c>
      <c r="K694" s="182" t="s">
        <v>1570</v>
      </c>
      <c r="L694" s="183">
        <v>-288217175</v>
      </c>
      <c r="M694" s="183">
        <v>-1689.49</v>
      </c>
      <c r="N694" s="183">
        <v>-11500578.060000001</v>
      </c>
      <c r="O694" s="241">
        <f t="shared" si="21"/>
        <v>-299717753.06</v>
      </c>
    </row>
    <row r="695" spans="1:15" hidden="1" x14ac:dyDescent="0.2">
      <c r="A695" s="175" t="s">
        <v>5670</v>
      </c>
      <c r="B695" s="182">
        <v>225</v>
      </c>
      <c r="C695" s="182">
        <v>0</v>
      </c>
      <c r="D695" s="182">
        <v>94</v>
      </c>
      <c r="E695" s="182">
        <v>61</v>
      </c>
      <c r="F695" s="182">
        <v>1</v>
      </c>
      <c r="G695" s="182" t="str">
        <f t="shared" si="20"/>
        <v>14080.225.0.94.61.01</v>
      </c>
      <c r="H695" s="184">
        <v>44012</v>
      </c>
      <c r="I695" s="175" t="s">
        <v>1571</v>
      </c>
      <c r="J695" s="175" t="s">
        <v>1504</v>
      </c>
      <c r="K695" s="182" t="s">
        <v>1570</v>
      </c>
      <c r="L695" s="183">
        <v>-288217175</v>
      </c>
      <c r="M695" s="183">
        <v>-1689.49</v>
      </c>
      <c r="N695" s="183">
        <v>-11500578.060000001</v>
      </c>
      <c r="O695" s="241">
        <f t="shared" si="21"/>
        <v>-299717753.06</v>
      </c>
    </row>
    <row r="696" spans="1:15" hidden="1" x14ac:dyDescent="0.2">
      <c r="A696" s="175" t="s">
        <v>5670</v>
      </c>
      <c r="B696" s="182">
        <v>225</v>
      </c>
      <c r="C696" s="182">
        <v>0</v>
      </c>
      <c r="D696" s="182">
        <v>94</v>
      </c>
      <c r="E696" s="182">
        <v>62</v>
      </c>
      <c r="F696" s="182">
        <v>0</v>
      </c>
      <c r="G696" s="182" t="str">
        <f t="shared" si="20"/>
        <v>14080.225.0.94.62.00</v>
      </c>
      <c r="H696" s="184">
        <v>44012</v>
      </c>
      <c r="I696" s="175" t="s">
        <v>1572</v>
      </c>
      <c r="J696" s="175" t="s">
        <v>1504</v>
      </c>
      <c r="K696" s="182" t="s">
        <v>1573</v>
      </c>
      <c r="L696" s="183">
        <v>-126510849</v>
      </c>
      <c r="M696" s="183">
        <v>-75652.36</v>
      </c>
      <c r="N696" s="183">
        <v>-514975449.31999999</v>
      </c>
      <c r="O696" s="241">
        <f t="shared" si="21"/>
        <v>-641486298.31999993</v>
      </c>
    </row>
    <row r="697" spans="1:15" hidden="1" x14ac:dyDescent="0.2">
      <c r="A697" s="175" t="s">
        <v>5670</v>
      </c>
      <c r="B697" s="182">
        <v>225</v>
      </c>
      <c r="C697" s="182">
        <v>0</v>
      </c>
      <c r="D697" s="182">
        <v>94</v>
      </c>
      <c r="E697" s="182">
        <v>62</v>
      </c>
      <c r="F697" s="182">
        <v>1</v>
      </c>
      <c r="G697" s="182" t="str">
        <f t="shared" si="20"/>
        <v>14080.225.0.94.62.01</v>
      </c>
      <c r="H697" s="184">
        <v>44012</v>
      </c>
      <c r="I697" s="175" t="s">
        <v>1574</v>
      </c>
      <c r="J697" s="175" t="s">
        <v>1504</v>
      </c>
      <c r="K697" s="182" t="s">
        <v>1573</v>
      </c>
      <c r="L697" s="183">
        <v>-126510849</v>
      </c>
      <c r="M697" s="183">
        <v>-75652.36</v>
      </c>
      <c r="N697" s="183">
        <v>-514975449.31999999</v>
      </c>
      <c r="O697" s="241">
        <f t="shared" si="21"/>
        <v>-641486298.31999993</v>
      </c>
    </row>
    <row r="698" spans="1:15" hidden="1" x14ac:dyDescent="0.2">
      <c r="A698" s="175" t="s">
        <v>5670</v>
      </c>
      <c r="B698" s="182">
        <v>225</v>
      </c>
      <c r="C698" s="182">
        <v>2</v>
      </c>
      <c r="D698" s="182">
        <v>82</v>
      </c>
      <c r="E698" s="182">
        <v>1</v>
      </c>
      <c r="F698" s="182">
        <v>1</v>
      </c>
      <c r="G698" s="182" t="str">
        <f t="shared" si="20"/>
        <v>14080.225.2.82.01.01</v>
      </c>
      <c r="H698" s="184">
        <v>44012</v>
      </c>
      <c r="I698" s="175" t="s">
        <v>1575</v>
      </c>
      <c r="J698" s="175" t="s">
        <v>1576</v>
      </c>
      <c r="K698" s="182" t="s">
        <v>1370</v>
      </c>
      <c r="L698" s="183">
        <v>850226239</v>
      </c>
      <c r="M698" s="183">
        <v>30357</v>
      </c>
      <c r="N698" s="183">
        <v>206644045.41</v>
      </c>
      <c r="O698" s="241">
        <f t="shared" si="21"/>
        <v>1056870284.41</v>
      </c>
    </row>
    <row r="699" spans="1:15" hidden="1" x14ac:dyDescent="0.2">
      <c r="A699" s="175" t="s">
        <v>5670</v>
      </c>
      <c r="B699" s="182">
        <v>225</v>
      </c>
      <c r="C699" s="182">
        <v>2</v>
      </c>
      <c r="D699" s="182">
        <v>82</v>
      </c>
      <c r="E699" s="182">
        <v>1</v>
      </c>
      <c r="F699" s="182">
        <v>2</v>
      </c>
      <c r="G699" s="182" t="str">
        <f t="shared" si="20"/>
        <v>14080.225.2.82.01.02</v>
      </c>
      <c r="H699" s="184">
        <v>44012</v>
      </c>
      <c r="I699" s="175" t="s">
        <v>1577</v>
      </c>
      <c r="J699" s="175" t="s">
        <v>1576</v>
      </c>
      <c r="K699" s="182" t="s">
        <v>1375</v>
      </c>
      <c r="L699" s="183">
        <v>15215558</v>
      </c>
      <c r="M699" s="183">
        <v>0</v>
      </c>
      <c r="N699" s="183">
        <v>0</v>
      </c>
      <c r="O699" s="241">
        <f t="shared" si="21"/>
        <v>15215558</v>
      </c>
    </row>
    <row r="700" spans="1:15" hidden="1" x14ac:dyDescent="0.2">
      <c r="A700" s="175" t="s">
        <v>5670</v>
      </c>
      <c r="B700" s="182">
        <v>225</v>
      </c>
      <c r="C700" s="182">
        <v>2</v>
      </c>
      <c r="D700" s="182">
        <v>82</v>
      </c>
      <c r="E700" s="182">
        <v>1</v>
      </c>
      <c r="F700" s="182">
        <v>3</v>
      </c>
      <c r="G700" s="182" t="str">
        <f t="shared" si="20"/>
        <v>14080.225.2.82.01.03</v>
      </c>
      <c r="H700" s="184">
        <v>44012</v>
      </c>
      <c r="I700" s="175" t="s">
        <v>1578</v>
      </c>
      <c r="J700" s="175" t="s">
        <v>1576</v>
      </c>
      <c r="K700" s="182" t="s">
        <v>1377</v>
      </c>
      <c r="L700" s="183">
        <v>903036</v>
      </c>
      <c r="M700" s="183">
        <v>0</v>
      </c>
      <c r="N700" s="183">
        <v>0</v>
      </c>
      <c r="O700" s="241">
        <f t="shared" si="21"/>
        <v>903036</v>
      </c>
    </row>
    <row r="701" spans="1:15" hidden="1" x14ac:dyDescent="0.2">
      <c r="A701" s="175" t="s">
        <v>5670</v>
      </c>
      <c r="B701" s="182">
        <v>225</v>
      </c>
      <c r="C701" s="182">
        <v>2</v>
      </c>
      <c r="D701" s="182">
        <v>82</v>
      </c>
      <c r="E701" s="182">
        <v>2</v>
      </c>
      <c r="F701" s="182">
        <v>1</v>
      </c>
      <c r="G701" s="182" t="str">
        <f t="shared" si="20"/>
        <v>14080.225.2.82.02.01</v>
      </c>
      <c r="H701" s="184">
        <v>44012</v>
      </c>
      <c r="I701" s="175" t="s">
        <v>1579</v>
      </c>
      <c r="J701" s="175" t="s">
        <v>1576</v>
      </c>
      <c r="K701" s="182" t="s">
        <v>1381</v>
      </c>
      <c r="L701" s="183">
        <v>6111436633</v>
      </c>
      <c r="M701" s="183">
        <v>0</v>
      </c>
      <c r="N701" s="183">
        <v>0</v>
      </c>
      <c r="O701" s="241">
        <f t="shared" si="21"/>
        <v>6111436633</v>
      </c>
    </row>
    <row r="702" spans="1:15" hidden="1" x14ac:dyDescent="0.2">
      <c r="A702" s="175" t="s">
        <v>5670</v>
      </c>
      <c r="B702" s="182">
        <v>225</v>
      </c>
      <c r="C702" s="182">
        <v>2</v>
      </c>
      <c r="D702" s="182">
        <v>82</v>
      </c>
      <c r="E702" s="182">
        <v>3</v>
      </c>
      <c r="F702" s="182">
        <v>1</v>
      </c>
      <c r="G702" s="182" t="str">
        <f t="shared" si="20"/>
        <v>14080.225.2.82.03.01</v>
      </c>
      <c r="H702" s="184">
        <v>44012</v>
      </c>
      <c r="I702" s="175" t="s">
        <v>1580</v>
      </c>
      <c r="J702" s="175" t="s">
        <v>1576</v>
      </c>
      <c r="K702" s="182" t="s">
        <v>1370</v>
      </c>
      <c r="L702" s="183">
        <v>29529075</v>
      </c>
      <c r="M702" s="183">
        <v>0</v>
      </c>
      <c r="N702" s="183">
        <v>0</v>
      </c>
      <c r="O702" s="241">
        <f t="shared" si="21"/>
        <v>29529075</v>
      </c>
    </row>
    <row r="703" spans="1:15" hidden="1" x14ac:dyDescent="0.2">
      <c r="A703" s="175" t="s">
        <v>5670</v>
      </c>
      <c r="B703" s="182">
        <v>225</v>
      </c>
      <c r="C703" s="182">
        <v>2</v>
      </c>
      <c r="D703" s="182">
        <v>82</v>
      </c>
      <c r="E703" s="182">
        <v>4</v>
      </c>
      <c r="F703" s="182">
        <v>1</v>
      </c>
      <c r="G703" s="182" t="str">
        <f t="shared" si="20"/>
        <v>14080.225.2.82.04.01</v>
      </c>
      <c r="H703" s="184">
        <v>44012</v>
      </c>
      <c r="I703" s="175" t="s">
        <v>1581</v>
      </c>
      <c r="J703" s="175" t="s">
        <v>1576</v>
      </c>
      <c r="K703" s="182" t="s">
        <v>1391</v>
      </c>
      <c r="L703" s="183">
        <v>404275243</v>
      </c>
      <c r="M703" s="183">
        <v>9070.92</v>
      </c>
      <c r="N703" s="183">
        <v>61746931.659999996</v>
      </c>
      <c r="O703" s="241">
        <f t="shared" si="21"/>
        <v>466022174.65999997</v>
      </c>
    </row>
    <row r="704" spans="1:15" hidden="1" x14ac:dyDescent="0.2">
      <c r="A704" s="175" t="s">
        <v>5670</v>
      </c>
      <c r="B704" s="182">
        <v>225</v>
      </c>
      <c r="C704" s="182">
        <v>2</v>
      </c>
      <c r="D704" s="182">
        <v>82</v>
      </c>
      <c r="E704" s="182">
        <v>4</v>
      </c>
      <c r="F704" s="182">
        <v>5</v>
      </c>
      <c r="G704" s="182" t="str">
        <f t="shared" si="20"/>
        <v>14080.225.2.82.04.05</v>
      </c>
      <c r="H704" s="184">
        <v>44012</v>
      </c>
      <c r="I704" s="175" t="s">
        <v>1582</v>
      </c>
      <c r="J704" s="175" t="s">
        <v>1576</v>
      </c>
      <c r="K704" s="182" t="s">
        <v>1393</v>
      </c>
      <c r="L704" s="183">
        <v>5212375</v>
      </c>
      <c r="M704" s="183">
        <v>0</v>
      </c>
      <c r="N704" s="183">
        <v>0</v>
      </c>
      <c r="O704" s="241">
        <f t="shared" si="21"/>
        <v>5212375</v>
      </c>
    </row>
    <row r="705" spans="1:15" hidden="1" x14ac:dyDescent="0.2">
      <c r="A705" s="175" t="s">
        <v>5670</v>
      </c>
      <c r="B705" s="182">
        <v>225</v>
      </c>
      <c r="C705" s="182">
        <v>2</v>
      </c>
      <c r="D705" s="182">
        <v>82</v>
      </c>
      <c r="E705" s="182">
        <v>51</v>
      </c>
      <c r="F705" s="182">
        <v>1</v>
      </c>
      <c r="G705" s="182" t="str">
        <f t="shared" si="20"/>
        <v>14080.225.2.82.51.01</v>
      </c>
      <c r="H705" s="184">
        <v>44012</v>
      </c>
      <c r="I705" s="175" t="s">
        <v>1583</v>
      </c>
      <c r="J705" s="175" t="s">
        <v>1576</v>
      </c>
      <c r="K705" s="182" t="s">
        <v>1370</v>
      </c>
      <c r="L705" s="183">
        <v>22017</v>
      </c>
      <c r="M705" s="183">
        <v>0</v>
      </c>
      <c r="N705" s="183">
        <v>0</v>
      </c>
      <c r="O705" s="241">
        <f t="shared" si="21"/>
        <v>22017</v>
      </c>
    </row>
    <row r="706" spans="1:15" hidden="1" x14ac:dyDescent="0.2">
      <c r="A706" s="175" t="s">
        <v>5670</v>
      </c>
      <c r="B706" s="182">
        <v>225</v>
      </c>
      <c r="C706" s="182">
        <v>2</v>
      </c>
      <c r="D706" s="182">
        <v>82</v>
      </c>
      <c r="E706" s="182">
        <v>61</v>
      </c>
      <c r="F706" s="182">
        <v>1</v>
      </c>
      <c r="G706" s="182" t="str">
        <f t="shared" si="20"/>
        <v>14080.225.2.82.61.01</v>
      </c>
      <c r="H706" s="184">
        <v>44012</v>
      </c>
      <c r="I706" s="175" t="s">
        <v>1584</v>
      </c>
      <c r="J706" s="175" t="s">
        <v>1576</v>
      </c>
      <c r="K706" s="182" t="s">
        <v>1444</v>
      </c>
      <c r="L706" s="183">
        <v>2797887</v>
      </c>
      <c r="M706" s="183">
        <v>0</v>
      </c>
      <c r="N706" s="183">
        <v>0</v>
      </c>
      <c r="O706" s="241">
        <f t="shared" si="21"/>
        <v>2797887</v>
      </c>
    </row>
    <row r="707" spans="1:15" hidden="1" x14ac:dyDescent="0.2">
      <c r="A707" s="175" t="s">
        <v>5670</v>
      </c>
      <c r="B707" s="182">
        <v>225</v>
      </c>
      <c r="C707" s="182">
        <v>2</v>
      </c>
      <c r="D707" s="182">
        <v>94</v>
      </c>
      <c r="E707" s="182">
        <v>1</v>
      </c>
      <c r="F707" s="182">
        <v>1</v>
      </c>
      <c r="G707" s="182" t="str">
        <f t="shared" si="20"/>
        <v>14080.225.2.94.01.01</v>
      </c>
      <c r="H707" s="184">
        <v>44012</v>
      </c>
      <c r="I707" s="175" t="s">
        <v>1585</v>
      </c>
      <c r="J707" s="175" t="s">
        <v>1586</v>
      </c>
      <c r="K707" s="182" t="s">
        <v>1505</v>
      </c>
      <c r="L707" s="183">
        <v>-819038127</v>
      </c>
      <c r="M707" s="183">
        <v>-30249</v>
      </c>
      <c r="N707" s="183">
        <v>-205908875.37</v>
      </c>
      <c r="O707" s="241">
        <f t="shared" si="21"/>
        <v>-1024947002.37</v>
      </c>
    </row>
    <row r="708" spans="1:15" hidden="1" x14ac:dyDescent="0.2">
      <c r="A708" s="175" t="s">
        <v>5670</v>
      </c>
      <c r="B708" s="182">
        <v>225</v>
      </c>
      <c r="C708" s="182">
        <v>2</v>
      </c>
      <c r="D708" s="182">
        <v>94</v>
      </c>
      <c r="E708" s="182">
        <v>1</v>
      </c>
      <c r="F708" s="182">
        <v>2</v>
      </c>
      <c r="G708" s="182" t="str">
        <f t="shared" ref="G708:G771" si="22">CONCATENATE(A708,".",REPT("0",3-LEN(B708)),B708,".",C708,".",REPT("0",2-LEN(D708)),D708,".",REPT("0",2-LEN(E708)),E708,".",REPT("0",2-LEN(F708)),F708)</f>
        <v>14080.225.2.94.01.02</v>
      </c>
      <c r="H708" s="184">
        <v>44012</v>
      </c>
      <c r="I708" s="175" t="s">
        <v>1587</v>
      </c>
      <c r="J708" s="175" t="s">
        <v>1586</v>
      </c>
      <c r="K708" s="182" t="s">
        <v>1510</v>
      </c>
      <c r="L708" s="183">
        <v>-6706986</v>
      </c>
      <c r="M708" s="183">
        <v>-0.3</v>
      </c>
      <c r="N708" s="183">
        <v>-2042.14</v>
      </c>
      <c r="O708" s="241">
        <f t="shared" ref="O708:O771" si="23">+L708+N708</f>
        <v>-6709028.1399999997</v>
      </c>
    </row>
    <row r="709" spans="1:15" hidden="1" x14ac:dyDescent="0.2">
      <c r="A709" s="175" t="s">
        <v>5670</v>
      </c>
      <c r="B709" s="182">
        <v>225</v>
      </c>
      <c r="C709" s="182">
        <v>2</v>
      </c>
      <c r="D709" s="182">
        <v>94</v>
      </c>
      <c r="E709" s="182">
        <v>1</v>
      </c>
      <c r="F709" s="182">
        <v>3</v>
      </c>
      <c r="G709" s="182" t="str">
        <f t="shared" si="22"/>
        <v>14080.225.2.94.01.03</v>
      </c>
      <c r="H709" s="184">
        <v>44012</v>
      </c>
      <c r="I709" s="175" t="s">
        <v>1588</v>
      </c>
      <c r="J709" s="175" t="s">
        <v>1586</v>
      </c>
      <c r="K709" s="182" t="s">
        <v>1512</v>
      </c>
      <c r="L709" s="183">
        <v>-580280</v>
      </c>
      <c r="M709" s="183">
        <v>0</v>
      </c>
      <c r="N709" s="183">
        <v>0</v>
      </c>
      <c r="O709" s="241">
        <f t="shared" si="23"/>
        <v>-580280</v>
      </c>
    </row>
    <row r="710" spans="1:15" hidden="1" x14ac:dyDescent="0.2">
      <c r="A710" s="175" t="s">
        <v>5670</v>
      </c>
      <c r="B710" s="182">
        <v>225</v>
      </c>
      <c r="C710" s="182">
        <v>2</v>
      </c>
      <c r="D710" s="182">
        <v>94</v>
      </c>
      <c r="E710" s="182">
        <v>2</v>
      </c>
      <c r="F710" s="182">
        <v>1</v>
      </c>
      <c r="G710" s="182" t="str">
        <f t="shared" si="22"/>
        <v>14080.225.2.94.02.01</v>
      </c>
      <c r="H710" s="184">
        <v>44012</v>
      </c>
      <c r="I710" s="175" t="s">
        <v>1589</v>
      </c>
      <c r="J710" s="175" t="s">
        <v>1586</v>
      </c>
      <c r="K710" s="182" t="s">
        <v>1516</v>
      </c>
      <c r="L710" s="183">
        <v>-6113396118</v>
      </c>
      <c r="M710" s="183">
        <v>-3526.81</v>
      </c>
      <c r="N710" s="183">
        <v>-24007454.16</v>
      </c>
      <c r="O710" s="241">
        <f t="shared" si="23"/>
        <v>-6137403572.1599998</v>
      </c>
    </row>
    <row r="711" spans="1:15" hidden="1" x14ac:dyDescent="0.2">
      <c r="A711" s="175" t="s">
        <v>5670</v>
      </c>
      <c r="B711" s="182">
        <v>225</v>
      </c>
      <c r="C711" s="182">
        <v>2</v>
      </c>
      <c r="D711" s="182">
        <v>94</v>
      </c>
      <c r="E711" s="182">
        <v>3</v>
      </c>
      <c r="F711" s="182">
        <v>1</v>
      </c>
      <c r="G711" s="182" t="str">
        <f t="shared" si="22"/>
        <v>14080.225.2.94.03.01</v>
      </c>
      <c r="H711" s="184">
        <v>44012</v>
      </c>
      <c r="I711" s="175" t="s">
        <v>1590</v>
      </c>
      <c r="J711" s="175" t="s">
        <v>1586</v>
      </c>
      <c r="K711" s="182" t="s">
        <v>1505</v>
      </c>
      <c r="L711" s="183">
        <v>-726575</v>
      </c>
      <c r="M711" s="183">
        <v>0</v>
      </c>
      <c r="N711" s="183">
        <v>0</v>
      </c>
      <c r="O711" s="241">
        <f t="shared" si="23"/>
        <v>-726575</v>
      </c>
    </row>
    <row r="712" spans="1:15" hidden="1" x14ac:dyDescent="0.2">
      <c r="A712" s="175" t="s">
        <v>5670</v>
      </c>
      <c r="B712" s="182">
        <v>225</v>
      </c>
      <c r="C712" s="182">
        <v>2</v>
      </c>
      <c r="D712" s="182">
        <v>94</v>
      </c>
      <c r="E712" s="182">
        <v>4</v>
      </c>
      <c r="F712" s="182">
        <v>1</v>
      </c>
      <c r="G712" s="182" t="str">
        <f t="shared" si="22"/>
        <v>14080.225.2.94.04.01</v>
      </c>
      <c r="H712" s="184">
        <v>44012</v>
      </c>
      <c r="I712" s="175" t="s">
        <v>1591</v>
      </c>
      <c r="J712" s="175" t="s">
        <v>1586</v>
      </c>
      <c r="K712" s="182" t="s">
        <v>1523</v>
      </c>
      <c r="L712" s="183">
        <v>-386332310</v>
      </c>
      <c r="M712" s="183">
        <v>-6922.11</v>
      </c>
      <c r="N712" s="183">
        <v>-47119702.649999999</v>
      </c>
      <c r="O712" s="241">
        <f t="shared" si="23"/>
        <v>-433452012.64999998</v>
      </c>
    </row>
    <row r="713" spans="1:15" hidden="1" x14ac:dyDescent="0.2">
      <c r="A713" s="175" t="s">
        <v>5670</v>
      </c>
      <c r="B713" s="182">
        <v>225</v>
      </c>
      <c r="C713" s="182">
        <v>2</v>
      </c>
      <c r="D713" s="182">
        <v>94</v>
      </c>
      <c r="E713" s="182">
        <v>4</v>
      </c>
      <c r="F713" s="182">
        <v>5</v>
      </c>
      <c r="G713" s="182" t="str">
        <f t="shared" si="22"/>
        <v>14080.225.2.94.04.05</v>
      </c>
      <c r="H713" s="184">
        <v>44012</v>
      </c>
      <c r="I713" s="175" t="s">
        <v>1592</v>
      </c>
      <c r="J713" s="175" t="s">
        <v>1586</v>
      </c>
      <c r="K713" s="182" t="s">
        <v>1525</v>
      </c>
      <c r="L713" s="183">
        <v>-4567378</v>
      </c>
      <c r="M713" s="183">
        <v>0</v>
      </c>
      <c r="N713" s="183">
        <v>0</v>
      </c>
      <c r="O713" s="241">
        <f t="shared" si="23"/>
        <v>-4567378</v>
      </c>
    </row>
    <row r="714" spans="1:15" hidden="1" x14ac:dyDescent="0.2">
      <c r="A714" s="175" t="s">
        <v>5670</v>
      </c>
      <c r="B714" s="182">
        <v>225</v>
      </c>
      <c r="C714" s="182">
        <v>2</v>
      </c>
      <c r="D714" s="182">
        <v>94</v>
      </c>
      <c r="E714" s="182">
        <v>61</v>
      </c>
      <c r="F714" s="182">
        <v>1</v>
      </c>
      <c r="G714" s="182" t="str">
        <f t="shared" si="22"/>
        <v>14080.225.2.94.61.01</v>
      </c>
      <c r="H714" s="184">
        <v>44012</v>
      </c>
      <c r="I714" s="175" t="s">
        <v>1593</v>
      </c>
      <c r="J714" s="175" t="s">
        <v>1586</v>
      </c>
      <c r="K714" s="182" t="s">
        <v>1570</v>
      </c>
      <c r="L714" s="183">
        <v>-2797887</v>
      </c>
      <c r="M714" s="183">
        <v>0</v>
      </c>
      <c r="N714" s="183">
        <v>0</v>
      </c>
      <c r="O714" s="241">
        <f t="shared" si="23"/>
        <v>-2797887</v>
      </c>
    </row>
    <row r="715" spans="1:15" hidden="1" x14ac:dyDescent="0.2">
      <c r="A715" s="175" t="s">
        <v>5670</v>
      </c>
      <c r="B715" s="182">
        <v>225</v>
      </c>
      <c r="C715" s="182">
        <v>3</v>
      </c>
      <c r="D715" s="182">
        <v>82</v>
      </c>
      <c r="E715" s="182">
        <v>1</v>
      </c>
      <c r="F715" s="182">
        <v>1</v>
      </c>
      <c r="G715" s="182" t="str">
        <f t="shared" si="22"/>
        <v>14080.225.3.82.01.01</v>
      </c>
      <c r="H715" s="184">
        <v>44012</v>
      </c>
      <c r="I715" s="175" t="s">
        <v>1594</v>
      </c>
      <c r="J715" s="175" t="s">
        <v>1595</v>
      </c>
      <c r="K715" s="182" t="s">
        <v>1370</v>
      </c>
      <c r="L715" s="183">
        <v>143623071</v>
      </c>
      <c r="M715" s="183">
        <v>3511</v>
      </c>
      <c r="N715" s="183">
        <v>23899833.43</v>
      </c>
      <c r="O715" s="241">
        <f t="shared" si="23"/>
        <v>167522904.43000001</v>
      </c>
    </row>
    <row r="716" spans="1:15" hidden="1" x14ac:dyDescent="0.2">
      <c r="A716" s="175" t="s">
        <v>5670</v>
      </c>
      <c r="B716" s="182">
        <v>225</v>
      </c>
      <c r="C716" s="182">
        <v>3</v>
      </c>
      <c r="D716" s="182">
        <v>82</v>
      </c>
      <c r="E716" s="182">
        <v>1</v>
      </c>
      <c r="F716" s="182">
        <v>2</v>
      </c>
      <c r="G716" s="182" t="str">
        <f t="shared" si="22"/>
        <v>14080.225.3.82.01.02</v>
      </c>
      <c r="H716" s="184">
        <v>44012</v>
      </c>
      <c r="I716" s="175" t="s">
        <v>1596</v>
      </c>
      <c r="J716" s="175" t="s">
        <v>1595</v>
      </c>
      <c r="K716" s="182" t="s">
        <v>1375</v>
      </c>
      <c r="L716" s="183">
        <v>26530154</v>
      </c>
      <c r="M716" s="183">
        <v>0</v>
      </c>
      <c r="N716" s="183">
        <v>0</v>
      </c>
      <c r="O716" s="241">
        <f t="shared" si="23"/>
        <v>26530154</v>
      </c>
    </row>
    <row r="717" spans="1:15" hidden="1" x14ac:dyDescent="0.2">
      <c r="A717" s="175" t="s">
        <v>5670</v>
      </c>
      <c r="B717" s="182">
        <v>225</v>
      </c>
      <c r="C717" s="182">
        <v>3</v>
      </c>
      <c r="D717" s="182">
        <v>82</v>
      </c>
      <c r="E717" s="182">
        <v>1</v>
      </c>
      <c r="F717" s="182">
        <v>3</v>
      </c>
      <c r="G717" s="182" t="str">
        <f t="shared" si="22"/>
        <v>14080.225.3.82.01.03</v>
      </c>
      <c r="H717" s="184">
        <v>44012</v>
      </c>
      <c r="I717" s="175" t="s">
        <v>1597</v>
      </c>
      <c r="J717" s="175" t="s">
        <v>1595</v>
      </c>
      <c r="K717" s="182" t="s">
        <v>1377</v>
      </c>
      <c r="L717" s="183">
        <v>16703154</v>
      </c>
      <c r="M717" s="183">
        <v>0</v>
      </c>
      <c r="N717" s="183">
        <v>0</v>
      </c>
      <c r="O717" s="241">
        <f t="shared" si="23"/>
        <v>16703154</v>
      </c>
    </row>
    <row r="718" spans="1:15" hidden="1" x14ac:dyDescent="0.2">
      <c r="A718" s="175" t="s">
        <v>5670</v>
      </c>
      <c r="B718" s="182">
        <v>225</v>
      </c>
      <c r="C718" s="182">
        <v>3</v>
      </c>
      <c r="D718" s="182">
        <v>82</v>
      </c>
      <c r="E718" s="182">
        <v>2</v>
      </c>
      <c r="F718" s="182">
        <v>1</v>
      </c>
      <c r="G718" s="182" t="str">
        <f t="shared" si="22"/>
        <v>14080.225.3.82.02.01</v>
      </c>
      <c r="H718" s="184">
        <v>44012</v>
      </c>
      <c r="I718" s="175" t="s">
        <v>1598</v>
      </c>
      <c r="J718" s="175" t="s">
        <v>1595</v>
      </c>
      <c r="K718" s="182" t="s">
        <v>1381</v>
      </c>
      <c r="L718" s="183">
        <v>10799403</v>
      </c>
      <c r="M718" s="183">
        <v>8523</v>
      </c>
      <c r="N718" s="183">
        <v>58017168.990000002</v>
      </c>
      <c r="O718" s="241">
        <f t="shared" si="23"/>
        <v>68816571.99000001</v>
      </c>
    </row>
    <row r="719" spans="1:15" hidden="1" x14ac:dyDescent="0.2">
      <c r="A719" s="175" t="s">
        <v>5670</v>
      </c>
      <c r="B719" s="182">
        <v>225</v>
      </c>
      <c r="C719" s="182">
        <v>3</v>
      </c>
      <c r="D719" s="182">
        <v>82</v>
      </c>
      <c r="E719" s="182">
        <v>4</v>
      </c>
      <c r="F719" s="182">
        <v>1</v>
      </c>
      <c r="G719" s="182" t="str">
        <f t="shared" si="22"/>
        <v>14080.225.3.82.04.01</v>
      </c>
      <c r="H719" s="184">
        <v>44012</v>
      </c>
      <c r="I719" s="175" t="s">
        <v>1599</v>
      </c>
      <c r="J719" s="175" t="s">
        <v>1595</v>
      </c>
      <c r="K719" s="182" t="s">
        <v>1391</v>
      </c>
      <c r="L719" s="183">
        <v>39713536</v>
      </c>
      <c r="M719" s="183">
        <v>2198</v>
      </c>
      <c r="N719" s="183">
        <v>14962071.74</v>
      </c>
      <c r="O719" s="241">
        <f t="shared" si="23"/>
        <v>54675607.740000002</v>
      </c>
    </row>
    <row r="720" spans="1:15" hidden="1" x14ac:dyDescent="0.2">
      <c r="A720" s="175" t="s">
        <v>5670</v>
      </c>
      <c r="B720" s="182">
        <v>225</v>
      </c>
      <c r="C720" s="182">
        <v>3</v>
      </c>
      <c r="D720" s="182">
        <v>82</v>
      </c>
      <c r="E720" s="182">
        <v>4</v>
      </c>
      <c r="F720" s="182">
        <v>5</v>
      </c>
      <c r="G720" s="182" t="str">
        <f t="shared" si="22"/>
        <v>14080.225.3.82.04.05</v>
      </c>
      <c r="H720" s="184">
        <v>44012</v>
      </c>
      <c r="I720" s="175" t="s">
        <v>1600</v>
      </c>
      <c r="J720" s="175" t="s">
        <v>1595</v>
      </c>
      <c r="K720" s="182" t="s">
        <v>1393</v>
      </c>
      <c r="L720" s="183">
        <v>4719023</v>
      </c>
      <c r="M720" s="183">
        <v>0</v>
      </c>
      <c r="N720" s="183">
        <v>0</v>
      </c>
      <c r="O720" s="241">
        <f t="shared" si="23"/>
        <v>4719023</v>
      </c>
    </row>
    <row r="721" spans="1:15" hidden="1" x14ac:dyDescent="0.2">
      <c r="A721" s="175" t="s">
        <v>5670</v>
      </c>
      <c r="B721" s="182">
        <v>225</v>
      </c>
      <c r="C721" s="182">
        <v>3</v>
      </c>
      <c r="D721" s="182">
        <v>82</v>
      </c>
      <c r="E721" s="182">
        <v>50</v>
      </c>
      <c r="F721" s="182">
        <v>1</v>
      </c>
      <c r="G721" s="182" t="str">
        <f t="shared" si="22"/>
        <v>14080.225.3.82.50.01</v>
      </c>
      <c r="H721" s="184">
        <v>44012</v>
      </c>
      <c r="I721" s="175" t="s">
        <v>1601</v>
      </c>
      <c r="J721" s="175" t="s">
        <v>1595</v>
      </c>
      <c r="K721" s="182" t="s">
        <v>1370</v>
      </c>
      <c r="L721" s="183">
        <v>63848400</v>
      </c>
      <c r="M721" s="183">
        <v>0</v>
      </c>
      <c r="N721" s="183">
        <v>0</v>
      </c>
      <c r="O721" s="241">
        <f t="shared" si="23"/>
        <v>63848400</v>
      </c>
    </row>
    <row r="722" spans="1:15" hidden="1" x14ac:dyDescent="0.2">
      <c r="A722" s="175" t="s">
        <v>5670</v>
      </c>
      <c r="B722" s="182">
        <v>225</v>
      </c>
      <c r="C722" s="182">
        <v>3</v>
      </c>
      <c r="D722" s="182">
        <v>82</v>
      </c>
      <c r="E722" s="182">
        <v>51</v>
      </c>
      <c r="F722" s="182">
        <v>1</v>
      </c>
      <c r="G722" s="182" t="str">
        <f t="shared" si="22"/>
        <v>14080.225.3.82.51.01</v>
      </c>
      <c r="H722" s="184">
        <v>44012</v>
      </c>
      <c r="I722" s="175" t="s">
        <v>1602</v>
      </c>
      <c r="J722" s="175" t="s">
        <v>1595</v>
      </c>
      <c r="K722" s="182" t="s">
        <v>1370</v>
      </c>
      <c r="L722" s="183">
        <v>618985</v>
      </c>
      <c r="M722" s="183">
        <v>0</v>
      </c>
      <c r="N722" s="183">
        <v>0</v>
      </c>
      <c r="O722" s="241">
        <f t="shared" si="23"/>
        <v>618985</v>
      </c>
    </row>
    <row r="723" spans="1:15" hidden="1" x14ac:dyDescent="0.2">
      <c r="A723" s="175" t="s">
        <v>5670</v>
      </c>
      <c r="B723" s="182">
        <v>225</v>
      </c>
      <c r="C723" s="182">
        <v>3</v>
      </c>
      <c r="D723" s="182">
        <v>82</v>
      </c>
      <c r="E723" s="182">
        <v>53</v>
      </c>
      <c r="F723" s="182">
        <v>1</v>
      </c>
      <c r="G723" s="182" t="str">
        <f t="shared" si="22"/>
        <v>14080.225.3.82.53.01</v>
      </c>
      <c r="H723" s="184">
        <v>44012</v>
      </c>
      <c r="I723" s="175" t="s">
        <v>1603</v>
      </c>
      <c r="J723" s="175" t="s">
        <v>1595</v>
      </c>
      <c r="K723" s="182" t="s">
        <v>1428</v>
      </c>
      <c r="L723" s="183">
        <v>1620299</v>
      </c>
      <c r="M723" s="183">
        <v>0</v>
      </c>
      <c r="N723" s="183">
        <v>0</v>
      </c>
      <c r="O723" s="241">
        <f t="shared" si="23"/>
        <v>1620299</v>
      </c>
    </row>
    <row r="724" spans="1:15" hidden="1" x14ac:dyDescent="0.2">
      <c r="A724" s="175" t="s">
        <v>5670</v>
      </c>
      <c r="B724" s="182">
        <v>225</v>
      </c>
      <c r="C724" s="182">
        <v>3</v>
      </c>
      <c r="D724" s="182">
        <v>82</v>
      </c>
      <c r="E724" s="182">
        <v>60</v>
      </c>
      <c r="F724" s="182">
        <v>1</v>
      </c>
      <c r="G724" s="182" t="str">
        <f t="shared" si="22"/>
        <v>14080.225.3.82.60.01</v>
      </c>
      <c r="H724" s="184">
        <v>44012</v>
      </c>
      <c r="I724" s="175" t="s">
        <v>1604</v>
      </c>
      <c r="J724" s="175" t="s">
        <v>1595</v>
      </c>
      <c r="K724" s="182" t="s">
        <v>1441</v>
      </c>
      <c r="L724" s="183">
        <v>5716325</v>
      </c>
      <c r="M724" s="183">
        <v>0</v>
      </c>
      <c r="N724" s="183">
        <v>0</v>
      </c>
      <c r="O724" s="241">
        <f t="shared" si="23"/>
        <v>5716325</v>
      </c>
    </row>
    <row r="725" spans="1:15" hidden="1" x14ac:dyDescent="0.2">
      <c r="A725" s="175" t="s">
        <v>5670</v>
      </c>
      <c r="B725" s="182">
        <v>225</v>
      </c>
      <c r="C725" s="182">
        <v>3</v>
      </c>
      <c r="D725" s="182">
        <v>94</v>
      </c>
      <c r="E725" s="182">
        <v>1</v>
      </c>
      <c r="F725" s="182">
        <v>1</v>
      </c>
      <c r="G725" s="182" t="str">
        <f t="shared" si="22"/>
        <v>14080.225.3.94.01.01</v>
      </c>
      <c r="H725" s="184">
        <v>44012</v>
      </c>
      <c r="I725" s="175" t="s">
        <v>1605</v>
      </c>
      <c r="J725" s="175" t="s">
        <v>1606</v>
      </c>
      <c r="K725" s="182" t="s">
        <v>1505</v>
      </c>
      <c r="L725" s="183">
        <v>-16190503</v>
      </c>
      <c r="M725" s="183">
        <v>-15587.33</v>
      </c>
      <c r="N725" s="183">
        <v>-106104981.68000001</v>
      </c>
      <c r="O725" s="241">
        <f t="shared" si="23"/>
        <v>-122295484.68000001</v>
      </c>
    </row>
    <row r="726" spans="1:15" hidden="1" x14ac:dyDescent="0.2">
      <c r="A726" s="175" t="s">
        <v>5670</v>
      </c>
      <c r="B726" s="182">
        <v>225</v>
      </c>
      <c r="C726" s="182">
        <v>3</v>
      </c>
      <c r="D726" s="182">
        <v>94</v>
      </c>
      <c r="E726" s="182">
        <v>1</v>
      </c>
      <c r="F726" s="182">
        <v>2</v>
      </c>
      <c r="G726" s="182" t="str">
        <f t="shared" si="22"/>
        <v>14080.225.3.94.01.02</v>
      </c>
      <c r="H726" s="184">
        <v>44012</v>
      </c>
      <c r="I726" s="175" t="s">
        <v>1607</v>
      </c>
      <c r="J726" s="175" t="s">
        <v>1606</v>
      </c>
      <c r="K726" s="182" t="s">
        <v>1510</v>
      </c>
      <c r="L726" s="183">
        <v>-23937306</v>
      </c>
      <c r="M726" s="183">
        <v>-0.08</v>
      </c>
      <c r="N726" s="183">
        <v>-544.57000000000005</v>
      </c>
      <c r="O726" s="241">
        <f t="shared" si="23"/>
        <v>-23937850.57</v>
      </c>
    </row>
    <row r="727" spans="1:15" hidden="1" x14ac:dyDescent="0.2">
      <c r="A727" s="175" t="s">
        <v>5670</v>
      </c>
      <c r="B727" s="182">
        <v>225</v>
      </c>
      <c r="C727" s="182">
        <v>3</v>
      </c>
      <c r="D727" s="182">
        <v>94</v>
      </c>
      <c r="E727" s="182">
        <v>1</v>
      </c>
      <c r="F727" s="182">
        <v>3</v>
      </c>
      <c r="G727" s="182" t="str">
        <f t="shared" si="22"/>
        <v>14080.225.3.94.01.03</v>
      </c>
      <c r="H727" s="184">
        <v>44012</v>
      </c>
      <c r="I727" s="175" t="s">
        <v>1608</v>
      </c>
      <c r="J727" s="175" t="s">
        <v>1606</v>
      </c>
      <c r="K727" s="182" t="s">
        <v>1512</v>
      </c>
      <c r="L727" s="183">
        <v>-7844644</v>
      </c>
      <c r="M727" s="183">
        <v>0</v>
      </c>
      <c r="N727" s="183">
        <v>0</v>
      </c>
      <c r="O727" s="241">
        <f t="shared" si="23"/>
        <v>-7844644</v>
      </c>
    </row>
    <row r="728" spans="1:15" hidden="1" x14ac:dyDescent="0.2">
      <c r="A728" s="175" t="s">
        <v>5670</v>
      </c>
      <c r="B728" s="182">
        <v>225</v>
      </c>
      <c r="C728" s="182">
        <v>3</v>
      </c>
      <c r="D728" s="182">
        <v>94</v>
      </c>
      <c r="E728" s="182">
        <v>2</v>
      </c>
      <c r="F728" s="182">
        <v>1</v>
      </c>
      <c r="G728" s="182" t="str">
        <f t="shared" si="22"/>
        <v>14080.225.3.94.02.01</v>
      </c>
      <c r="H728" s="184">
        <v>44012</v>
      </c>
      <c r="I728" s="175" t="s">
        <v>1609</v>
      </c>
      <c r="J728" s="175" t="s">
        <v>1606</v>
      </c>
      <c r="K728" s="182" t="s">
        <v>1516</v>
      </c>
      <c r="L728" s="183">
        <v>-5142731</v>
      </c>
      <c r="M728" s="183">
        <v>-11.13</v>
      </c>
      <c r="N728" s="183">
        <v>-75763.360000000001</v>
      </c>
      <c r="O728" s="241">
        <f t="shared" si="23"/>
        <v>-5218494.3600000003</v>
      </c>
    </row>
    <row r="729" spans="1:15" hidden="1" x14ac:dyDescent="0.2">
      <c r="A729" s="175" t="s">
        <v>5670</v>
      </c>
      <c r="B729" s="182">
        <v>225</v>
      </c>
      <c r="C729" s="182">
        <v>3</v>
      </c>
      <c r="D729" s="182">
        <v>94</v>
      </c>
      <c r="E729" s="182">
        <v>4</v>
      </c>
      <c r="F729" s="182">
        <v>1</v>
      </c>
      <c r="G729" s="182" t="str">
        <f t="shared" si="22"/>
        <v>14080.225.3.94.04.01</v>
      </c>
      <c r="H729" s="184">
        <v>44012</v>
      </c>
      <c r="I729" s="175" t="s">
        <v>1610</v>
      </c>
      <c r="J729" s="175" t="s">
        <v>1606</v>
      </c>
      <c r="K729" s="182" t="s">
        <v>1523</v>
      </c>
      <c r="L729" s="183">
        <v>-18291215</v>
      </c>
      <c r="M729" s="183">
        <v>-1691.33</v>
      </c>
      <c r="N729" s="183">
        <v>-11513103.189999999</v>
      </c>
      <c r="O729" s="241">
        <f t="shared" si="23"/>
        <v>-29804318.189999998</v>
      </c>
    </row>
    <row r="730" spans="1:15" hidden="1" x14ac:dyDescent="0.2">
      <c r="A730" s="175" t="s">
        <v>5670</v>
      </c>
      <c r="B730" s="182">
        <v>225</v>
      </c>
      <c r="C730" s="182">
        <v>3</v>
      </c>
      <c r="D730" s="182">
        <v>94</v>
      </c>
      <c r="E730" s="182">
        <v>4</v>
      </c>
      <c r="F730" s="182">
        <v>5</v>
      </c>
      <c r="G730" s="182" t="str">
        <f t="shared" si="22"/>
        <v>14080.225.3.94.04.05</v>
      </c>
      <c r="H730" s="184">
        <v>44012</v>
      </c>
      <c r="I730" s="175" t="s">
        <v>1611</v>
      </c>
      <c r="J730" s="175" t="s">
        <v>1606</v>
      </c>
      <c r="K730" s="182" t="s">
        <v>1525</v>
      </c>
      <c r="L730" s="183">
        <v>-1738337</v>
      </c>
      <c r="M730" s="183">
        <v>0</v>
      </c>
      <c r="N730" s="183">
        <v>0</v>
      </c>
      <c r="O730" s="241">
        <f t="shared" si="23"/>
        <v>-1738337</v>
      </c>
    </row>
    <row r="731" spans="1:15" hidden="1" x14ac:dyDescent="0.2">
      <c r="A731" s="175" t="s">
        <v>5670</v>
      </c>
      <c r="B731" s="182">
        <v>225</v>
      </c>
      <c r="C731" s="182">
        <v>3</v>
      </c>
      <c r="D731" s="182">
        <v>94</v>
      </c>
      <c r="E731" s="182">
        <v>50</v>
      </c>
      <c r="F731" s="182">
        <v>1</v>
      </c>
      <c r="G731" s="182" t="str">
        <f t="shared" si="22"/>
        <v>14080.225.3.94.50.01</v>
      </c>
      <c r="H731" s="184">
        <v>44012</v>
      </c>
      <c r="I731" s="175" t="s">
        <v>1612</v>
      </c>
      <c r="J731" s="175" t="s">
        <v>1606</v>
      </c>
      <c r="K731" s="182" t="s">
        <v>1505</v>
      </c>
      <c r="L731" s="183">
        <v>-5071938</v>
      </c>
      <c r="M731" s="183">
        <v>-3215.99</v>
      </c>
      <c r="N731" s="183">
        <v>-21891662.010000002</v>
      </c>
      <c r="O731" s="241">
        <f t="shared" si="23"/>
        <v>-26963600.010000002</v>
      </c>
    </row>
    <row r="732" spans="1:15" hidden="1" x14ac:dyDescent="0.2">
      <c r="A732" s="175" t="s">
        <v>5670</v>
      </c>
      <c r="B732" s="182">
        <v>225</v>
      </c>
      <c r="C732" s="182">
        <v>4</v>
      </c>
      <c r="D732" s="182">
        <v>82</v>
      </c>
      <c r="E732" s="182">
        <v>1</v>
      </c>
      <c r="F732" s="182">
        <v>1</v>
      </c>
      <c r="G732" s="182" t="str">
        <f t="shared" si="22"/>
        <v>14080.225.4.82.01.01</v>
      </c>
      <c r="H732" s="184">
        <v>44012</v>
      </c>
      <c r="I732" s="175" t="s">
        <v>1613</v>
      </c>
      <c r="J732" s="175" t="s">
        <v>1614</v>
      </c>
      <c r="K732" s="182" t="s">
        <v>1370</v>
      </c>
      <c r="L732" s="183">
        <v>100659119</v>
      </c>
      <c r="M732" s="183">
        <v>0</v>
      </c>
      <c r="N732" s="183">
        <v>0</v>
      </c>
      <c r="O732" s="241">
        <f t="shared" si="23"/>
        <v>100659119</v>
      </c>
    </row>
    <row r="733" spans="1:15" hidden="1" x14ac:dyDescent="0.2">
      <c r="A733" s="175" t="s">
        <v>5670</v>
      </c>
      <c r="B733" s="182">
        <v>225</v>
      </c>
      <c r="C733" s="182">
        <v>4</v>
      </c>
      <c r="D733" s="182">
        <v>82</v>
      </c>
      <c r="E733" s="182">
        <v>1</v>
      </c>
      <c r="F733" s="182">
        <v>2</v>
      </c>
      <c r="G733" s="182" t="str">
        <f t="shared" si="22"/>
        <v>14080.225.4.82.01.02</v>
      </c>
      <c r="H733" s="184">
        <v>44012</v>
      </c>
      <c r="I733" s="175" t="s">
        <v>1615</v>
      </c>
      <c r="J733" s="175" t="s">
        <v>1614</v>
      </c>
      <c r="K733" s="182" t="s">
        <v>1375</v>
      </c>
      <c r="L733" s="183">
        <v>22016412</v>
      </c>
      <c r="M733" s="183">
        <v>0</v>
      </c>
      <c r="N733" s="183">
        <v>0</v>
      </c>
      <c r="O733" s="241">
        <f t="shared" si="23"/>
        <v>22016412</v>
      </c>
    </row>
    <row r="734" spans="1:15" hidden="1" x14ac:dyDescent="0.2">
      <c r="A734" s="175" t="s">
        <v>5670</v>
      </c>
      <c r="B734" s="182">
        <v>225</v>
      </c>
      <c r="C734" s="182">
        <v>4</v>
      </c>
      <c r="D734" s="182">
        <v>82</v>
      </c>
      <c r="E734" s="182">
        <v>1</v>
      </c>
      <c r="F734" s="182">
        <v>3</v>
      </c>
      <c r="G734" s="182" t="str">
        <f t="shared" si="22"/>
        <v>14080.225.4.82.01.03</v>
      </c>
      <c r="H734" s="184">
        <v>44012</v>
      </c>
      <c r="I734" s="175" t="s">
        <v>1616</v>
      </c>
      <c r="J734" s="175" t="s">
        <v>1614</v>
      </c>
      <c r="K734" s="182" t="s">
        <v>1377</v>
      </c>
      <c r="L734" s="183">
        <v>22931876</v>
      </c>
      <c r="M734" s="183">
        <v>0</v>
      </c>
      <c r="N734" s="183">
        <v>0</v>
      </c>
      <c r="O734" s="241">
        <f t="shared" si="23"/>
        <v>22931876</v>
      </c>
    </row>
    <row r="735" spans="1:15" hidden="1" x14ac:dyDescent="0.2">
      <c r="A735" s="175" t="s">
        <v>5670</v>
      </c>
      <c r="B735" s="182">
        <v>225</v>
      </c>
      <c r="C735" s="182">
        <v>4</v>
      </c>
      <c r="D735" s="182">
        <v>82</v>
      </c>
      <c r="E735" s="182">
        <v>2</v>
      </c>
      <c r="F735" s="182">
        <v>1</v>
      </c>
      <c r="G735" s="182" t="str">
        <f t="shared" si="22"/>
        <v>14080.225.4.82.02.01</v>
      </c>
      <c r="H735" s="184">
        <v>44012</v>
      </c>
      <c r="I735" s="175" t="s">
        <v>1617</v>
      </c>
      <c r="J735" s="175" t="s">
        <v>1614</v>
      </c>
      <c r="K735" s="182" t="s">
        <v>1381</v>
      </c>
      <c r="L735" s="183">
        <v>25500331</v>
      </c>
      <c r="M735" s="183">
        <v>75500</v>
      </c>
      <c r="N735" s="183">
        <v>513938315</v>
      </c>
      <c r="O735" s="241">
        <f t="shared" si="23"/>
        <v>539438646</v>
      </c>
    </row>
    <row r="736" spans="1:15" hidden="1" x14ac:dyDescent="0.2">
      <c r="A736" s="175" t="s">
        <v>5670</v>
      </c>
      <c r="B736" s="182">
        <v>225</v>
      </c>
      <c r="C736" s="182">
        <v>4</v>
      </c>
      <c r="D736" s="182">
        <v>82</v>
      </c>
      <c r="E736" s="182">
        <v>4</v>
      </c>
      <c r="F736" s="182">
        <v>1</v>
      </c>
      <c r="G736" s="182" t="str">
        <f t="shared" si="22"/>
        <v>14080.225.4.82.04.01</v>
      </c>
      <c r="H736" s="184">
        <v>44012</v>
      </c>
      <c r="I736" s="175" t="s">
        <v>1618</v>
      </c>
      <c r="J736" s="175" t="s">
        <v>1614</v>
      </c>
      <c r="K736" s="182" t="s">
        <v>1391</v>
      </c>
      <c r="L736" s="183">
        <v>227430761</v>
      </c>
      <c r="M736" s="183">
        <v>34428</v>
      </c>
      <c r="N736" s="183">
        <v>234355871.63999999</v>
      </c>
      <c r="O736" s="241">
        <f t="shared" si="23"/>
        <v>461786632.63999999</v>
      </c>
    </row>
    <row r="737" spans="1:15" hidden="1" x14ac:dyDescent="0.2">
      <c r="A737" s="175" t="s">
        <v>5670</v>
      </c>
      <c r="B737" s="182">
        <v>225</v>
      </c>
      <c r="C737" s="182">
        <v>4</v>
      </c>
      <c r="D737" s="182">
        <v>82</v>
      </c>
      <c r="E737" s="182">
        <v>4</v>
      </c>
      <c r="F737" s="182">
        <v>5</v>
      </c>
      <c r="G737" s="182" t="str">
        <f t="shared" si="22"/>
        <v>14080.225.4.82.04.05</v>
      </c>
      <c r="H737" s="184">
        <v>44012</v>
      </c>
      <c r="I737" s="175" t="s">
        <v>1619</v>
      </c>
      <c r="J737" s="175" t="s">
        <v>1614</v>
      </c>
      <c r="K737" s="182" t="s">
        <v>1393</v>
      </c>
      <c r="L737" s="183">
        <v>22853089</v>
      </c>
      <c r="M737" s="183">
        <v>0</v>
      </c>
      <c r="N737" s="183">
        <v>0</v>
      </c>
      <c r="O737" s="241">
        <f t="shared" si="23"/>
        <v>22853089</v>
      </c>
    </row>
    <row r="738" spans="1:15" hidden="1" x14ac:dyDescent="0.2">
      <c r="A738" s="175" t="s">
        <v>5670</v>
      </c>
      <c r="B738" s="182">
        <v>225</v>
      </c>
      <c r="C738" s="182">
        <v>4</v>
      </c>
      <c r="D738" s="182">
        <v>82</v>
      </c>
      <c r="E738" s="182">
        <v>50</v>
      </c>
      <c r="F738" s="182">
        <v>1</v>
      </c>
      <c r="G738" s="182" t="str">
        <f t="shared" si="22"/>
        <v>14080.225.4.82.50.01</v>
      </c>
      <c r="H738" s="184">
        <v>44012</v>
      </c>
      <c r="I738" s="175" t="s">
        <v>1620</v>
      </c>
      <c r="J738" s="175" t="s">
        <v>1614</v>
      </c>
      <c r="K738" s="182" t="s">
        <v>1370</v>
      </c>
      <c r="L738" s="183">
        <v>38508024</v>
      </c>
      <c r="M738" s="183">
        <v>41</v>
      </c>
      <c r="N738" s="183">
        <v>279092.33</v>
      </c>
      <c r="O738" s="241">
        <f t="shared" si="23"/>
        <v>38787116.329999998</v>
      </c>
    </row>
    <row r="739" spans="1:15" hidden="1" x14ac:dyDescent="0.2">
      <c r="A739" s="175" t="s">
        <v>5670</v>
      </c>
      <c r="B739" s="182">
        <v>225</v>
      </c>
      <c r="C739" s="182">
        <v>4</v>
      </c>
      <c r="D739" s="182">
        <v>82</v>
      </c>
      <c r="E739" s="182">
        <v>51</v>
      </c>
      <c r="F739" s="182">
        <v>1</v>
      </c>
      <c r="G739" s="182" t="str">
        <f t="shared" si="22"/>
        <v>14080.225.4.82.51.01</v>
      </c>
      <c r="H739" s="184">
        <v>44012</v>
      </c>
      <c r="I739" s="175" t="s">
        <v>1621</v>
      </c>
      <c r="J739" s="175" t="s">
        <v>1614</v>
      </c>
      <c r="K739" s="182" t="s">
        <v>1370</v>
      </c>
      <c r="L739" s="183">
        <v>6566064</v>
      </c>
      <c r="M739" s="183">
        <v>0</v>
      </c>
      <c r="N739" s="183">
        <v>0</v>
      </c>
      <c r="O739" s="241">
        <f t="shared" si="23"/>
        <v>6566064</v>
      </c>
    </row>
    <row r="740" spans="1:15" hidden="1" x14ac:dyDescent="0.2">
      <c r="A740" s="175" t="s">
        <v>5670</v>
      </c>
      <c r="B740" s="182">
        <v>225</v>
      </c>
      <c r="C740" s="182">
        <v>4</v>
      </c>
      <c r="D740" s="182">
        <v>82</v>
      </c>
      <c r="E740" s="182">
        <v>52</v>
      </c>
      <c r="F740" s="182">
        <v>1</v>
      </c>
      <c r="G740" s="182" t="str">
        <f t="shared" si="22"/>
        <v>14080.225.4.82.52.01</v>
      </c>
      <c r="H740" s="184">
        <v>44012</v>
      </c>
      <c r="I740" s="175" t="s">
        <v>1622</v>
      </c>
      <c r="J740" s="175" t="s">
        <v>1614</v>
      </c>
      <c r="K740" s="182" t="s">
        <v>1370</v>
      </c>
      <c r="L740" s="183">
        <v>555347</v>
      </c>
      <c r="M740" s="183">
        <v>0</v>
      </c>
      <c r="N740" s="183">
        <v>0</v>
      </c>
      <c r="O740" s="241">
        <f t="shared" si="23"/>
        <v>555347</v>
      </c>
    </row>
    <row r="741" spans="1:15" hidden="1" x14ac:dyDescent="0.2">
      <c r="A741" s="175" t="s">
        <v>5670</v>
      </c>
      <c r="B741" s="182">
        <v>225</v>
      </c>
      <c r="C741" s="182">
        <v>4</v>
      </c>
      <c r="D741" s="182">
        <v>82</v>
      </c>
      <c r="E741" s="182">
        <v>53</v>
      </c>
      <c r="F741" s="182">
        <v>1</v>
      </c>
      <c r="G741" s="182" t="str">
        <f t="shared" si="22"/>
        <v>14080.225.4.82.53.01</v>
      </c>
      <c r="H741" s="184">
        <v>44012</v>
      </c>
      <c r="I741" s="175" t="s">
        <v>1623</v>
      </c>
      <c r="J741" s="175" t="s">
        <v>1614</v>
      </c>
      <c r="K741" s="182" t="s">
        <v>1428</v>
      </c>
      <c r="L741" s="183">
        <v>13367971</v>
      </c>
      <c r="M741" s="183">
        <v>0</v>
      </c>
      <c r="N741" s="183">
        <v>0</v>
      </c>
      <c r="O741" s="241">
        <f t="shared" si="23"/>
        <v>13367971</v>
      </c>
    </row>
    <row r="742" spans="1:15" hidden="1" x14ac:dyDescent="0.2">
      <c r="A742" s="175" t="s">
        <v>5670</v>
      </c>
      <c r="B742" s="182">
        <v>225</v>
      </c>
      <c r="C742" s="182">
        <v>4</v>
      </c>
      <c r="D742" s="182">
        <v>82</v>
      </c>
      <c r="E742" s="182">
        <v>54</v>
      </c>
      <c r="F742" s="182">
        <v>1</v>
      </c>
      <c r="G742" s="182" t="str">
        <f t="shared" si="22"/>
        <v>14080.225.4.82.54.01</v>
      </c>
      <c r="H742" s="184">
        <v>44012</v>
      </c>
      <c r="I742" s="175" t="s">
        <v>1624</v>
      </c>
      <c r="J742" s="175" t="s">
        <v>1614</v>
      </c>
      <c r="K742" s="182" t="s">
        <v>1625</v>
      </c>
      <c r="L742" s="183">
        <v>570144</v>
      </c>
      <c r="M742" s="183">
        <v>0</v>
      </c>
      <c r="N742" s="183">
        <v>0</v>
      </c>
      <c r="O742" s="241">
        <f t="shared" si="23"/>
        <v>570144</v>
      </c>
    </row>
    <row r="743" spans="1:15" hidden="1" x14ac:dyDescent="0.2">
      <c r="A743" s="175" t="s">
        <v>5670</v>
      </c>
      <c r="B743" s="182">
        <v>225</v>
      </c>
      <c r="C743" s="182">
        <v>4</v>
      </c>
      <c r="D743" s="182">
        <v>82</v>
      </c>
      <c r="E743" s="182">
        <v>60</v>
      </c>
      <c r="F743" s="182">
        <v>1</v>
      </c>
      <c r="G743" s="182" t="str">
        <f t="shared" si="22"/>
        <v>14080.225.4.82.60.01</v>
      </c>
      <c r="H743" s="184">
        <v>44012</v>
      </c>
      <c r="I743" s="175" t="s">
        <v>1626</v>
      </c>
      <c r="J743" s="175" t="s">
        <v>1614</v>
      </c>
      <c r="K743" s="182" t="s">
        <v>1441</v>
      </c>
      <c r="L743" s="183">
        <v>320852</v>
      </c>
      <c r="M743" s="183">
        <v>0</v>
      </c>
      <c r="N743" s="183">
        <v>0</v>
      </c>
      <c r="O743" s="241">
        <f t="shared" si="23"/>
        <v>320852</v>
      </c>
    </row>
    <row r="744" spans="1:15" hidden="1" x14ac:dyDescent="0.2">
      <c r="A744" s="175" t="s">
        <v>5670</v>
      </c>
      <c r="B744" s="182">
        <v>225</v>
      </c>
      <c r="C744" s="182">
        <v>4</v>
      </c>
      <c r="D744" s="182">
        <v>82</v>
      </c>
      <c r="E744" s="182">
        <v>61</v>
      </c>
      <c r="F744" s="182">
        <v>1</v>
      </c>
      <c r="G744" s="182" t="str">
        <f t="shared" si="22"/>
        <v>14080.225.4.82.61.01</v>
      </c>
      <c r="H744" s="184">
        <v>44012</v>
      </c>
      <c r="I744" s="175" t="s">
        <v>1627</v>
      </c>
      <c r="J744" s="175" t="s">
        <v>1614</v>
      </c>
      <c r="K744" s="182" t="s">
        <v>1444</v>
      </c>
      <c r="L744" s="183">
        <v>4372447</v>
      </c>
      <c r="M744" s="183">
        <v>0</v>
      </c>
      <c r="N744" s="183">
        <v>0</v>
      </c>
      <c r="O744" s="241">
        <f t="shared" si="23"/>
        <v>4372447</v>
      </c>
    </row>
    <row r="745" spans="1:15" hidden="1" x14ac:dyDescent="0.2">
      <c r="A745" s="175" t="s">
        <v>5670</v>
      </c>
      <c r="B745" s="182">
        <v>225</v>
      </c>
      <c r="C745" s="182">
        <v>4</v>
      </c>
      <c r="D745" s="182">
        <v>92</v>
      </c>
      <c r="E745" s="182">
        <v>1</v>
      </c>
      <c r="F745" s="182">
        <v>1</v>
      </c>
      <c r="G745" s="182" t="str">
        <f t="shared" si="22"/>
        <v>14080.225.4.92.01.01</v>
      </c>
      <c r="H745" s="184">
        <v>44012</v>
      </c>
      <c r="I745" s="175" t="s">
        <v>1628</v>
      </c>
      <c r="J745" s="175" t="s">
        <v>1629</v>
      </c>
      <c r="K745" s="182" t="s">
        <v>1451</v>
      </c>
      <c r="L745" s="183">
        <v>-1218583</v>
      </c>
      <c r="M745" s="183">
        <v>0</v>
      </c>
      <c r="N745" s="183">
        <v>0</v>
      </c>
      <c r="O745" s="241">
        <f t="shared" si="23"/>
        <v>-1218583</v>
      </c>
    </row>
    <row r="746" spans="1:15" hidden="1" x14ac:dyDescent="0.2">
      <c r="A746" s="175" t="s">
        <v>5670</v>
      </c>
      <c r="B746" s="182">
        <v>225</v>
      </c>
      <c r="C746" s="182">
        <v>4</v>
      </c>
      <c r="D746" s="182">
        <v>92</v>
      </c>
      <c r="E746" s="182">
        <v>4</v>
      </c>
      <c r="F746" s="182">
        <v>1</v>
      </c>
      <c r="G746" s="182" t="str">
        <f t="shared" si="22"/>
        <v>14080.225.4.92.04.01</v>
      </c>
      <c r="H746" s="184">
        <v>44012</v>
      </c>
      <c r="I746" s="175" t="s">
        <v>1630</v>
      </c>
      <c r="J746" s="175" t="s">
        <v>1629</v>
      </c>
      <c r="K746" s="182" t="s">
        <v>1467</v>
      </c>
      <c r="L746" s="183">
        <v>-2557</v>
      </c>
      <c r="M746" s="183">
        <v>0</v>
      </c>
      <c r="N746" s="183">
        <v>0</v>
      </c>
      <c r="O746" s="241">
        <f t="shared" si="23"/>
        <v>-2557</v>
      </c>
    </row>
    <row r="747" spans="1:15" hidden="1" x14ac:dyDescent="0.2">
      <c r="A747" s="175" t="s">
        <v>5670</v>
      </c>
      <c r="B747" s="182">
        <v>225</v>
      </c>
      <c r="C747" s="182">
        <v>4</v>
      </c>
      <c r="D747" s="182">
        <v>92</v>
      </c>
      <c r="E747" s="182">
        <v>4</v>
      </c>
      <c r="F747" s="182">
        <v>5</v>
      </c>
      <c r="G747" s="182" t="str">
        <f t="shared" si="22"/>
        <v>14080.225.4.92.04.05</v>
      </c>
      <c r="H747" s="184">
        <v>44012</v>
      </c>
      <c r="I747" s="175" t="s">
        <v>1631</v>
      </c>
      <c r="J747" s="175" t="s">
        <v>1629</v>
      </c>
      <c r="K747" s="182" t="s">
        <v>1469</v>
      </c>
      <c r="L747" s="183">
        <v>-1961736</v>
      </c>
      <c r="M747" s="183">
        <v>0</v>
      </c>
      <c r="N747" s="183">
        <v>0</v>
      </c>
      <c r="O747" s="241">
        <f t="shared" si="23"/>
        <v>-1961736</v>
      </c>
    </row>
    <row r="748" spans="1:15" hidden="1" x14ac:dyDescent="0.2">
      <c r="A748" s="175" t="s">
        <v>5670</v>
      </c>
      <c r="B748" s="182">
        <v>225</v>
      </c>
      <c r="C748" s="182">
        <v>4</v>
      </c>
      <c r="D748" s="182">
        <v>92</v>
      </c>
      <c r="E748" s="182">
        <v>8</v>
      </c>
      <c r="F748" s="182">
        <v>2</v>
      </c>
      <c r="G748" s="182" t="str">
        <f t="shared" si="22"/>
        <v>14080.225.4.92.08.02</v>
      </c>
      <c r="H748" s="184">
        <v>44012</v>
      </c>
      <c r="I748" s="175" t="s">
        <v>1632</v>
      </c>
      <c r="J748" s="175" t="s">
        <v>1629</v>
      </c>
      <c r="K748" s="182" t="s">
        <v>1480</v>
      </c>
      <c r="L748" s="183">
        <v>-1781038</v>
      </c>
      <c r="M748" s="183">
        <v>0</v>
      </c>
      <c r="N748" s="183">
        <v>0</v>
      </c>
      <c r="O748" s="241">
        <f t="shared" si="23"/>
        <v>-1781038</v>
      </c>
    </row>
    <row r="749" spans="1:15" hidden="1" x14ac:dyDescent="0.2">
      <c r="A749" s="175" t="s">
        <v>5670</v>
      </c>
      <c r="B749" s="182">
        <v>225</v>
      </c>
      <c r="C749" s="182">
        <v>4</v>
      </c>
      <c r="D749" s="182">
        <v>94</v>
      </c>
      <c r="E749" s="182">
        <v>1</v>
      </c>
      <c r="F749" s="182">
        <v>1</v>
      </c>
      <c r="G749" s="182" t="str">
        <f t="shared" si="22"/>
        <v>14080.225.4.94.01.01</v>
      </c>
      <c r="H749" s="184">
        <v>44012</v>
      </c>
      <c r="I749" s="175" t="s">
        <v>1633</v>
      </c>
      <c r="J749" s="175" t="s">
        <v>1634</v>
      </c>
      <c r="K749" s="182" t="s">
        <v>1505</v>
      </c>
      <c r="L749" s="183">
        <v>-55970313</v>
      </c>
      <c r="M749" s="183">
        <v>-66023.83</v>
      </c>
      <c r="N749" s="183">
        <v>-449432793.89999998</v>
      </c>
      <c r="O749" s="241">
        <f t="shared" si="23"/>
        <v>-505403106.89999998</v>
      </c>
    </row>
    <row r="750" spans="1:15" hidden="1" x14ac:dyDescent="0.2">
      <c r="A750" s="175" t="s">
        <v>5670</v>
      </c>
      <c r="B750" s="182">
        <v>225</v>
      </c>
      <c r="C750" s="182">
        <v>4</v>
      </c>
      <c r="D750" s="182">
        <v>94</v>
      </c>
      <c r="E750" s="182">
        <v>1</v>
      </c>
      <c r="F750" s="182">
        <v>2</v>
      </c>
      <c r="G750" s="182" t="str">
        <f t="shared" si="22"/>
        <v>14080.225.4.94.01.02</v>
      </c>
      <c r="H750" s="184">
        <v>44012</v>
      </c>
      <c r="I750" s="175" t="s">
        <v>1635</v>
      </c>
      <c r="J750" s="175" t="s">
        <v>1634</v>
      </c>
      <c r="K750" s="182" t="s">
        <v>1510</v>
      </c>
      <c r="L750" s="183">
        <v>-23426322</v>
      </c>
      <c r="M750" s="183">
        <v>-32.950000000000003</v>
      </c>
      <c r="N750" s="183">
        <v>-224294.93</v>
      </c>
      <c r="O750" s="241">
        <f t="shared" si="23"/>
        <v>-23650616.93</v>
      </c>
    </row>
    <row r="751" spans="1:15" hidden="1" x14ac:dyDescent="0.2">
      <c r="A751" s="175" t="s">
        <v>5670</v>
      </c>
      <c r="B751" s="182">
        <v>225</v>
      </c>
      <c r="C751" s="182">
        <v>4</v>
      </c>
      <c r="D751" s="182">
        <v>94</v>
      </c>
      <c r="E751" s="182">
        <v>1</v>
      </c>
      <c r="F751" s="182">
        <v>3</v>
      </c>
      <c r="G751" s="182" t="str">
        <f t="shared" si="22"/>
        <v>14080.225.4.94.01.03</v>
      </c>
      <c r="H751" s="184">
        <v>44012</v>
      </c>
      <c r="I751" s="175" t="s">
        <v>1636</v>
      </c>
      <c r="J751" s="175" t="s">
        <v>1634</v>
      </c>
      <c r="K751" s="182" t="s">
        <v>1512</v>
      </c>
      <c r="L751" s="183">
        <v>-11305678</v>
      </c>
      <c r="M751" s="183">
        <v>0</v>
      </c>
      <c r="N751" s="183">
        <v>0</v>
      </c>
      <c r="O751" s="241">
        <f t="shared" si="23"/>
        <v>-11305678</v>
      </c>
    </row>
    <row r="752" spans="1:15" hidden="1" x14ac:dyDescent="0.2">
      <c r="A752" s="175" t="s">
        <v>5670</v>
      </c>
      <c r="B752" s="182">
        <v>225</v>
      </c>
      <c r="C752" s="182">
        <v>4</v>
      </c>
      <c r="D752" s="182">
        <v>94</v>
      </c>
      <c r="E752" s="182">
        <v>2</v>
      </c>
      <c r="F752" s="182">
        <v>1</v>
      </c>
      <c r="G752" s="182" t="str">
        <f t="shared" si="22"/>
        <v>14080.225.4.94.02.01</v>
      </c>
      <c r="H752" s="184">
        <v>44012</v>
      </c>
      <c r="I752" s="175" t="s">
        <v>1637</v>
      </c>
      <c r="J752" s="175" t="s">
        <v>1634</v>
      </c>
      <c r="K752" s="182" t="s">
        <v>1516</v>
      </c>
      <c r="L752" s="183">
        <v>-20333476</v>
      </c>
      <c r="M752" s="183">
        <v>-27.63</v>
      </c>
      <c r="N752" s="183">
        <v>-188081</v>
      </c>
      <c r="O752" s="241">
        <f t="shared" si="23"/>
        <v>-20521557</v>
      </c>
    </row>
    <row r="753" spans="1:15" hidden="1" x14ac:dyDescent="0.2">
      <c r="A753" s="175" t="s">
        <v>5670</v>
      </c>
      <c r="B753" s="182">
        <v>225</v>
      </c>
      <c r="C753" s="182">
        <v>4</v>
      </c>
      <c r="D753" s="182">
        <v>94</v>
      </c>
      <c r="E753" s="182">
        <v>4</v>
      </c>
      <c r="F753" s="182">
        <v>1</v>
      </c>
      <c r="G753" s="182" t="str">
        <f t="shared" si="22"/>
        <v>14080.225.4.94.04.01</v>
      </c>
      <c r="H753" s="184">
        <v>44012</v>
      </c>
      <c r="I753" s="175" t="s">
        <v>1638</v>
      </c>
      <c r="J753" s="175" t="s">
        <v>1634</v>
      </c>
      <c r="K753" s="182" t="s">
        <v>1523</v>
      </c>
      <c r="L753" s="183">
        <v>-131789943</v>
      </c>
      <c r="M753" s="183">
        <v>-15404.76</v>
      </c>
      <c r="N753" s="183">
        <v>-104862203.95</v>
      </c>
      <c r="O753" s="241">
        <f t="shared" si="23"/>
        <v>-236652146.94999999</v>
      </c>
    </row>
    <row r="754" spans="1:15" hidden="1" x14ac:dyDescent="0.2">
      <c r="A754" s="175" t="s">
        <v>5670</v>
      </c>
      <c r="B754" s="182">
        <v>225</v>
      </c>
      <c r="C754" s="182">
        <v>4</v>
      </c>
      <c r="D754" s="182">
        <v>94</v>
      </c>
      <c r="E754" s="182">
        <v>4</v>
      </c>
      <c r="F754" s="182">
        <v>5</v>
      </c>
      <c r="G754" s="182" t="str">
        <f t="shared" si="22"/>
        <v>14080.225.4.94.04.05</v>
      </c>
      <c r="H754" s="184">
        <v>44012</v>
      </c>
      <c r="I754" s="175" t="s">
        <v>1639</v>
      </c>
      <c r="J754" s="175" t="s">
        <v>1634</v>
      </c>
      <c r="K754" s="182" t="s">
        <v>1525</v>
      </c>
      <c r="L754" s="183">
        <v>-7454221</v>
      </c>
      <c r="M754" s="183">
        <v>0</v>
      </c>
      <c r="N754" s="183">
        <v>0</v>
      </c>
      <c r="O754" s="241">
        <f t="shared" si="23"/>
        <v>-7454221</v>
      </c>
    </row>
    <row r="755" spans="1:15" hidden="1" x14ac:dyDescent="0.2">
      <c r="A755" s="175" t="s">
        <v>5670</v>
      </c>
      <c r="B755" s="182">
        <v>225</v>
      </c>
      <c r="C755" s="182">
        <v>4</v>
      </c>
      <c r="D755" s="182">
        <v>94</v>
      </c>
      <c r="E755" s="182">
        <v>8</v>
      </c>
      <c r="F755" s="182">
        <v>2</v>
      </c>
      <c r="G755" s="182" t="str">
        <f t="shared" si="22"/>
        <v>14080.225.4.94.08.02</v>
      </c>
      <c r="H755" s="184">
        <v>44012</v>
      </c>
      <c r="I755" s="175" t="s">
        <v>1640</v>
      </c>
      <c r="J755" s="175" t="s">
        <v>1634</v>
      </c>
      <c r="K755" s="182" t="s">
        <v>1536</v>
      </c>
      <c r="L755" s="183">
        <v>-623563</v>
      </c>
      <c r="M755" s="183">
        <v>0</v>
      </c>
      <c r="N755" s="183">
        <v>0</v>
      </c>
      <c r="O755" s="241">
        <f t="shared" si="23"/>
        <v>-623563</v>
      </c>
    </row>
    <row r="756" spans="1:15" hidden="1" x14ac:dyDescent="0.2">
      <c r="A756" s="175" t="s">
        <v>5670</v>
      </c>
      <c r="B756" s="182">
        <v>225</v>
      </c>
      <c r="C756" s="182">
        <v>4</v>
      </c>
      <c r="D756" s="182">
        <v>94</v>
      </c>
      <c r="E756" s="182">
        <v>50</v>
      </c>
      <c r="F756" s="182">
        <v>1</v>
      </c>
      <c r="G756" s="182" t="str">
        <f t="shared" si="22"/>
        <v>14080.225.4.94.50.01</v>
      </c>
      <c r="H756" s="184">
        <v>44012</v>
      </c>
      <c r="I756" s="175" t="s">
        <v>1641</v>
      </c>
      <c r="J756" s="175" t="s">
        <v>1634</v>
      </c>
      <c r="K756" s="182" t="s">
        <v>1505</v>
      </c>
      <c r="L756" s="183">
        <v>-50367820</v>
      </c>
      <c r="M756" s="183">
        <v>-8120.29</v>
      </c>
      <c r="N756" s="183">
        <v>-55275869.659999996</v>
      </c>
      <c r="O756" s="241">
        <f t="shared" si="23"/>
        <v>-105643689.66</v>
      </c>
    </row>
    <row r="757" spans="1:15" hidden="1" x14ac:dyDescent="0.2">
      <c r="A757" s="175" t="s">
        <v>5670</v>
      </c>
      <c r="B757" s="182">
        <v>225</v>
      </c>
      <c r="C757" s="182">
        <v>4</v>
      </c>
      <c r="D757" s="182">
        <v>94</v>
      </c>
      <c r="E757" s="182">
        <v>51</v>
      </c>
      <c r="F757" s="182">
        <v>1</v>
      </c>
      <c r="G757" s="182" t="str">
        <f t="shared" si="22"/>
        <v>14080.225.4.94.51.01</v>
      </c>
      <c r="H757" s="184">
        <v>44012</v>
      </c>
      <c r="I757" s="175" t="s">
        <v>1642</v>
      </c>
      <c r="J757" s="175" t="s">
        <v>1634</v>
      </c>
      <c r="K757" s="182" t="s">
        <v>1505</v>
      </c>
      <c r="L757" s="183">
        <v>-1774331</v>
      </c>
      <c r="M757" s="183">
        <v>0</v>
      </c>
      <c r="N757" s="183">
        <v>0</v>
      </c>
      <c r="O757" s="241">
        <f t="shared" si="23"/>
        <v>-1774331</v>
      </c>
    </row>
    <row r="758" spans="1:15" hidden="1" x14ac:dyDescent="0.2">
      <c r="A758" s="175" t="s">
        <v>5670</v>
      </c>
      <c r="B758" s="182">
        <v>225</v>
      </c>
      <c r="C758" s="182">
        <v>4</v>
      </c>
      <c r="D758" s="182">
        <v>94</v>
      </c>
      <c r="E758" s="182">
        <v>52</v>
      </c>
      <c r="F758" s="182">
        <v>1</v>
      </c>
      <c r="G758" s="182" t="str">
        <f t="shared" si="22"/>
        <v>14080.225.4.94.52.01</v>
      </c>
      <c r="H758" s="184">
        <v>44012</v>
      </c>
      <c r="I758" s="175" t="s">
        <v>1643</v>
      </c>
      <c r="J758" s="175" t="s">
        <v>1634</v>
      </c>
      <c r="K758" s="182" t="s">
        <v>1505</v>
      </c>
      <c r="L758" s="183">
        <v>-219704</v>
      </c>
      <c r="M758" s="183">
        <v>0</v>
      </c>
      <c r="N758" s="183">
        <v>0</v>
      </c>
      <c r="O758" s="241">
        <f t="shared" si="23"/>
        <v>-219704</v>
      </c>
    </row>
    <row r="759" spans="1:15" hidden="1" x14ac:dyDescent="0.2">
      <c r="A759" s="175" t="s">
        <v>5670</v>
      </c>
      <c r="B759" s="182">
        <v>225</v>
      </c>
      <c r="C759" s="182">
        <v>4</v>
      </c>
      <c r="D759" s="182">
        <v>94</v>
      </c>
      <c r="E759" s="182">
        <v>60</v>
      </c>
      <c r="F759" s="182">
        <v>1</v>
      </c>
      <c r="G759" s="182" t="str">
        <f t="shared" si="22"/>
        <v>14080.225.4.94.60.01</v>
      </c>
      <c r="H759" s="184">
        <v>44012</v>
      </c>
      <c r="I759" s="175" t="s">
        <v>1644</v>
      </c>
      <c r="J759" s="175" t="s">
        <v>1634</v>
      </c>
      <c r="K759" s="182" t="s">
        <v>1567</v>
      </c>
      <c r="L759" s="183">
        <v>-1547609</v>
      </c>
      <c r="M759" s="183">
        <v>0</v>
      </c>
      <c r="N759" s="183">
        <v>0</v>
      </c>
      <c r="O759" s="241">
        <f t="shared" si="23"/>
        <v>-1547609</v>
      </c>
    </row>
    <row r="760" spans="1:15" hidden="1" x14ac:dyDescent="0.2">
      <c r="A760" s="175" t="s">
        <v>5670</v>
      </c>
      <c r="B760" s="182">
        <v>225</v>
      </c>
      <c r="C760" s="182">
        <v>4</v>
      </c>
      <c r="D760" s="182">
        <v>94</v>
      </c>
      <c r="E760" s="182">
        <v>61</v>
      </c>
      <c r="F760" s="182">
        <v>1</v>
      </c>
      <c r="G760" s="182" t="str">
        <f t="shared" si="22"/>
        <v>14080.225.4.94.61.01</v>
      </c>
      <c r="H760" s="184">
        <v>44012</v>
      </c>
      <c r="I760" s="175" t="s">
        <v>1645</v>
      </c>
      <c r="J760" s="175" t="s">
        <v>1634</v>
      </c>
      <c r="K760" s="182" t="s">
        <v>1570</v>
      </c>
      <c r="L760" s="183">
        <v>-15956</v>
      </c>
      <c r="M760" s="183">
        <v>0</v>
      </c>
      <c r="N760" s="183">
        <v>0</v>
      </c>
      <c r="O760" s="241">
        <f t="shared" si="23"/>
        <v>-15956</v>
      </c>
    </row>
    <row r="761" spans="1:15" hidden="1" x14ac:dyDescent="0.2">
      <c r="A761" s="175" t="s">
        <v>5670</v>
      </c>
      <c r="B761" s="182">
        <v>225</v>
      </c>
      <c r="C761" s="182">
        <v>5</v>
      </c>
      <c r="D761" s="182">
        <v>82</v>
      </c>
      <c r="E761" s="182">
        <v>1</v>
      </c>
      <c r="F761" s="182">
        <v>1</v>
      </c>
      <c r="G761" s="182" t="str">
        <f t="shared" si="22"/>
        <v>14080.225.5.82.01.01</v>
      </c>
      <c r="H761" s="184">
        <v>44012</v>
      </c>
      <c r="I761" s="175" t="s">
        <v>1646</v>
      </c>
      <c r="J761" s="175" t="s">
        <v>1647</v>
      </c>
      <c r="K761" s="182" t="s">
        <v>1370</v>
      </c>
      <c r="L761" s="183">
        <v>1818495411</v>
      </c>
      <c r="M761" s="183">
        <v>298873</v>
      </c>
      <c r="N761" s="183">
        <v>2034467364.49</v>
      </c>
      <c r="O761" s="241">
        <f t="shared" si="23"/>
        <v>3852962775.4899998</v>
      </c>
    </row>
    <row r="762" spans="1:15" hidden="1" x14ac:dyDescent="0.2">
      <c r="A762" s="175" t="s">
        <v>5670</v>
      </c>
      <c r="B762" s="182">
        <v>225</v>
      </c>
      <c r="C762" s="182">
        <v>5</v>
      </c>
      <c r="D762" s="182">
        <v>82</v>
      </c>
      <c r="E762" s="182">
        <v>1</v>
      </c>
      <c r="F762" s="182">
        <v>2</v>
      </c>
      <c r="G762" s="182" t="str">
        <f t="shared" si="22"/>
        <v>14080.225.5.82.01.02</v>
      </c>
      <c r="H762" s="184">
        <v>44012</v>
      </c>
      <c r="I762" s="175" t="s">
        <v>1648</v>
      </c>
      <c r="J762" s="175" t="s">
        <v>1647</v>
      </c>
      <c r="K762" s="182" t="s">
        <v>1375</v>
      </c>
      <c r="L762" s="183">
        <v>65383774</v>
      </c>
      <c r="M762" s="183">
        <v>0</v>
      </c>
      <c r="N762" s="183">
        <v>0</v>
      </c>
      <c r="O762" s="241">
        <f t="shared" si="23"/>
        <v>65383774</v>
      </c>
    </row>
    <row r="763" spans="1:15" hidden="1" x14ac:dyDescent="0.2">
      <c r="A763" s="175" t="s">
        <v>5670</v>
      </c>
      <c r="B763" s="182">
        <v>225</v>
      </c>
      <c r="C763" s="182">
        <v>5</v>
      </c>
      <c r="D763" s="182">
        <v>82</v>
      </c>
      <c r="E763" s="182">
        <v>1</v>
      </c>
      <c r="F763" s="182">
        <v>3</v>
      </c>
      <c r="G763" s="182" t="str">
        <f t="shared" si="22"/>
        <v>14080.225.5.82.01.03</v>
      </c>
      <c r="H763" s="184">
        <v>44012</v>
      </c>
      <c r="I763" s="175" t="s">
        <v>1649</v>
      </c>
      <c r="J763" s="175" t="s">
        <v>1647</v>
      </c>
      <c r="K763" s="182" t="s">
        <v>1377</v>
      </c>
      <c r="L763" s="183">
        <v>65638940</v>
      </c>
      <c r="M763" s="183">
        <v>0</v>
      </c>
      <c r="N763" s="183">
        <v>0</v>
      </c>
      <c r="O763" s="241">
        <f t="shared" si="23"/>
        <v>65638940</v>
      </c>
    </row>
    <row r="764" spans="1:15" hidden="1" x14ac:dyDescent="0.2">
      <c r="A764" s="175" t="s">
        <v>5670</v>
      </c>
      <c r="B764" s="182">
        <v>225</v>
      </c>
      <c r="C764" s="182">
        <v>5</v>
      </c>
      <c r="D764" s="182">
        <v>82</v>
      </c>
      <c r="E764" s="182">
        <v>2</v>
      </c>
      <c r="F764" s="182">
        <v>1</v>
      </c>
      <c r="G764" s="182" t="str">
        <f t="shared" si="22"/>
        <v>14080.225.5.82.02.01</v>
      </c>
      <c r="H764" s="184">
        <v>44012</v>
      </c>
      <c r="I764" s="175" t="s">
        <v>1650</v>
      </c>
      <c r="J764" s="175" t="s">
        <v>1647</v>
      </c>
      <c r="K764" s="182" t="s">
        <v>1381</v>
      </c>
      <c r="L764" s="183">
        <v>398188828.89999998</v>
      </c>
      <c r="M764" s="183">
        <v>7023.22</v>
      </c>
      <c r="N764" s="183">
        <v>47807971.560000002</v>
      </c>
      <c r="O764" s="241">
        <f t="shared" si="23"/>
        <v>445996800.45999998</v>
      </c>
    </row>
    <row r="765" spans="1:15" hidden="1" x14ac:dyDescent="0.2">
      <c r="A765" s="175" t="s">
        <v>5670</v>
      </c>
      <c r="B765" s="182">
        <v>225</v>
      </c>
      <c r="C765" s="182">
        <v>5</v>
      </c>
      <c r="D765" s="182">
        <v>82</v>
      </c>
      <c r="E765" s="182">
        <v>2</v>
      </c>
      <c r="F765" s="182">
        <v>2</v>
      </c>
      <c r="G765" s="182" t="str">
        <f t="shared" si="22"/>
        <v>14080.225.5.82.02.02</v>
      </c>
      <c r="H765" s="184">
        <v>44012</v>
      </c>
      <c r="I765" s="175" t="s">
        <v>1651</v>
      </c>
      <c r="J765" s="175" t="s">
        <v>1647</v>
      </c>
      <c r="K765" s="182" t="s">
        <v>1266</v>
      </c>
      <c r="L765" s="183">
        <v>644426</v>
      </c>
      <c r="M765" s="183">
        <v>0</v>
      </c>
      <c r="N765" s="183">
        <v>0</v>
      </c>
      <c r="O765" s="241">
        <f t="shared" si="23"/>
        <v>644426</v>
      </c>
    </row>
    <row r="766" spans="1:15" hidden="1" x14ac:dyDescent="0.2">
      <c r="A766" s="175" t="s">
        <v>5670</v>
      </c>
      <c r="B766" s="182">
        <v>225</v>
      </c>
      <c r="C766" s="182">
        <v>5</v>
      </c>
      <c r="D766" s="182">
        <v>82</v>
      </c>
      <c r="E766" s="182">
        <v>2</v>
      </c>
      <c r="F766" s="182">
        <v>4</v>
      </c>
      <c r="G766" s="182" t="str">
        <f t="shared" si="22"/>
        <v>14080.225.5.82.02.04</v>
      </c>
      <c r="H766" s="184">
        <v>44012</v>
      </c>
      <c r="I766" s="175" t="s">
        <v>1652</v>
      </c>
      <c r="J766" s="175" t="s">
        <v>1647</v>
      </c>
      <c r="K766" s="182" t="s">
        <v>1384</v>
      </c>
      <c r="L766" s="183">
        <v>533425</v>
      </c>
      <c r="M766" s="183">
        <v>0</v>
      </c>
      <c r="N766" s="183">
        <v>0</v>
      </c>
      <c r="O766" s="241">
        <f t="shared" si="23"/>
        <v>533425</v>
      </c>
    </row>
    <row r="767" spans="1:15" hidden="1" x14ac:dyDescent="0.2">
      <c r="A767" s="175" t="s">
        <v>5670</v>
      </c>
      <c r="B767" s="182">
        <v>225</v>
      </c>
      <c r="C767" s="182">
        <v>5</v>
      </c>
      <c r="D767" s="182">
        <v>82</v>
      </c>
      <c r="E767" s="182">
        <v>3</v>
      </c>
      <c r="F767" s="182">
        <v>1</v>
      </c>
      <c r="G767" s="182" t="str">
        <f t="shared" si="22"/>
        <v>14080.225.5.82.03.01</v>
      </c>
      <c r="H767" s="184">
        <v>44012</v>
      </c>
      <c r="I767" s="175" t="s">
        <v>1653</v>
      </c>
      <c r="J767" s="175" t="s">
        <v>1647</v>
      </c>
      <c r="K767" s="182" t="s">
        <v>1370</v>
      </c>
      <c r="L767" s="183">
        <v>10626806</v>
      </c>
      <c r="M767" s="183">
        <v>0</v>
      </c>
      <c r="N767" s="183">
        <v>0</v>
      </c>
      <c r="O767" s="241">
        <f t="shared" si="23"/>
        <v>10626806</v>
      </c>
    </row>
    <row r="768" spans="1:15" hidden="1" x14ac:dyDescent="0.2">
      <c r="A768" s="175" t="s">
        <v>5670</v>
      </c>
      <c r="B768" s="182">
        <v>225</v>
      </c>
      <c r="C768" s="182">
        <v>5</v>
      </c>
      <c r="D768" s="182">
        <v>82</v>
      </c>
      <c r="E768" s="182">
        <v>4</v>
      </c>
      <c r="F768" s="182">
        <v>1</v>
      </c>
      <c r="G768" s="182" t="str">
        <f t="shared" si="22"/>
        <v>14080.225.5.82.04.01</v>
      </c>
      <c r="H768" s="184">
        <v>44012</v>
      </c>
      <c r="I768" s="175" t="s">
        <v>1654</v>
      </c>
      <c r="J768" s="175" t="s">
        <v>1647</v>
      </c>
      <c r="K768" s="182" t="s">
        <v>1391</v>
      </c>
      <c r="L768" s="183">
        <v>1068259224</v>
      </c>
      <c r="M768" s="183">
        <v>88487</v>
      </c>
      <c r="N768" s="183">
        <v>602342512</v>
      </c>
      <c r="O768" s="241">
        <f t="shared" si="23"/>
        <v>1670601736</v>
      </c>
    </row>
    <row r="769" spans="1:15" hidden="1" x14ac:dyDescent="0.2">
      <c r="A769" s="175" t="s">
        <v>5670</v>
      </c>
      <c r="B769" s="182">
        <v>225</v>
      </c>
      <c r="C769" s="182">
        <v>5</v>
      </c>
      <c r="D769" s="182">
        <v>82</v>
      </c>
      <c r="E769" s="182">
        <v>4</v>
      </c>
      <c r="F769" s="182">
        <v>5</v>
      </c>
      <c r="G769" s="182" t="str">
        <f t="shared" si="22"/>
        <v>14080.225.5.82.04.05</v>
      </c>
      <c r="H769" s="184">
        <v>44012</v>
      </c>
      <c r="I769" s="175" t="s">
        <v>1655</v>
      </c>
      <c r="J769" s="175" t="s">
        <v>1647</v>
      </c>
      <c r="K769" s="182" t="s">
        <v>1393</v>
      </c>
      <c r="L769" s="183">
        <v>51359454</v>
      </c>
      <c r="M769" s="183">
        <v>0</v>
      </c>
      <c r="N769" s="183">
        <v>0</v>
      </c>
      <c r="O769" s="241">
        <f t="shared" si="23"/>
        <v>51359454</v>
      </c>
    </row>
    <row r="770" spans="1:15" hidden="1" x14ac:dyDescent="0.2">
      <c r="A770" s="175" t="s">
        <v>5670</v>
      </c>
      <c r="B770" s="182">
        <v>225</v>
      </c>
      <c r="C770" s="182">
        <v>5</v>
      </c>
      <c r="D770" s="182">
        <v>82</v>
      </c>
      <c r="E770" s="182">
        <v>8</v>
      </c>
      <c r="F770" s="182">
        <v>1</v>
      </c>
      <c r="G770" s="182" t="str">
        <f t="shared" si="22"/>
        <v>14080.225.5.82.08.01</v>
      </c>
      <c r="H770" s="184">
        <v>44012</v>
      </c>
      <c r="I770" s="175" t="s">
        <v>1656</v>
      </c>
      <c r="J770" s="175" t="s">
        <v>1647</v>
      </c>
      <c r="K770" s="182" t="s">
        <v>1370</v>
      </c>
      <c r="L770" s="183">
        <v>172347</v>
      </c>
      <c r="M770" s="183">
        <v>0</v>
      </c>
      <c r="N770" s="183">
        <v>0</v>
      </c>
      <c r="O770" s="241">
        <f t="shared" si="23"/>
        <v>172347</v>
      </c>
    </row>
    <row r="771" spans="1:15" hidden="1" x14ac:dyDescent="0.2">
      <c r="A771" s="175" t="s">
        <v>5670</v>
      </c>
      <c r="B771" s="182">
        <v>225</v>
      </c>
      <c r="C771" s="182">
        <v>5</v>
      </c>
      <c r="D771" s="182">
        <v>82</v>
      </c>
      <c r="E771" s="182">
        <v>14</v>
      </c>
      <c r="F771" s="182">
        <v>1</v>
      </c>
      <c r="G771" s="182" t="str">
        <f t="shared" si="22"/>
        <v>14080.225.5.82.14.01</v>
      </c>
      <c r="H771" s="184">
        <v>44012</v>
      </c>
      <c r="I771" s="175" t="s">
        <v>1657</v>
      </c>
      <c r="J771" s="175" t="s">
        <v>1647</v>
      </c>
      <c r="K771" s="182" t="s">
        <v>1417</v>
      </c>
      <c r="L771" s="183">
        <v>17796413</v>
      </c>
      <c r="M771" s="183">
        <v>0</v>
      </c>
      <c r="N771" s="183">
        <v>0</v>
      </c>
      <c r="O771" s="241">
        <f t="shared" si="23"/>
        <v>17796413</v>
      </c>
    </row>
    <row r="772" spans="1:15" hidden="1" x14ac:dyDescent="0.2">
      <c r="A772" s="175" t="s">
        <v>5670</v>
      </c>
      <c r="B772" s="182">
        <v>225</v>
      </c>
      <c r="C772" s="182">
        <v>5</v>
      </c>
      <c r="D772" s="182">
        <v>82</v>
      </c>
      <c r="E772" s="182">
        <v>50</v>
      </c>
      <c r="F772" s="182">
        <v>1</v>
      </c>
      <c r="G772" s="182" t="str">
        <f t="shared" ref="G772:G835" si="24">CONCATENATE(A772,".",REPT("0",3-LEN(B772)),B772,".",C772,".",REPT("0",2-LEN(D772)),D772,".",REPT("0",2-LEN(E772)),E772,".",REPT("0",2-LEN(F772)),F772)</f>
        <v>14080.225.5.82.50.01</v>
      </c>
      <c r="H772" s="184">
        <v>44012</v>
      </c>
      <c r="I772" s="175" t="s">
        <v>1658</v>
      </c>
      <c r="J772" s="175" t="s">
        <v>1647</v>
      </c>
      <c r="K772" s="182" t="s">
        <v>1370</v>
      </c>
      <c r="L772" s="183">
        <v>628190658</v>
      </c>
      <c r="M772" s="183">
        <v>30664</v>
      </c>
      <c r="N772" s="183">
        <v>208733834.31999999</v>
      </c>
      <c r="O772" s="241">
        <f t="shared" ref="O772:O835" si="25">+L772+N772</f>
        <v>836924492.31999993</v>
      </c>
    </row>
    <row r="773" spans="1:15" hidden="1" x14ac:dyDescent="0.2">
      <c r="A773" s="175" t="s">
        <v>5670</v>
      </c>
      <c r="B773" s="182">
        <v>225</v>
      </c>
      <c r="C773" s="182">
        <v>5</v>
      </c>
      <c r="D773" s="182">
        <v>82</v>
      </c>
      <c r="E773" s="182">
        <v>51</v>
      </c>
      <c r="F773" s="182">
        <v>1</v>
      </c>
      <c r="G773" s="182" t="str">
        <f t="shared" si="24"/>
        <v>14080.225.5.82.51.01</v>
      </c>
      <c r="H773" s="184">
        <v>44012</v>
      </c>
      <c r="I773" s="175" t="s">
        <v>1659</v>
      </c>
      <c r="J773" s="175" t="s">
        <v>1647</v>
      </c>
      <c r="K773" s="182" t="s">
        <v>1370</v>
      </c>
      <c r="L773" s="183">
        <v>42460280</v>
      </c>
      <c r="M773" s="183">
        <v>0</v>
      </c>
      <c r="N773" s="183">
        <v>0</v>
      </c>
      <c r="O773" s="241">
        <f t="shared" si="25"/>
        <v>42460280</v>
      </c>
    </row>
    <row r="774" spans="1:15" hidden="1" x14ac:dyDescent="0.2">
      <c r="A774" s="175" t="s">
        <v>5670</v>
      </c>
      <c r="B774" s="182">
        <v>225</v>
      </c>
      <c r="C774" s="182">
        <v>5</v>
      </c>
      <c r="D774" s="182">
        <v>82</v>
      </c>
      <c r="E774" s="182">
        <v>52</v>
      </c>
      <c r="F774" s="182">
        <v>2</v>
      </c>
      <c r="G774" s="182" t="str">
        <f t="shared" si="24"/>
        <v>14080.225.5.82.52.02</v>
      </c>
      <c r="H774" s="184">
        <v>44012</v>
      </c>
      <c r="I774" s="175" t="s">
        <v>1660</v>
      </c>
      <c r="J774" s="175" t="s">
        <v>1647</v>
      </c>
      <c r="K774" s="182" t="s">
        <v>1370</v>
      </c>
      <c r="L774" s="183">
        <v>14499627</v>
      </c>
      <c r="M774" s="183">
        <v>0</v>
      </c>
      <c r="N774" s="183">
        <v>0</v>
      </c>
      <c r="O774" s="241">
        <f t="shared" si="25"/>
        <v>14499627</v>
      </c>
    </row>
    <row r="775" spans="1:15" hidden="1" x14ac:dyDescent="0.2">
      <c r="A775" s="175" t="s">
        <v>5670</v>
      </c>
      <c r="B775" s="182">
        <v>225</v>
      </c>
      <c r="C775" s="182">
        <v>5</v>
      </c>
      <c r="D775" s="182">
        <v>82</v>
      </c>
      <c r="E775" s="182">
        <v>53</v>
      </c>
      <c r="F775" s="182">
        <v>1</v>
      </c>
      <c r="G775" s="182" t="str">
        <f t="shared" si="24"/>
        <v>14080.225.5.82.53.01</v>
      </c>
      <c r="H775" s="184">
        <v>44012</v>
      </c>
      <c r="I775" s="175" t="s">
        <v>1661</v>
      </c>
      <c r="J775" s="175" t="s">
        <v>1647</v>
      </c>
      <c r="K775" s="182" t="s">
        <v>1428</v>
      </c>
      <c r="L775" s="183">
        <v>102699512</v>
      </c>
      <c r="M775" s="183">
        <v>-26163</v>
      </c>
      <c r="N775" s="183">
        <v>-178094942.19</v>
      </c>
      <c r="O775" s="241">
        <f t="shared" si="25"/>
        <v>-75395430.189999998</v>
      </c>
    </row>
    <row r="776" spans="1:15" hidden="1" x14ac:dyDescent="0.2">
      <c r="A776" s="175" t="s">
        <v>5670</v>
      </c>
      <c r="B776" s="182">
        <v>225</v>
      </c>
      <c r="C776" s="182">
        <v>5</v>
      </c>
      <c r="D776" s="182">
        <v>82</v>
      </c>
      <c r="E776" s="182">
        <v>54</v>
      </c>
      <c r="F776" s="182">
        <v>1</v>
      </c>
      <c r="G776" s="182" t="str">
        <f t="shared" si="24"/>
        <v>14080.225.5.82.54.01</v>
      </c>
      <c r="H776" s="184">
        <v>44012</v>
      </c>
      <c r="I776" s="175" t="s">
        <v>1662</v>
      </c>
      <c r="J776" s="175" t="s">
        <v>1647</v>
      </c>
      <c r="K776" s="182" t="s">
        <v>1625</v>
      </c>
      <c r="L776" s="183">
        <v>19020281</v>
      </c>
      <c r="M776" s="183">
        <v>0</v>
      </c>
      <c r="N776" s="183">
        <v>0</v>
      </c>
      <c r="O776" s="241">
        <f t="shared" si="25"/>
        <v>19020281</v>
      </c>
    </row>
    <row r="777" spans="1:15" hidden="1" x14ac:dyDescent="0.2">
      <c r="A777" s="175" t="s">
        <v>5670</v>
      </c>
      <c r="B777" s="182">
        <v>225</v>
      </c>
      <c r="C777" s="182">
        <v>5</v>
      </c>
      <c r="D777" s="182">
        <v>82</v>
      </c>
      <c r="E777" s="182">
        <v>60</v>
      </c>
      <c r="F777" s="182">
        <v>1</v>
      </c>
      <c r="G777" s="182" t="str">
        <f t="shared" si="24"/>
        <v>14080.225.5.82.60.01</v>
      </c>
      <c r="H777" s="184">
        <v>44012</v>
      </c>
      <c r="I777" s="175" t="s">
        <v>1663</v>
      </c>
      <c r="J777" s="175" t="s">
        <v>1647</v>
      </c>
      <c r="K777" s="182" t="s">
        <v>1441</v>
      </c>
      <c r="L777" s="183">
        <v>1467107</v>
      </c>
      <c r="M777" s="183">
        <v>4676.71</v>
      </c>
      <c r="N777" s="183">
        <v>31834972.940000001</v>
      </c>
      <c r="O777" s="241">
        <f t="shared" si="25"/>
        <v>33302079.940000001</v>
      </c>
    </row>
    <row r="778" spans="1:15" hidden="1" x14ac:dyDescent="0.2">
      <c r="A778" s="175" t="s">
        <v>5670</v>
      </c>
      <c r="B778" s="182">
        <v>225</v>
      </c>
      <c r="C778" s="182">
        <v>5</v>
      </c>
      <c r="D778" s="182">
        <v>82</v>
      </c>
      <c r="E778" s="182">
        <v>61</v>
      </c>
      <c r="F778" s="182">
        <v>1</v>
      </c>
      <c r="G778" s="182" t="str">
        <f t="shared" si="24"/>
        <v>14080.225.5.82.61.01</v>
      </c>
      <c r="H778" s="184">
        <v>44012</v>
      </c>
      <c r="I778" s="175" t="s">
        <v>1664</v>
      </c>
      <c r="J778" s="175" t="s">
        <v>1647</v>
      </c>
      <c r="K778" s="182" t="s">
        <v>1444</v>
      </c>
      <c r="L778" s="183">
        <v>30260714</v>
      </c>
      <c r="M778" s="183">
        <v>0</v>
      </c>
      <c r="N778" s="183">
        <v>0</v>
      </c>
      <c r="O778" s="241">
        <f t="shared" si="25"/>
        <v>30260714</v>
      </c>
    </row>
    <row r="779" spans="1:15" hidden="1" x14ac:dyDescent="0.2">
      <c r="A779" s="175" t="s">
        <v>5670</v>
      </c>
      <c r="B779" s="182">
        <v>225</v>
      </c>
      <c r="C779" s="182">
        <v>5</v>
      </c>
      <c r="D779" s="182">
        <v>92</v>
      </c>
      <c r="E779" s="182">
        <v>1</v>
      </c>
      <c r="F779" s="182">
        <v>1</v>
      </c>
      <c r="G779" s="182" t="str">
        <f t="shared" si="24"/>
        <v>14080.225.5.92.01.01</v>
      </c>
      <c r="H779" s="184">
        <v>44012</v>
      </c>
      <c r="I779" s="175" t="s">
        <v>1665</v>
      </c>
      <c r="J779" s="175" t="s">
        <v>1666</v>
      </c>
      <c r="K779" s="182" t="s">
        <v>1451</v>
      </c>
      <c r="L779" s="183">
        <v>-1342979</v>
      </c>
      <c r="M779" s="183">
        <v>0</v>
      </c>
      <c r="N779" s="183">
        <v>0</v>
      </c>
      <c r="O779" s="241">
        <f t="shared" si="25"/>
        <v>-1342979</v>
      </c>
    </row>
    <row r="780" spans="1:15" hidden="1" x14ac:dyDescent="0.2">
      <c r="A780" s="175" t="s">
        <v>5670</v>
      </c>
      <c r="B780" s="182">
        <v>225</v>
      </c>
      <c r="C780" s="182">
        <v>5</v>
      </c>
      <c r="D780" s="182">
        <v>92</v>
      </c>
      <c r="E780" s="182">
        <v>2</v>
      </c>
      <c r="F780" s="182">
        <v>1</v>
      </c>
      <c r="G780" s="182" t="str">
        <f t="shared" si="24"/>
        <v>14080.225.5.92.02.01</v>
      </c>
      <c r="H780" s="184">
        <v>44012</v>
      </c>
      <c r="I780" s="175" t="s">
        <v>1667</v>
      </c>
      <c r="J780" s="175" t="s">
        <v>1666</v>
      </c>
      <c r="K780" s="182" t="s">
        <v>1460</v>
      </c>
      <c r="L780" s="183">
        <v>-1450683</v>
      </c>
      <c r="M780" s="183">
        <v>0</v>
      </c>
      <c r="N780" s="183">
        <v>0</v>
      </c>
      <c r="O780" s="241">
        <f t="shared" si="25"/>
        <v>-1450683</v>
      </c>
    </row>
    <row r="781" spans="1:15" hidden="1" x14ac:dyDescent="0.2">
      <c r="A781" s="175" t="s">
        <v>5670</v>
      </c>
      <c r="B781" s="182">
        <v>225</v>
      </c>
      <c r="C781" s="182">
        <v>5</v>
      </c>
      <c r="D781" s="182">
        <v>92</v>
      </c>
      <c r="E781" s="182">
        <v>8</v>
      </c>
      <c r="F781" s="182">
        <v>2</v>
      </c>
      <c r="G781" s="182" t="str">
        <f t="shared" si="24"/>
        <v>14080.225.5.92.08.02</v>
      </c>
      <c r="H781" s="184">
        <v>44012</v>
      </c>
      <c r="I781" s="175" t="s">
        <v>1668</v>
      </c>
      <c r="J781" s="175" t="s">
        <v>1666</v>
      </c>
      <c r="K781" s="182" t="s">
        <v>1480</v>
      </c>
      <c r="L781" s="183">
        <v>-1185870</v>
      </c>
      <c r="M781" s="183">
        <v>0</v>
      </c>
      <c r="N781" s="183">
        <v>0</v>
      </c>
      <c r="O781" s="241">
        <f t="shared" si="25"/>
        <v>-1185870</v>
      </c>
    </row>
    <row r="782" spans="1:15" hidden="1" x14ac:dyDescent="0.2">
      <c r="A782" s="175" t="s">
        <v>5670</v>
      </c>
      <c r="B782" s="182">
        <v>225</v>
      </c>
      <c r="C782" s="182">
        <v>5</v>
      </c>
      <c r="D782" s="182">
        <v>92</v>
      </c>
      <c r="E782" s="182">
        <v>51</v>
      </c>
      <c r="F782" s="182">
        <v>1</v>
      </c>
      <c r="G782" s="182" t="str">
        <f t="shared" si="24"/>
        <v>14080.225.5.92.51.01</v>
      </c>
      <c r="H782" s="184">
        <v>44012</v>
      </c>
      <c r="I782" s="175" t="s">
        <v>1669</v>
      </c>
      <c r="J782" s="175" t="s">
        <v>1666</v>
      </c>
      <c r="K782" s="182" t="s">
        <v>1451</v>
      </c>
      <c r="L782" s="183">
        <v>-213291</v>
      </c>
      <c r="M782" s="183">
        <v>0</v>
      </c>
      <c r="N782" s="183">
        <v>0</v>
      </c>
      <c r="O782" s="241">
        <f t="shared" si="25"/>
        <v>-213291</v>
      </c>
    </row>
    <row r="783" spans="1:15" hidden="1" x14ac:dyDescent="0.2">
      <c r="A783" s="175" t="s">
        <v>5670</v>
      </c>
      <c r="B783" s="182">
        <v>225</v>
      </c>
      <c r="C783" s="182">
        <v>5</v>
      </c>
      <c r="D783" s="182">
        <v>92</v>
      </c>
      <c r="E783" s="182">
        <v>51</v>
      </c>
      <c r="F783" s="182">
        <v>7</v>
      </c>
      <c r="G783" s="182" t="str">
        <f t="shared" si="24"/>
        <v>14080.225.5.92.51.07</v>
      </c>
      <c r="H783" s="184">
        <v>44012</v>
      </c>
      <c r="I783" s="175" t="s">
        <v>1670</v>
      </c>
      <c r="J783" s="175" t="s">
        <v>1666</v>
      </c>
      <c r="K783" s="182" t="s">
        <v>1490</v>
      </c>
      <c r="L783" s="183">
        <v>-1024956</v>
      </c>
      <c r="M783" s="183">
        <v>0</v>
      </c>
      <c r="N783" s="183">
        <v>0</v>
      </c>
      <c r="O783" s="241">
        <f t="shared" si="25"/>
        <v>-1024956</v>
      </c>
    </row>
    <row r="784" spans="1:15" hidden="1" x14ac:dyDescent="0.2">
      <c r="A784" s="175" t="s">
        <v>5670</v>
      </c>
      <c r="B784" s="182">
        <v>225</v>
      </c>
      <c r="C784" s="182">
        <v>5</v>
      </c>
      <c r="D784" s="182">
        <v>92</v>
      </c>
      <c r="E784" s="182">
        <v>60</v>
      </c>
      <c r="F784" s="182">
        <v>1</v>
      </c>
      <c r="G784" s="182" t="str">
        <f t="shared" si="24"/>
        <v>14080.225.5.92.60.01</v>
      </c>
      <c r="H784" s="184">
        <v>44012</v>
      </c>
      <c r="I784" s="175" t="s">
        <v>1671</v>
      </c>
      <c r="J784" s="175" t="s">
        <v>1666</v>
      </c>
      <c r="K784" s="182" t="s">
        <v>1495</v>
      </c>
      <c r="L784" s="183">
        <v>-162515</v>
      </c>
      <c r="M784" s="183">
        <v>0</v>
      </c>
      <c r="N784" s="183">
        <v>0</v>
      </c>
      <c r="O784" s="241">
        <f t="shared" si="25"/>
        <v>-162515</v>
      </c>
    </row>
    <row r="785" spans="1:15" hidden="1" x14ac:dyDescent="0.2">
      <c r="A785" s="175" t="s">
        <v>5670</v>
      </c>
      <c r="B785" s="182">
        <v>225</v>
      </c>
      <c r="C785" s="182">
        <v>5</v>
      </c>
      <c r="D785" s="182">
        <v>92</v>
      </c>
      <c r="E785" s="182">
        <v>61</v>
      </c>
      <c r="F785" s="182">
        <v>1</v>
      </c>
      <c r="G785" s="182" t="str">
        <f t="shared" si="24"/>
        <v>14080.225.5.92.61.01</v>
      </c>
      <c r="H785" s="184">
        <v>44012</v>
      </c>
      <c r="I785" s="175" t="s">
        <v>1672</v>
      </c>
      <c r="J785" s="175" t="s">
        <v>1666</v>
      </c>
      <c r="K785" s="182" t="s">
        <v>1498</v>
      </c>
      <c r="L785" s="183">
        <v>-345</v>
      </c>
      <c r="M785" s="183">
        <v>0</v>
      </c>
      <c r="N785" s="183">
        <v>0</v>
      </c>
      <c r="O785" s="241">
        <f t="shared" si="25"/>
        <v>-345</v>
      </c>
    </row>
    <row r="786" spans="1:15" hidden="1" x14ac:dyDescent="0.2">
      <c r="A786" s="175" t="s">
        <v>5670</v>
      </c>
      <c r="B786" s="182">
        <v>225</v>
      </c>
      <c r="C786" s="182">
        <v>5</v>
      </c>
      <c r="D786" s="182">
        <v>94</v>
      </c>
      <c r="E786" s="182">
        <v>1</v>
      </c>
      <c r="F786" s="182">
        <v>1</v>
      </c>
      <c r="G786" s="182" t="str">
        <f t="shared" si="24"/>
        <v>14080.225.5.94.01.01</v>
      </c>
      <c r="H786" s="184">
        <v>44012</v>
      </c>
      <c r="I786" s="175" t="s">
        <v>1673</v>
      </c>
      <c r="J786" s="175" t="s">
        <v>1674</v>
      </c>
      <c r="K786" s="182" t="s">
        <v>1505</v>
      </c>
      <c r="L786" s="183">
        <v>-1108800036.25</v>
      </c>
      <c r="M786" s="183">
        <v>-76878.350000000006</v>
      </c>
      <c r="N786" s="183">
        <v>-523320922.63999999</v>
      </c>
      <c r="O786" s="241">
        <f t="shared" si="25"/>
        <v>-1632120958.8899999</v>
      </c>
    </row>
    <row r="787" spans="1:15" hidden="1" x14ac:dyDescent="0.2">
      <c r="A787" s="175" t="s">
        <v>5670</v>
      </c>
      <c r="B787" s="182">
        <v>225</v>
      </c>
      <c r="C787" s="182">
        <v>5</v>
      </c>
      <c r="D787" s="182">
        <v>94</v>
      </c>
      <c r="E787" s="182">
        <v>1</v>
      </c>
      <c r="F787" s="182">
        <v>2</v>
      </c>
      <c r="G787" s="182" t="str">
        <f t="shared" si="24"/>
        <v>14080.225.5.94.01.02</v>
      </c>
      <c r="H787" s="184">
        <v>44012</v>
      </c>
      <c r="I787" s="175" t="s">
        <v>1675</v>
      </c>
      <c r="J787" s="175" t="s">
        <v>1674</v>
      </c>
      <c r="K787" s="182" t="s">
        <v>1510</v>
      </c>
      <c r="L787" s="183">
        <v>-73285926</v>
      </c>
      <c r="M787" s="183">
        <v>-708.75</v>
      </c>
      <c r="N787" s="183">
        <v>-4824553.4000000004</v>
      </c>
      <c r="O787" s="241">
        <f t="shared" si="25"/>
        <v>-78110479.400000006</v>
      </c>
    </row>
    <row r="788" spans="1:15" hidden="1" x14ac:dyDescent="0.2">
      <c r="A788" s="175" t="s">
        <v>5670</v>
      </c>
      <c r="B788" s="182">
        <v>225</v>
      </c>
      <c r="C788" s="182">
        <v>5</v>
      </c>
      <c r="D788" s="182">
        <v>94</v>
      </c>
      <c r="E788" s="182">
        <v>1</v>
      </c>
      <c r="F788" s="182">
        <v>3</v>
      </c>
      <c r="G788" s="182" t="str">
        <f t="shared" si="24"/>
        <v>14080.225.5.94.01.03</v>
      </c>
      <c r="H788" s="184">
        <v>44012</v>
      </c>
      <c r="I788" s="175" t="s">
        <v>1676</v>
      </c>
      <c r="J788" s="175" t="s">
        <v>1674</v>
      </c>
      <c r="K788" s="182" t="s">
        <v>1512</v>
      </c>
      <c r="L788" s="183">
        <v>-33376209</v>
      </c>
      <c r="M788" s="183">
        <v>0</v>
      </c>
      <c r="N788" s="183">
        <v>0</v>
      </c>
      <c r="O788" s="241">
        <f t="shared" si="25"/>
        <v>-33376209</v>
      </c>
    </row>
    <row r="789" spans="1:15" hidden="1" x14ac:dyDescent="0.2">
      <c r="A789" s="175" t="s">
        <v>5670</v>
      </c>
      <c r="B789" s="182">
        <v>225</v>
      </c>
      <c r="C789" s="182">
        <v>5</v>
      </c>
      <c r="D789" s="182">
        <v>94</v>
      </c>
      <c r="E789" s="182">
        <v>2</v>
      </c>
      <c r="F789" s="182">
        <v>1</v>
      </c>
      <c r="G789" s="182" t="str">
        <f t="shared" si="24"/>
        <v>14080.225.5.94.02.01</v>
      </c>
      <c r="H789" s="184">
        <v>44012</v>
      </c>
      <c r="I789" s="175" t="s">
        <v>1677</v>
      </c>
      <c r="J789" s="175" t="s">
        <v>1674</v>
      </c>
      <c r="K789" s="182" t="s">
        <v>1516</v>
      </c>
      <c r="L789" s="183">
        <v>-456940257.91000003</v>
      </c>
      <c r="M789" s="183">
        <v>-4319.72</v>
      </c>
      <c r="N789" s="183">
        <v>-29404895.600000001</v>
      </c>
      <c r="O789" s="241">
        <f t="shared" si="25"/>
        <v>-486345153.51000005</v>
      </c>
    </row>
    <row r="790" spans="1:15" hidden="1" x14ac:dyDescent="0.2">
      <c r="A790" s="175" t="s">
        <v>5670</v>
      </c>
      <c r="B790" s="182">
        <v>225</v>
      </c>
      <c r="C790" s="182">
        <v>5</v>
      </c>
      <c r="D790" s="182">
        <v>94</v>
      </c>
      <c r="E790" s="182">
        <v>3</v>
      </c>
      <c r="F790" s="182">
        <v>1</v>
      </c>
      <c r="G790" s="182" t="str">
        <f t="shared" si="24"/>
        <v>14080.225.5.94.03.01</v>
      </c>
      <c r="H790" s="184">
        <v>44012</v>
      </c>
      <c r="I790" s="175" t="s">
        <v>1678</v>
      </c>
      <c r="J790" s="175" t="s">
        <v>1674</v>
      </c>
      <c r="K790" s="182" t="s">
        <v>1505</v>
      </c>
      <c r="L790" s="183">
        <v>-12540371</v>
      </c>
      <c r="M790" s="183">
        <v>0</v>
      </c>
      <c r="N790" s="183">
        <v>0</v>
      </c>
      <c r="O790" s="241">
        <f t="shared" si="25"/>
        <v>-12540371</v>
      </c>
    </row>
    <row r="791" spans="1:15" hidden="1" x14ac:dyDescent="0.2">
      <c r="A791" s="175" t="s">
        <v>5670</v>
      </c>
      <c r="B791" s="182">
        <v>225</v>
      </c>
      <c r="C791" s="182">
        <v>5</v>
      </c>
      <c r="D791" s="182">
        <v>94</v>
      </c>
      <c r="E791" s="182">
        <v>4</v>
      </c>
      <c r="F791" s="182">
        <v>1</v>
      </c>
      <c r="G791" s="182" t="str">
        <f t="shared" si="24"/>
        <v>14080.225.5.94.04.01</v>
      </c>
      <c r="H791" s="184">
        <v>44012</v>
      </c>
      <c r="I791" s="175" t="s">
        <v>1679</v>
      </c>
      <c r="J791" s="175" t="s">
        <v>1674</v>
      </c>
      <c r="K791" s="182" t="s">
        <v>1523</v>
      </c>
      <c r="L791" s="183">
        <v>-131728629.06999999</v>
      </c>
      <c r="M791" s="183">
        <v>-50750.1</v>
      </c>
      <c r="N791" s="183">
        <v>-345462528</v>
      </c>
      <c r="O791" s="241">
        <f t="shared" si="25"/>
        <v>-477191157.06999999</v>
      </c>
    </row>
    <row r="792" spans="1:15" hidden="1" x14ac:dyDescent="0.2">
      <c r="A792" s="175" t="s">
        <v>5670</v>
      </c>
      <c r="B792" s="182">
        <v>225</v>
      </c>
      <c r="C792" s="182">
        <v>5</v>
      </c>
      <c r="D792" s="182">
        <v>94</v>
      </c>
      <c r="E792" s="182">
        <v>4</v>
      </c>
      <c r="F792" s="182">
        <v>5</v>
      </c>
      <c r="G792" s="182" t="str">
        <f t="shared" si="24"/>
        <v>14080.225.5.94.04.05</v>
      </c>
      <c r="H792" s="184">
        <v>44012</v>
      </c>
      <c r="I792" s="175" t="s">
        <v>1680</v>
      </c>
      <c r="J792" s="175" t="s">
        <v>1674</v>
      </c>
      <c r="K792" s="182" t="s">
        <v>1525</v>
      </c>
      <c r="L792" s="183">
        <v>-21580937</v>
      </c>
      <c r="M792" s="183">
        <v>0</v>
      </c>
      <c r="N792" s="183">
        <v>0</v>
      </c>
      <c r="O792" s="241">
        <f t="shared" si="25"/>
        <v>-21580937</v>
      </c>
    </row>
    <row r="793" spans="1:15" hidden="1" x14ac:dyDescent="0.2">
      <c r="A793" s="175" t="s">
        <v>5670</v>
      </c>
      <c r="B793" s="182">
        <v>225</v>
      </c>
      <c r="C793" s="182">
        <v>5</v>
      </c>
      <c r="D793" s="182">
        <v>94</v>
      </c>
      <c r="E793" s="182">
        <v>6</v>
      </c>
      <c r="F793" s="182">
        <v>2</v>
      </c>
      <c r="G793" s="182" t="str">
        <f t="shared" si="24"/>
        <v>14080.225.5.94.06.02</v>
      </c>
      <c r="H793" s="184">
        <v>44012</v>
      </c>
      <c r="I793" s="175" t="s">
        <v>1681</v>
      </c>
      <c r="J793" s="175" t="s">
        <v>1674</v>
      </c>
      <c r="K793" s="182" t="s">
        <v>1531</v>
      </c>
      <c r="L793" s="183">
        <v>-103255</v>
      </c>
      <c r="M793" s="183">
        <v>0</v>
      </c>
      <c r="N793" s="183">
        <v>0</v>
      </c>
      <c r="O793" s="241">
        <f t="shared" si="25"/>
        <v>-103255</v>
      </c>
    </row>
    <row r="794" spans="1:15" hidden="1" x14ac:dyDescent="0.2">
      <c r="A794" s="175" t="s">
        <v>5670</v>
      </c>
      <c r="B794" s="182">
        <v>225</v>
      </c>
      <c r="C794" s="182">
        <v>5</v>
      </c>
      <c r="D794" s="182">
        <v>94</v>
      </c>
      <c r="E794" s="182">
        <v>8</v>
      </c>
      <c r="F794" s="182">
        <v>1</v>
      </c>
      <c r="G794" s="182" t="str">
        <f t="shared" si="24"/>
        <v>14080.225.5.94.08.01</v>
      </c>
      <c r="H794" s="184">
        <v>44012</v>
      </c>
      <c r="I794" s="175" t="s">
        <v>1682</v>
      </c>
      <c r="J794" s="175" t="s">
        <v>1674</v>
      </c>
      <c r="K794" s="182" t="s">
        <v>1505</v>
      </c>
      <c r="L794" s="183">
        <v>-93688</v>
      </c>
      <c r="M794" s="183">
        <v>0</v>
      </c>
      <c r="N794" s="183">
        <v>0</v>
      </c>
      <c r="O794" s="241">
        <f t="shared" si="25"/>
        <v>-93688</v>
      </c>
    </row>
    <row r="795" spans="1:15" hidden="1" x14ac:dyDescent="0.2">
      <c r="A795" s="175" t="s">
        <v>5670</v>
      </c>
      <c r="B795" s="182">
        <v>225</v>
      </c>
      <c r="C795" s="182">
        <v>5</v>
      </c>
      <c r="D795" s="182">
        <v>94</v>
      </c>
      <c r="E795" s="182">
        <v>8</v>
      </c>
      <c r="F795" s="182">
        <v>2</v>
      </c>
      <c r="G795" s="182" t="str">
        <f t="shared" si="24"/>
        <v>14080.225.5.94.08.02</v>
      </c>
      <c r="H795" s="184">
        <v>44012</v>
      </c>
      <c r="I795" s="175" t="s">
        <v>1683</v>
      </c>
      <c r="J795" s="175" t="s">
        <v>1674</v>
      </c>
      <c r="K795" s="182" t="s">
        <v>1536</v>
      </c>
      <c r="L795" s="183">
        <v>-2734847</v>
      </c>
      <c r="M795" s="183">
        <v>0</v>
      </c>
      <c r="N795" s="183">
        <v>0</v>
      </c>
      <c r="O795" s="241">
        <f t="shared" si="25"/>
        <v>-2734847</v>
      </c>
    </row>
    <row r="796" spans="1:15" hidden="1" x14ac:dyDescent="0.2">
      <c r="A796" s="175" t="s">
        <v>5670</v>
      </c>
      <c r="B796" s="182">
        <v>225</v>
      </c>
      <c r="C796" s="182">
        <v>5</v>
      </c>
      <c r="D796" s="182">
        <v>94</v>
      </c>
      <c r="E796" s="182">
        <v>50</v>
      </c>
      <c r="F796" s="182">
        <v>1</v>
      </c>
      <c r="G796" s="182" t="str">
        <f t="shared" si="24"/>
        <v>14080.225.5.94.50.01</v>
      </c>
      <c r="H796" s="184">
        <v>44012</v>
      </c>
      <c r="I796" s="175" t="s">
        <v>1684</v>
      </c>
      <c r="J796" s="175" t="s">
        <v>1674</v>
      </c>
      <c r="K796" s="182" t="s">
        <v>1505</v>
      </c>
      <c r="L796" s="183">
        <v>-84408798.980000004</v>
      </c>
      <c r="M796" s="183">
        <v>-45750.720000000001</v>
      </c>
      <c r="N796" s="183">
        <v>-311431098.63999999</v>
      </c>
      <c r="O796" s="241">
        <f t="shared" si="25"/>
        <v>-395839897.62</v>
      </c>
    </row>
    <row r="797" spans="1:15" hidden="1" x14ac:dyDescent="0.2">
      <c r="A797" s="175" t="s">
        <v>5670</v>
      </c>
      <c r="B797" s="182">
        <v>225</v>
      </c>
      <c r="C797" s="182">
        <v>5</v>
      </c>
      <c r="D797" s="182">
        <v>94</v>
      </c>
      <c r="E797" s="182">
        <v>51</v>
      </c>
      <c r="F797" s="182">
        <v>1</v>
      </c>
      <c r="G797" s="182" t="str">
        <f t="shared" si="24"/>
        <v>14080.225.5.94.51.01</v>
      </c>
      <c r="H797" s="184">
        <v>44012</v>
      </c>
      <c r="I797" s="175" t="s">
        <v>1685</v>
      </c>
      <c r="J797" s="175" t="s">
        <v>1674</v>
      </c>
      <c r="K797" s="182" t="s">
        <v>1505</v>
      </c>
      <c r="L797" s="183">
        <v>-36905294.299999997</v>
      </c>
      <c r="M797" s="183">
        <v>-174.43</v>
      </c>
      <c r="N797" s="183">
        <v>-1187367.68</v>
      </c>
      <c r="O797" s="241">
        <f t="shared" si="25"/>
        <v>-38092661.979999997</v>
      </c>
    </row>
    <row r="798" spans="1:15" hidden="1" x14ac:dyDescent="0.2">
      <c r="A798" s="175" t="s">
        <v>5670</v>
      </c>
      <c r="B798" s="182">
        <v>225</v>
      </c>
      <c r="C798" s="182">
        <v>5</v>
      </c>
      <c r="D798" s="182">
        <v>94</v>
      </c>
      <c r="E798" s="182">
        <v>52</v>
      </c>
      <c r="F798" s="182">
        <v>1</v>
      </c>
      <c r="G798" s="182" t="str">
        <f t="shared" si="24"/>
        <v>14080.225.5.94.52.01</v>
      </c>
      <c r="H798" s="184">
        <v>44012</v>
      </c>
      <c r="I798" s="175" t="s">
        <v>1686</v>
      </c>
      <c r="J798" s="175" t="s">
        <v>1674</v>
      </c>
      <c r="K798" s="182" t="s">
        <v>1505</v>
      </c>
      <c r="L798" s="183">
        <v>-11445020</v>
      </c>
      <c r="M798" s="183">
        <v>0</v>
      </c>
      <c r="N798" s="183">
        <v>0</v>
      </c>
      <c r="O798" s="241">
        <f t="shared" si="25"/>
        <v>-11445020</v>
      </c>
    </row>
    <row r="799" spans="1:15" hidden="1" x14ac:dyDescent="0.2">
      <c r="A799" s="175" t="s">
        <v>5670</v>
      </c>
      <c r="B799" s="182">
        <v>225</v>
      </c>
      <c r="C799" s="182">
        <v>5</v>
      </c>
      <c r="D799" s="182">
        <v>94</v>
      </c>
      <c r="E799" s="182">
        <v>52</v>
      </c>
      <c r="F799" s="182">
        <v>2</v>
      </c>
      <c r="G799" s="182" t="str">
        <f t="shared" si="24"/>
        <v>14080.225.5.94.52.02</v>
      </c>
      <c r="H799" s="184">
        <v>44012</v>
      </c>
      <c r="I799" s="175" t="s">
        <v>1687</v>
      </c>
      <c r="J799" s="175" t="s">
        <v>1674</v>
      </c>
      <c r="K799" s="182" t="s">
        <v>1505</v>
      </c>
      <c r="L799" s="183">
        <v>-1790789</v>
      </c>
      <c r="M799" s="183">
        <v>0</v>
      </c>
      <c r="N799" s="183">
        <v>0</v>
      </c>
      <c r="O799" s="241">
        <f t="shared" si="25"/>
        <v>-1790789</v>
      </c>
    </row>
    <row r="800" spans="1:15" hidden="1" x14ac:dyDescent="0.2">
      <c r="A800" s="175" t="s">
        <v>5670</v>
      </c>
      <c r="B800" s="182">
        <v>225</v>
      </c>
      <c r="C800" s="182">
        <v>5</v>
      </c>
      <c r="D800" s="182">
        <v>94</v>
      </c>
      <c r="E800" s="182">
        <v>56</v>
      </c>
      <c r="F800" s="182">
        <v>1</v>
      </c>
      <c r="G800" s="182" t="str">
        <f t="shared" si="24"/>
        <v>14080.225.5.94.56.01</v>
      </c>
      <c r="H800" s="184">
        <v>44012</v>
      </c>
      <c r="I800" s="175" t="s">
        <v>1688</v>
      </c>
      <c r="J800" s="175" t="s">
        <v>1674</v>
      </c>
      <c r="K800" s="182" t="s">
        <v>1564</v>
      </c>
      <c r="L800" s="183">
        <v>-30206</v>
      </c>
      <c r="M800" s="183">
        <v>0</v>
      </c>
      <c r="N800" s="183">
        <v>-0.01</v>
      </c>
      <c r="O800" s="241">
        <f t="shared" si="25"/>
        <v>-30206.01</v>
      </c>
    </row>
    <row r="801" spans="1:15" hidden="1" x14ac:dyDescent="0.2">
      <c r="A801" s="175" t="s">
        <v>5670</v>
      </c>
      <c r="B801" s="182">
        <v>225</v>
      </c>
      <c r="C801" s="182">
        <v>5</v>
      </c>
      <c r="D801" s="182">
        <v>94</v>
      </c>
      <c r="E801" s="182">
        <v>60</v>
      </c>
      <c r="F801" s="182">
        <v>1</v>
      </c>
      <c r="G801" s="182" t="str">
        <f t="shared" si="24"/>
        <v>14080.225.5.94.60.01</v>
      </c>
      <c r="H801" s="184">
        <v>44012</v>
      </c>
      <c r="I801" s="175" t="s">
        <v>1689</v>
      </c>
      <c r="J801" s="175" t="s">
        <v>1674</v>
      </c>
      <c r="K801" s="182" t="s">
        <v>1567</v>
      </c>
      <c r="L801" s="183">
        <v>-5444772</v>
      </c>
      <c r="M801" s="183">
        <v>-3486.48</v>
      </c>
      <c r="N801" s="183">
        <v>-23732922.600000001</v>
      </c>
      <c r="O801" s="241">
        <f t="shared" si="25"/>
        <v>-29177694.600000001</v>
      </c>
    </row>
    <row r="802" spans="1:15" hidden="1" x14ac:dyDescent="0.2">
      <c r="A802" s="175" t="s">
        <v>5670</v>
      </c>
      <c r="B802" s="182">
        <v>225</v>
      </c>
      <c r="C802" s="182">
        <v>5</v>
      </c>
      <c r="D802" s="182">
        <v>94</v>
      </c>
      <c r="E802" s="182">
        <v>61</v>
      </c>
      <c r="F802" s="182">
        <v>1</v>
      </c>
      <c r="G802" s="182" t="str">
        <f t="shared" si="24"/>
        <v>14080.225.5.94.61.01</v>
      </c>
      <c r="H802" s="184">
        <v>44012</v>
      </c>
      <c r="I802" s="175" t="s">
        <v>1690</v>
      </c>
      <c r="J802" s="175" t="s">
        <v>1674</v>
      </c>
      <c r="K802" s="182" t="s">
        <v>1570</v>
      </c>
      <c r="L802" s="183">
        <v>-8042818</v>
      </c>
      <c r="M802" s="183">
        <v>0</v>
      </c>
      <c r="N802" s="183">
        <v>0</v>
      </c>
      <c r="O802" s="241">
        <f t="shared" si="25"/>
        <v>-8042818</v>
      </c>
    </row>
    <row r="803" spans="1:15" hidden="1" x14ac:dyDescent="0.2">
      <c r="A803" s="175" t="s">
        <v>5670</v>
      </c>
      <c r="B803" s="182">
        <v>225</v>
      </c>
      <c r="C803" s="182">
        <v>5</v>
      </c>
      <c r="D803" s="182">
        <v>94</v>
      </c>
      <c r="E803" s="182">
        <v>62</v>
      </c>
      <c r="F803" s="182">
        <v>1</v>
      </c>
      <c r="G803" s="182" t="str">
        <f t="shared" si="24"/>
        <v>14080.225.5.94.62.01</v>
      </c>
      <c r="H803" s="184">
        <v>44012</v>
      </c>
      <c r="I803" s="175" t="s">
        <v>1691</v>
      </c>
      <c r="J803" s="175" t="s">
        <v>1674</v>
      </c>
      <c r="K803" s="182" t="s">
        <v>1573</v>
      </c>
      <c r="L803" s="183">
        <v>-4063</v>
      </c>
      <c r="M803" s="183">
        <v>0</v>
      </c>
      <c r="N803" s="183">
        <v>0</v>
      </c>
      <c r="O803" s="241">
        <f t="shared" si="25"/>
        <v>-4063</v>
      </c>
    </row>
    <row r="804" spans="1:15" hidden="1" x14ac:dyDescent="0.2">
      <c r="A804" s="175" t="s">
        <v>5670</v>
      </c>
      <c r="B804" s="182">
        <v>225</v>
      </c>
      <c r="C804" s="182">
        <v>6</v>
      </c>
      <c r="D804" s="182">
        <v>82</v>
      </c>
      <c r="E804" s="182">
        <v>1</v>
      </c>
      <c r="F804" s="182">
        <v>1</v>
      </c>
      <c r="G804" s="182" t="str">
        <f t="shared" si="24"/>
        <v>14080.225.6.82.01.01</v>
      </c>
      <c r="H804" s="184">
        <v>44012</v>
      </c>
      <c r="I804" s="175" t="s">
        <v>1692</v>
      </c>
      <c r="J804" s="175" t="s">
        <v>1693</v>
      </c>
      <c r="K804" s="182" t="s">
        <v>1370</v>
      </c>
      <c r="L804" s="183">
        <v>5170050252</v>
      </c>
      <c r="M804" s="183">
        <v>581421.93999999994</v>
      </c>
      <c r="N804" s="183">
        <v>3957814730.4299998</v>
      </c>
      <c r="O804" s="241">
        <f t="shared" si="25"/>
        <v>9127864982.4300003</v>
      </c>
    </row>
    <row r="805" spans="1:15" hidden="1" x14ac:dyDescent="0.2">
      <c r="A805" s="175" t="s">
        <v>5670</v>
      </c>
      <c r="B805" s="182">
        <v>225</v>
      </c>
      <c r="C805" s="182">
        <v>6</v>
      </c>
      <c r="D805" s="182">
        <v>82</v>
      </c>
      <c r="E805" s="182">
        <v>1</v>
      </c>
      <c r="F805" s="182">
        <v>2</v>
      </c>
      <c r="G805" s="182" t="str">
        <f t="shared" si="24"/>
        <v>14080.225.6.82.01.02</v>
      </c>
      <c r="H805" s="184">
        <v>44012</v>
      </c>
      <c r="I805" s="175" t="s">
        <v>1694</v>
      </c>
      <c r="J805" s="175" t="s">
        <v>1693</v>
      </c>
      <c r="K805" s="182" t="s">
        <v>1375</v>
      </c>
      <c r="L805" s="183">
        <v>50793146</v>
      </c>
      <c r="M805" s="183">
        <v>67443</v>
      </c>
      <c r="N805" s="183">
        <v>459093268.58999997</v>
      </c>
      <c r="O805" s="241">
        <f t="shared" si="25"/>
        <v>509886414.58999997</v>
      </c>
    </row>
    <row r="806" spans="1:15" hidden="1" x14ac:dyDescent="0.2">
      <c r="A806" s="175" t="s">
        <v>5670</v>
      </c>
      <c r="B806" s="182">
        <v>225</v>
      </c>
      <c r="C806" s="182">
        <v>6</v>
      </c>
      <c r="D806" s="182">
        <v>82</v>
      </c>
      <c r="E806" s="182">
        <v>1</v>
      </c>
      <c r="F806" s="182">
        <v>3</v>
      </c>
      <c r="G806" s="182" t="str">
        <f t="shared" si="24"/>
        <v>14080.225.6.82.01.03</v>
      </c>
      <c r="H806" s="184">
        <v>44012</v>
      </c>
      <c r="I806" s="175" t="s">
        <v>1695</v>
      </c>
      <c r="J806" s="175" t="s">
        <v>1693</v>
      </c>
      <c r="K806" s="182" t="s">
        <v>1377</v>
      </c>
      <c r="L806" s="183">
        <v>38194564</v>
      </c>
      <c r="M806" s="183">
        <v>0</v>
      </c>
      <c r="N806" s="183">
        <v>0</v>
      </c>
      <c r="O806" s="241">
        <f t="shared" si="25"/>
        <v>38194564</v>
      </c>
    </row>
    <row r="807" spans="1:15" hidden="1" x14ac:dyDescent="0.2">
      <c r="A807" s="175" t="s">
        <v>5670</v>
      </c>
      <c r="B807" s="182">
        <v>225</v>
      </c>
      <c r="C807" s="182">
        <v>6</v>
      </c>
      <c r="D807" s="182">
        <v>82</v>
      </c>
      <c r="E807" s="182">
        <v>2</v>
      </c>
      <c r="F807" s="182">
        <v>1</v>
      </c>
      <c r="G807" s="182" t="str">
        <f t="shared" si="24"/>
        <v>14080.225.6.82.02.01</v>
      </c>
      <c r="H807" s="184">
        <v>44012</v>
      </c>
      <c r="I807" s="175" t="s">
        <v>1696</v>
      </c>
      <c r="J807" s="175" t="s">
        <v>1693</v>
      </c>
      <c r="K807" s="182" t="s">
        <v>1381</v>
      </c>
      <c r="L807" s="183">
        <v>2299972093.6999998</v>
      </c>
      <c r="M807" s="183">
        <v>259375.55</v>
      </c>
      <c r="N807" s="183">
        <v>1765603087.6700001</v>
      </c>
      <c r="O807" s="241">
        <f t="shared" si="25"/>
        <v>4065575181.3699999</v>
      </c>
    </row>
    <row r="808" spans="1:15" hidden="1" x14ac:dyDescent="0.2">
      <c r="A808" s="175" t="s">
        <v>5670</v>
      </c>
      <c r="B808" s="182">
        <v>225</v>
      </c>
      <c r="C808" s="182">
        <v>6</v>
      </c>
      <c r="D808" s="182">
        <v>82</v>
      </c>
      <c r="E808" s="182">
        <v>3</v>
      </c>
      <c r="F808" s="182">
        <v>1</v>
      </c>
      <c r="G808" s="182" t="str">
        <f t="shared" si="24"/>
        <v>14080.225.6.82.03.01</v>
      </c>
      <c r="H808" s="184">
        <v>44012</v>
      </c>
      <c r="I808" s="175" t="s">
        <v>1697</v>
      </c>
      <c r="J808" s="175" t="s">
        <v>1693</v>
      </c>
      <c r="K808" s="182" t="s">
        <v>1370</v>
      </c>
      <c r="L808" s="183">
        <v>6988603</v>
      </c>
      <c r="M808" s="183">
        <v>0</v>
      </c>
      <c r="N808" s="183">
        <v>0</v>
      </c>
      <c r="O808" s="241">
        <f t="shared" si="25"/>
        <v>6988603</v>
      </c>
    </row>
    <row r="809" spans="1:15" hidden="1" x14ac:dyDescent="0.2">
      <c r="A809" s="175" t="s">
        <v>5670</v>
      </c>
      <c r="B809" s="182">
        <v>225</v>
      </c>
      <c r="C809" s="182">
        <v>6</v>
      </c>
      <c r="D809" s="182">
        <v>82</v>
      </c>
      <c r="E809" s="182">
        <v>4</v>
      </c>
      <c r="F809" s="182">
        <v>1</v>
      </c>
      <c r="G809" s="182" t="str">
        <f t="shared" si="24"/>
        <v>14080.225.6.82.04.01</v>
      </c>
      <c r="H809" s="184">
        <v>44012</v>
      </c>
      <c r="I809" s="175" t="s">
        <v>1698</v>
      </c>
      <c r="J809" s="175" t="s">
        <v>1693</v>
      </c>
      <c r="K809" s="182" t="s">
        <v>1391</v>
      </c>
      <c r="L809" s="183">
        <v>137014846</v>
      </c>
      <c r="M809" s="183">
        <v>0</v>
      </c>
      <c r="N809" s="183">
        <v>0</v>
      </c>
      <c r="O809" s="241">
        <f t="shared" si="25"/>
        <v>137014846</v>
      </c>
    </row>
    <row r="810" spans="1:15" hidden="1" x14ac:dyDescent="0.2">
      <c r="A810" s="175" t="s">
        <v>5670</v>
      </c>
      <c r="B810" s="182">
        <v>225</v>
      </c>
      <c r="C810" s="182">
        <v>6</v>
      </c>
      <c r="D810" s="182">
        <v>82</v>
      </c>
      <c r="E810" s="182">
        <v>6</v>
      </c>
      <c r="F810" s="182">
        <v>2</v>
      </c>
      <c r="G810" s="182" t="str">
        <f t="shared" si="24"/>
        <v>14080.225.6.82.06.02</v>
      </c>
      <c r="H810" s="184">
        <v>44012</v>
      </c>
      <c r="I810" s="175" t="s">
        <v>1699</v>
      </c>
      <c r="J810" s="175" t="s">
        <v>1693</v>
      </c>
      <c r="K810" s="182" t="s">
        <v>1403</v>
      </c>
      <c r="L810" s="183">
        <v>605790</v>
      </c>
      <c r="M810" s="183">
        <v>0</v>
      </c>
      <c r="N810" s="183">
        <v>0</v>
      </c>
      <c r="O810" s="241">
        <f t="shared" si="25"/>
        <v>605790</v>
      </c>
    </row>
    <row r="811" spans="1:15" hidden="1" x14ac:dyDescent="0.2">
      <c r="A811" s="175" t="s">
        <v>5670</v>
      </c>
      <c r="B811" s="182">
        <v>225</v>
      </c>
      <c r="C811" s="182">
        <v>6</v>
      </c>
      <c r="D811" s="182">
        <v>82</v>
      </c>
      <c r="E811" s="182">
        <v>8</v>
      </c>
      <c r="F811" s="182">
        <v>1</v>
      </c>
      <c r="G811" s="182" t="str">
        <f t="shared" si="24"/>
        <v>14080.225.6.82.08.01</v>
      </c>
      <c r="H811" s="184">
        <v>44012</v>
      </c>
      <c r="I811" s="175" t="s">
        <v>1700</v>
      </c>
      <c r="J811" s="175" t="s">
        <v>1693</v>
      </c>
      <c r="K811" s="182" t="s">
        <v>1370</v>
      </c>
      <c r="L811" s="183">
        <v>-65211</v>
      </c>
      <c r="M811" s="183">
        <v>0</v>
      </c>
      <c r="N811" s="183">
        <v>0</v>
      </c>
      <c r="O811" s="241">
        <f t="shared" si="25"/>
        <v>-65211</v>
      </c>
    </row>
    <row r="812" spans="1:15" hidden="1" x14ac:dyDescent="0.2">
      <c r="A812" s="175" t="s">
        <v>5670</v>
      </c>
      <c r="B812" s="182">
        <v>225</v>
      </c>
      <c r="C812" s="182">
        <v>6</v>
      </c>
      <c r="D812" s="182">
        <v>82</v>
      </c>
      <c r="E812" s="182">
        <v>8</v>
      </c>
      <c r="F812" s="182">
        <v>2</v>
      </c>
      <c r="G812" s="182" t="str">
        <f t="shared" si="24"/>
        <v>14080.225.6.82.08.02</v>
      </c>
      <c r="H812" s="184">
        <v>44012</v>
      </c>
      <c r="I812" s="175" t="s">
        <v>1701</v>
      </c>
      <c r="J812" s="175" t="s">
        <v>1693</v>
      </c>
      <c r="K812" s="182" t="s">
        <v>1412</v>
      </c>
      <c r="L812" s="183">
        <v>5213573</v>
      </c>
      <c r="M812" s="183">
        <v>0</v>
      </c>
      <c r="N812" s="183">
        <v>0</v>
      </c>
      <c r="O812" s="241">
        <f t="shared" si="25"/>
        <v>5213573</v>
      </c>
    </row>
    <row r="813" spans="1:15" hidden="1" x14ac:dyDescent="0.2">
      <c r="A813" s="175" t="s">
        <v>5670</v>
      </c>
      <c r="B813" s="182">
        <v>225</v>
      </c>
      <c r="C813" s="182">
        <v>6</v>
      </c>
      <c r="D813" s="182">
        <v>82</v>
      </c>
      <c r="E813" s="182">
        <v>50</v>
      </c>
      <c r="F813" s="182">
        <v>1</v>
      </c>
      <c r="G813" s="182" t="str">
        <f t="shared" si="24"/>
        <v>14080.225.6.82.50.01</v>
      </c>
      <c r="H813" s="184">
        <v>44012</v>
      </c>
      <c r="I813" s="175" t="s">
        <v>1702</v>
      </c>
      <c r="J813" s="175" t="s">
        <v>1693</v>
      </c>
      <c r="K813" s="182" t="s">
        <v>1370</v>
      </c>
      <c r="L813" s="183">
        <v>3175269363</v>
      </c>
      <c r="M813" s="183">
        <v>469071.99</v>
      </c>
      <c r="N813" s="183">
        <v>3193034015.29</v>
      </c>
      <c r="O813" s="241">
        <f t="shared" si="25"/>
        <v>6368303378.29</v>
      </c>
    </row>
    <row r="814" spans="1:15" hidden="1" x14ac:dyDescent="0.2">
      <c r="A814" s="175" t="s">
        <v>5670</v>
      </c>
      <c r="B814" s="182">
        <v>225</v>
      </c>
      <c r="C814" s="182">
        <v>6</v>
      </c>
      <c r="D814" s="182">
        <v>82</v>
      </c>
      <c r="E814" s="182">
        <v>51</v>
      </c>
      <c r="F814" s="182">
        <v>1</v>
      </c>
      <c r="G814" s="182" t="str">
        <f t="shared" si="24"/>
        <v>14080.225.6.82.51.01</v>
      </c>
      <c r="H814" s="184">
        <v>44012</v>
      </c>
      <c r="I814" s="175" t="s">
        <v>1703</v>
      </c>
      <c r="J814" s="175" t="s">
        <v>1693</v>
      </c>
      <c r="K814" s="182" t="s">
        <v>1370</v>
      </c>
      <c r="L814" s="183">
        <v>542637873</v>
      </c>
      <c r="M814" s="183">
        <v>20412.29</v>
      </c>
      <c r="N814" s="183">
        <v>138949111.63</v>
      </c>
      <c r="O814" s="241">
        <f t="shared" si="25"/>
        <v>681586984.63</v>
      </c>
    </row>
    <row r="815" spans="1:15" hidden="1" x14ac:dyDescent="0.2">
      <c r="A815" s="175" t="s">
        <v>5670</v>
      </c>
      <c r="B815" s="182">
        <v>225</v>
      </c>
      <c r="C815" s="182">
        <v>6</v>
      </c>
      <c r="D815" s="182">
        <v>82</v>
      </c>
      <c r="E815" s="182">
        <v>51</v>
      </c>
      <c r="F815" s="182">
        <v>2</v>
      </c>
      <c r="G815" s="182" t="str">
        <f t="shared" si="24"/>
        <v>14080.225.6.82.51.02</v>
      </c>
      <c r="H815" s="184">
        <v>44012</v>
      </c>
      <c r="I815" s="175" t="s">
        <v>1704</v>
      </c>
      <c r="J815" s="175" t="s">
        <v>1693</v>
      </c>
      <c r="K815" s="182" t="s">
        <v>1426</v>
      </c>
      <c r="L815" s="183">
        <v>171902</v>
      </c>
      <c r="M815" s="183">
        <v>0</v>
      </c>
      <c r="N815" s="183">
        <v>0</v>
      </c>
      <c r="O815" s="241">
        <f t="shared" si="25"/>
        <v>171902</v>
      </c>
    </row>
    <row r="816" spans="1:15" hidden="1" x14ac:dyDescent="0.2">
      <c r="A816" s="175" t="s">
        <v>5670</v>
      </c>
      <c r="B816" s="182">
        <v>225</v>
      </c>
      <c r="C816" s="182">
        <v>6</v>
      </c>
      <c r="D816" s="182">
        <v>82</v>
      </c>
      <c r="E816" s="182">
        <v>52</v>
      </c>
      <c r="F816" s="182">
        <v>1</v>
      </c>
      <c r="G816" s="182" t="str">
        <f t="shared" si="24"/>
        <v>14080.225.6.82.52.01</v>
      </c>
      <c r="H816" s="184">
        <v>44012</v>
      </c>
      <c r="I816" s="175" t="s">
        <v>1705</v>
      </c>
      <c r="J816" s="175" t="s">
        <v>1693</v>
      </c>
      <c r="K816" s="182" t="s">
        <v>1370</v>
      </c>
      <c r="L816" s="183">
        <v>21689297</v>
      </c>
      <c r="M816" s="183">
        <v>0</v>
      </c>
      <c r="N816" s="183">
        <v>0</v>
      </c>
      <c r="O816" s="241">
        <f t="shared" si="25"/>
        <v>21689297</v>
      </c>
    </row>
    <row r="817" spans="1:15" hidden="1" x14ac:dyDescent="0.2">
      <c r="A817" s="175" t="s">
        <v>5670</v>
      </c>
      <c r="B817" s="182">
        <v>225</v>
      </c>
      <c r="C817" s="182">
        <v>6</v>
      </c>
      <c r="D817" s="182">
        <v>82</v>
      </c>
      <c r="E817" s="182">
        <v>52</v>
      </c>
      <c r="F817" s="182">
        <v>2</v>
      </c>
      <c r="G817" s="182" t="str">
        <f t="shared" si="24"/>
        <v>14080.225.6.82.52.02</v>
      </c>
      <c r="H817" s="184">
        <v>44012</v>
      </c>
      <c r="I817" s="175" t="s">
        <v>1706</v>
      </c>
      <c r="J817" s="175" t="s">
        <v>1693</v>
      </c>
      <c r="K817" s="182" t="s">
        <v>1370</v>
      </c>
      <c r="L817" s="183">
        <v>1659586</v>
      </c>
      <c r="M817" s="183">
        <v>-853.1</v>
      </c>
      <c r="N817" s="183">
        <v>-5807162.5999999996</v>
      </c>
      <c r="O817" s="241">
        <f t="shared" si="25"/>
        <v>-4147576.5999999996</v>
      </c>
    </row>
    <row r="818" spans="1:15" hidden="1" x14ac:dyDescent="0.2">
      <c r="A818" s="175" t="s">
        <v>5670</v>
      </c>
      <c r="B818" s="182">
        <v>225</v>
      </c>
      <c r="C818" s="182">
        <v>6</v>
      </c>
      <c r="D818" s="182">
        <v>82</v>
      </c>
      <c r="E818" s="182">
        <v>53</v>
      </c>
      <c r="F818" s="182">
        <v>1</v>
      </c>
      <c r="G818" s="182" t="str">
        <f t="shared" si="24"/>
        <v>14080.225.6.82.53.01</v>
      </c>
      <c r="H818" s="184">
        <v>44012</v>
      </c>
      <c r="I818" s="175" t="s">
        <v>1707</v>
      </c>
      <c r="J818" s="175" t="s">
        <v>1693</v>
      </c>
      <c r="K818" s="182" t="s">
        <v>1428</v>
      </c>
      <c r="L818" s="183">
        <v>112671378</v>
      </c>
      <c r="M818" s="183">
        <v>-2406.7800000000002</v>
      </c>
      <c r="N818" s="183">
        <v>-16383264.33</v>
      </c>
      <c r="O818" s="241">
        <f t="shared" si="25"/>
        <v>96288113.670000002</v>
      </c>
    </row>
    <row r="819" spans="1:15" hidden="1" x14ac:dyDescent="0.2">
      <c r="A819" s="175" t="s">
        <v>5670</v>
      </c>
      <c r="B819" s="182">
        <v>225</v>
      </c>
      <c r="C819" s="182">
        <v>6</v>
      </c>
      <c r="D819" s="182">
        <v>82</v>
      </c>
      <c r="E819" s="182">
        <v>54</v>
      </c>
      <c r="F819" s="182">
        <v>1</v>
      </c>
      <c r="G819" s="182" t="str">
        <f t="shared" si="24"/>
        <v>14080.225.6.82.54.01</v>
      </c>
      <c r="H819" s="184">
        <v>44012</v>
      </c>
      <c r="I819" s="175" t="s">
        <v>1708</v>
      </c>
      <c r="J819" s="175" t="s">
        <v>1693</v>
      </c>
      <c r="K819" s="182" t="s">
        <v>1625</v>
      </c>
      <c r="L819" s="183">
        <v>391854067</v>
      </c>
      <c r="M819" s="183">
        <v>0</v>
      </c>
      <c r="N819" s="183">
        <v>0</v>
      </c>
      <c r="O819" s="241">
        <f t="shared" si="25"/>
        <v>391854067</v>
      </c>
    </row>
    <row r="820" spans="1:15" hidden="1" x14ac:dyDescent="0.2">
      <c r="A820" s="175" t="s">
        <v>5670</v>
      </c>
      <c r="B820" s="182">
        <v>225</v>
      </c>
      <c r="C820" s="182">
        <v>6</v>
      </c>
      <c r="D820" s="182">
        <v>82</v>
      </c>
      <c r="E820" s="182">
        <v>60</v>
      </c>
      <c r="F820" s="182">
        <v>1</v>
      </c>
      <c r="G820" s="182" t="str">
        <f t="shared" si="24"/>
        <v>14080.225.6.82.60.01</v>
      </c>
      <c r="H820" s="184">
        <v>44012</v>
      </c>
      <c r="I820" s="175" t="s">
        <v>1709</v>
      </c>
      <c r="J820" s="175" t="s">
        <v>1693</v>
      </c>
      <c r="K820" s="182" t="s">
        <v>1441</v>
      </c>
      <c r="L820" s="183">
        <v>424352593</v>
      </c>
      <c r="M820" s="183">
        <v>91847.85</v>
      </c>
      <c r="N820" s="183">
        <v>625220255.16999996</v>
      </c>
      <c r="O820" s="241">
        <f t="shared" si="25"/>
        <v>1049572848.17</v>
      </c>
    </row>
    <row r="821" spans="1:15" hidden="1" x14ac:dyDescent="0.2">
      <c r="A821" s="175" t="s">
        <v>5670</v>
      </c>
      <c r="B821" s="182">
        <v>225</v>
      </c>
      <c r="C821" s="182">
        <v>6</v>
      </c>
      <c r="D821" s="182">
        <v>82</v>
      </c>
      <c r="E821" s="182">
        <v>61</v>
      </c>
      <c r="F821" s="182">
        <v>1</v>
      </c>
      <c r="G821" s="182" t="str">
        <f t="shared" si="24"/>
        <v>14080.225.6.82.61.01</v>
      </c>
      <c r="H821" s="184">
        <v>44012</v>
      </c>
      <c r="I821" s="175" t="s">
        <v>1710</v>
      </c>
      <c r="J821" s="175" t="s">
        <v>1693</v>
      </c>
      <c r="K821" s="182" t="s">
        <v>1444</v>
      </c>
      <c r="L821" s="183">
        <v>100810342</v>
      </c>
      <c r="M821" s="183">
        <v>0</v>
      </c>
      <c r="N821" s="183">
        <v>0</v>
      </c>
      <c r="O821" s="241">
        <f t="shared" si="25"/>
        <v>100810342</v>
      </c>
    </row>
    <row r="822" spans="1:15" hidden="1" x14ac:dyDescent="0.2">
      <c r="A822" s="175" t="s">
        <v>5670</v>
      </c>
      <c r="B822" s="182">
        <v>225</v>
      </c>
      <c r="C822" s="182">
        <v>6</v>
      </c>
      <c r="D822" s="182">
        <v>82</v>
      </c>
      <c r="E822" s="182">
        <v>62</v>
      </c>
      <c r="F822" s="182">
        <v>1</v>
      </c>
      <c r="G822" s="182" t="str">
        <f t="shared" si="24"/>
        <v>14080.225.6.82.62.01</v>
      </c>
      <c r="H822" s="184">
        <v>44012</v>
      </c>
      <c r="I822" s="175" t="s">
        <v>1711</v>
      </c>
      <c r="J822" s="175" t="s">
        <v>1693</v>
      </c>
      <c r="K822" s="182" t="s">
        <v>1447</v>
      </c>
      <c r="L822" s="183">
        <v>14642074</v>
      </c>
      <c r="M822" s="183">
        <v>0</v>
      </c>
      <c r="N822" s="183">
        <v>0</v>
      </c>
      <c r="O822" s="241">
        <f t="shared" si="25"/>
        <v>14642074</v>
      </c>
    </row>
    <row r="823" spans="1:15" hidden="1" x14ac:dyDescent="0.2">
      <c r="A823" s="175" t="s">
        <v>5670</v>
      </c>
      <c r="B823" s="182">
        <v>225</v>
      </c>
      <c r="C823" s="182">
        <v>6</v>
      </c>
      <c r="D823" s="182">
        <v>92</v>
      </c>
      <c r="E823" s="182">
        <v>1</v>
      </c>
      <c r="F823" s="182">
        <v>1</v>
      </c>
      <c r="G823" s="182" t="str">
        <f t="shared" si="24"/>
        <v>14080.225.6.92.01.01</v>
      </c>
      <c r="H823" s="184">
        <v>44012</v>
      </c>
      <c r="I823" s="175" t="s">
        <v>1712</v>
      </c>
      <c r="J823" s="175" t="s">
        <v>1713</v>
      </c>
      <c r="K823" s="182" t="s">
        <v>1451</v>
      </c>
      <c r="L823" s="183">
        <v>-719619</v>
      </c>
      <c r="M823" s="183">
        <v>4.72</v>
      </c>
      <c r="N823" s="183">
        <v>32129.66</v>
      </c>
      <c r="O823" s="241">
        <f t="shared" si="25"/>
        <v>-687489.34</v>
      </c>
    </row>
    <row r="824" spans="1:15" hidden="1" x14ac:dyDescent="0.2">
      <c r="A824" s="175" t="s">
        <v>5670</v>
      </c>
      <c r="B824" s="182">
        <v>225</v>
      </c>
      <c r="C824" s="182">
        <v>6</v>
      </c>
      <c r="D824" s="182">
        <v>92</v>
      </c>
      <c r="E824" s="182">
        <v>1</v>
      </c>
      <c r="F824" s="182">
        <v>2</v>
      </c>
      <c r="G824" s="182" t="str">
        <f t="shared" si="24"/>
        <v>14080.225.6.92.01.02</v>
      </c>
      <c r="H824" s="184">
        <v>44012</v>
      </c>
      <c r="I824" s="175" t="s">
        <v>1714</v>
      </c>
      <c r="J824" s="175" t="s">
        <v>1713</v>
      </c>
      <c r="K824" s="182" t="s">
        <v>1456</v>
      </c>
      <c r="L824" s="183">
        <v>-377535</v>
      </c>
      <c r="M824" s="183">
        <v>0</v>
      </c>
      <c r="N824" s="183">
        <v>0</v>
      </c>
      <c r="O824" s="241">
        <f t="shared" si="25"/>
        <v>-377535</v>
      </c>
    </row>
    <row r="825" spans="1:15" hidden="1" x14ac:dyDescent="0.2">
      <c r="A825" s="175" t="s">
        <v>5670</v>
      </c>
      <c r="B825" s="182">
        <v>225</v>
      </c>
      <c r="C825" s="182">
        <v>6</v>
      </c>
      <c r="D825" s="182">
        <v>92</v>
      </c>
      <c r="E825" s="182">
        <v>2</v>
      </c>
      <c r="F825" s="182">
        <v>1</v>
      </c>
      <c r="G825" s="182" t="str">
        <f t="shared" si="24"/>
        <v>14080.225.6.92.02.01</v>
      </c>
      <c r="H825" s="184">
        <v>44012</v>
      </c>
      <c r="I825" s="175" t="s">
        <v>1715</v>
      </c>
      <c r="J825" s="175" t="s">
        <v>1713</v>
      </c>
      <c r="K825" s="182" t="s">
        <v>1460</v>
      </c>
      <c r="L825" s="183">
        <v>-298110</v>
      </c>
      <c r="M825" s="183">
        <v>-251.64</v>
      </c>
      <c r="N825" s="183">
        <v>-1712946.19</v>
      </c>
      <c r="O825" s="241">
        <f t="shared" si="25"/>
        <v>-2011056.19</v>
      </c>
    </row>
    <row r="826" spans="1:15" hidden="1" x14ac:dyDescent="0.2">
      <c r="A826" s="175" t="s">
        <v>5670</v>
      </c>
      <c r="B826" s="182">
        <v>225</v>
      </c>
      <c r="C826" s="182">
        <v>6</v>
      </c>
      <c r="D826" s="182">
        <v>92</v>
      </c>
      <c r="E826" s="182">
        <v>4</v>
      </c>
      <c r="F826" s="182">
        <v>1</v>
      </c>
      <c r="G826" s="182" t="str">
        <f t="shared" si="24"/>
        <v>14080.225.6.92.04.01</v>
      </c>
      <c r="H826" s="184">
        <v>44012</v>
      </c>
      <c r="I826" s="175" t="s">
        <v>1716</v>
      </c>
      <c r="J826" s="175" t="s">
        <v>1713</v>
      </c>
      <c r="K826" s="182" t="s">
        <v>1467</v>
      </c>
      <c r="L826" s="183">
        <v>-715917</v>
      </c>
      <c r="M826" s="183">
        <v>0</v>
      </c>
      <c r="N826" s="183">
        <v>0</v>
      </c>
      <c r="O826" s="241">
        <f t="shared" si="25"/>
        <v>-715917</v>
      </c>
    </row>
    <row r="827" spans="1:15" hidden="1" x14ac:dyDescent="0.2">
      <c r="A827" s="175" t="s">
        <v>5670</v>
      </c>
      <c r="B827" s="182">
        <v>225</v>
      </c>
      <c r="C827" s="182">
        <v>6</v>
      </c>
      <c r="D827" s="182">
        <v>92</v>
      </c>
      <c r="E827" s="182">
        <v>6</v>
      </c>
      <c r="F827" s="182">
        <v>2</v>
      </c>
      <c r="G827" s="182" t="str">
        <f t="shared" si="24"/>
        <v>14080.225.6.92.06.02</v>
      </c>
      <c r="H827" s="184">
        <v>44012</v>
      </c>
      <c r="I827" s="175" t="s">
        <v>1717</v>
      </c>
      <c r="J827" s="175" t="s">
        <v>1713</v>
      </c>
      <c r="K827" s="182" t="s">
        <v>1475</v>
      </c>
      <c r="L827" s="183">
        <v>-202471</v>
      </c>
      <c r="M827" s="183">
        <v>0</v>
      </c>
      <c r="N827" s="183">
        <v>0</v>
      </c>
      <c r="O827" s="241">
        <f t="shared" si="25"/>
        <v>-202471</v>
      </c>
    </row>
    <row r="828" spans="1:15" hidden="1" x14ac:dyDescent="0.2">
      <c r="A828" s="175" t="s">
        <v>5670</v>
      </c>
      <c r="B828" s="182">
        <v>225</v>
      </c>
      <c r="C828" s="182">
        <v>6</v>
      </c>
      <c r="D828" s="182">
        <v>92</v>
      </c>
      <c r="E828" s="182">
        <v>8</v>
      </c>
      <c r="F828" s="182">
        <v>2</v>
      </c>
      <c r="G828" s="182" t="str">
        <f t="shared" si="24"/>
        <v>14080.225.6.92.08.02</v>
      </c>
      <c r="H828" s="184">
        <v>44012</v>
      </c>
      <c r="I828" s="175" t="s">
        <v>1718</v>
      </c>
      <c r="J828" s="175" t="s">
        <v>1713</v>
      </c>
      <c r="K828" s="182" t="s">
        <v>1480</v>
      </c>
      <c r="L828" s="183">
        <v>-244561</v>
      </c>
      <c r="M828" s="183">
        <v>0</v>
      </c>
      <c r="N828" s="183">
        <v>0</v>
      </c>
      <c r="O828" s="241">
        <f t="shared" si="25"/>
        <v>-244561</v>
      </c>
    </row>
    <row r="829" spans="1:15" hidden="1" x14ac:dyDescent="0.2">
      <c r="A829" s="175" t="s">
        <v>5670</v>
      </c>
      <c r="B829" s="182">
        <v>225</v>
      </c>
      <c r="C829" s="182">
        <v>6</v>
      </c>
      <c r="D829" s="182">
        <v>92</v>
      </c>
      <c r="E829" s="182">
        <v>50</v>
      </c>
      <c r="F829" s="182">
        <v>1</v>
      </c>
      <c r="G829" s="182" t="str">
        <f t="shared" si="24"/>
        <v>14080.225.6.92.50.01</v>
      </c>
      <c r="H829" s="184">
        <v>44012</v>
      </c>
      <c r="I829" s="175" t="s">
        <v>1719</v>
      </c>
      <c r="J829" s="175" t="s">
        <v>1713</v>
      </c>
      <c r="K829" s="182" t="s">
        <v>1451</v>
      </c>
      <c r="L829" s="183">
        <v>-824859</v>
      </c>
      <c r="M829" s="183">
        <v>0</v>
      </c>
      <c r="N829" s="183">
        <v>0</v>
      </c>
      <c r="O829" s="241">
        <f t="shared" si="25"/>
        <v>-824859</v>
      </c>
    </row>
    <row r="830" spans="1:15" hidden="1" x14ac:dyDescent="0.2">
      <c r="A830" s="175" t="s">
        <v>5670</v>
      </c>
      <c r="B830" s="182">
        <v>225</v>
      </c>
      <c r="C830" s="182">
        <v>6</v>
      </c>
      <c r="D830" s="182">
        <v>92</v>
      </c>
      <c r="E830" s="182">
        <v>51</v>
      </c>
      <c r="F830" s="182">
        <v>1</v>
      </c>
      <c r="G830" s="182" t="str">
        <f t="shared" si="24"/>
        <v>14080.225.6.92.51.01</v>
      </c>
      <c r="H830" s="184">
        <v>44012</v>
      </c>
      <c r="I830" s="175" t="s">
        <v>1720</v>
      </c>
      <c r="J830" s="175" t="s">
        <v>1713</v>
      </c>
      <c r="K830" s="182" t="s">
        <v>1451</v>
      </c>
      <c r="L830" s="183">
        <v>-3604706</v>
      </c>
      <c r="M830" s="183">
        <v>-93.92</v>
      </c>
      <c r="N830" s="183">
        <v>-639325.65</v>
      </c>
      <c r="O830" s="241">
        <f t="shared" si="25"/>
        <v>-4244031.6500000004</v>
      </c>
    </row>
    <row r="831" spans="1:15" hidden="1" x14ac:dyDescent="0.2">
      <c r="A831" s="175" t="s">
        <v>5670</v>
      </c>
      <c r="B831" s="182">
        <v>225</v>
      </c>
      <c r="C831" s="182">
        <v>6</v>
      </c>
      <c r="D831" s="182">
        <v>92</v>
      </c>
      <c r="E831" s="182">
        <v>51</v>
      </c>
      <c r="F831" s="182">
        <v>7</v>
      </c>
      <c r="G831" s="182" t="str">
        <f t="shared" si="24"/>
        <v>14080.225.6.92.51.07</v>
      </c>
      <c r="H831" s="184">
        <v>44012</v>
      </c>
      <c r="I831" s="175" t="s">
        <v>1721</v>
      </c>
      <c r="J831" s="175" t="s">
        <v>1713</v>
      </c>
      <c r="K831" s="182" t="s">
        <v>1490</v>
      </c>
      <c r="L831" s="183">
        <v>-255993</v>
      </c>
      <c r="M831" s="183">
        <v>0</v>
      </c>
      <c r="N831" s="183">
        <v>0</v>
      </c>
      <c r="O831" s="241">
        <f t="shared" si="25"/>
        <v>-255993</v>
      </c>
    </row>
    <row r="832" spans="1:15" hidden="1" x14ac:dyDescent="0.2">
      <c r="A832" s="175" t="s">
        <v>5670</v>
      </c>
      <c r="B832" s="182">
        <v>225</v>
      </c>
      <c r="C832" s="182">
        <v>6</v>
      </c>
      <c r="D832" s="182">
        <v>92</v>
      </c>
      <c r="E832" s="182">
        <v>52</v>
      </c>
      <c r="F832" s="182">
        <v>1</v>
      </c>
      <c r="G832" s="182" t="str">
        <f t="shared" si="24"/>
        <v>14080.225.6.92.52.01</v>
      </c>
      <c r="H832" s="184">
        <v>44012</v>
      </c>
      <c r="I832" s="175" t="s">
        <v>1722</v>
      </c>
      <c r="J832" s="175" t="s">
        <v>1713</v>
      </c>
      <c r="K832" s="182" t="s">
        <v>1451</v>
      </c>
      <c r="L832" s="183">
        <v>-928407</v>
      </c>
      <c r="M832" s="183">
        <v>0</v>
      </c>
      <c r="N832" s="183">
        <v>0</v>
      </c>
      <c r="O832" s="241">
        <f t="shared" si="25"/>
        <v>-928407</v>
      </c>
    </row>
    <row r="833" spans="1:15" hidden="1" x14ac:dyDescent="0.2">
      <c r="A833" s="175" t="s">
        <v>5670</v>
      </c>
      <c r="B833" s="182">
        <v>225</v>
      </c>
      <c r="C833" s="182">
        <v>6</v>
      </c>
      <c r="D833" s="182">
        <v>92</v>
      </c>
      <c r="E833" s="182">
        <v>60</v>
      </c>
      <c r="F833" s="182">
        <v>1</v>
      </c>
      <c r="G833" s="182" t="str">
        <f t="shared" si="24"/>
        <v>14080.225.6.92.60.01</v>
      </c>
      <c r="H833" s="184">
        <v>44012</v>
      </c>
      <c r="I833" s="175" t="s">
        <v>1723</v>
      </c>
      <c r="J833" s="175" t="s">
        <v>1713</v>
      </c>
      <c r="K833" s="182" t="s">
        <v>1495</v>
      </c>
      <c r="L833" s="183">
        <v>-14732</v>
      </c>
      <c r="M833" s="183">
        <v>0</v>
      </c>
      <c r="N833" s="183">
        <v>0</v>
      </c>
      <c r="O833" s="241">
        <f t="shared" si="25"/>
        <v>-14732</v>
      </c>
    </row>
    <row r="834" spans="1:15" hidden="1" x14ac:dyDescent="0.2">
      <c r="A834" s="175" t="s">
        <v>5670</v>
      </c>
      <c r="B834" s="182">
        <v>225</v>
      </c>
      <c r="C834" s="182">
        <v>6</v>
      </c>
      <c r="D834" s="182">
        <v>92</v>
      </c>
      <c r="E834" s="182">
        <v>61</v>
      </c>
      <c r="F834" s="182">
        <v>1</v>
      </c>
      <c r="G834" s="182" t="str">
        <f t="shared" si="24"/>
        <v>14080.225.6.92.61.01</v>
      </c>
      <c r="H834" s="184">
        <v>44012</v>
      </c>
      <c r="I834" s="175" t="s">
        <v>1724</v>
      </c>
      <c r="J834" s="175" t="s">
        <v>1713</v>
      </c>
      <c r="K834" s="182" t="s">
        <v>1498</v>
      </c>
      <c r="L834" s="183">
        <v>-723030</v>
      </c>
      <c r="M834" s="183">
        <v>0</v>
      </c>
      <c r="N834" s="183">
        <v>0</v>
      </c>
      <c r="O834" s="241">
        <f t="shared" si="25"/>
        <v>-723030</v>
      </c>
    </row>
    <row r="835" spans="1:15" hidden="1" x14ac:dyDescent="0.2">
      <c r="A835" s="175" t="s">
        <v>5670</v>
      </c>
      <c r="B835" s="182">
        <v>225</v>
      </c>
      <c r="C835" s="182">
        <v>6</v>
      </c>
      <c r="D835" s="182">
        <v>94</v>
      </c>
      <c r="E835" s="182">
        <v>1</v>
      </c>
      <c r="F835" s="182">
        <v>1</v>
      </c>
      <c r="G835" s="182" t="str">
        <f t="shared" si="24"/>
        <v>14080.225.6.94.01.01</v>
      </c>
      <c r="H835" s="184">
        <v>44012</v>
      </c>
      <c r="I835" s="175" t="s">
        <v>1725</v>
      </c>
      <c r="J835" s="175" t="s">
        <v>1726</v>
      </c>
      <c r="K835" s="182" t="s">
        <v>1505</v>
      </c>
      <c r="L835" s="183">
        <v>-3591439264.7399998</v>
      </c>
      <c r="M835" s="183">
        <v>-305982.7</v>
      </c>
      <c r="N835" s="183">
        <v>-2082864016.6400001</v>
      </c>
      <c r="O835" s="241">
        <f t="shared" si="25"/>
        <v>-5674303281.3800001</v>
      </c>
    </row>
    <row r="836" spans="1:15" hidden="1" x14ac:dyDescent="0.2">
      <c r="A836" s="175" t="s">
        <v>5670</v>
      </c>
      <c r="B836" s="182">
        <v>225</v>
      </c>
      <c r="C836" s="182">
        <v>6</v>
      </c>
      <c r="D836" s="182">
        <v>94</v>
      </c>
      <c r="E836" s="182">
        <v>1</v>
      </c>
      <c r="F836" s="182">
        <v>2</v>
      </c>
      <c r="G836" s="182" t="str">
        <f t="shared" ref="G836:G899" si="26">CONCATENATE(A836,".",REPT("0",3-LEN(B836)),B836,".",C836,".",REPT("0",2-LEN(D836)),D836,".",REPT("0",2-LEN(E836)),E836,".",REPT("0",2-LEN(F836)),F836)</f>
        <v>14080.225.6.94.01.02</v>
      </c>
      <c r="H836" s="184">
        <v>44012</v>
      </c>
      <c r="I836" s="175" t="s">
        <v>1727</v>
      </c>
      <c r="J836" s="175" t="s">
        <v>1726</v>
      </c>
      <c r="K836" s="182" t="s">
        <v>1510</v>
      </c>
      <c r="L836" s="183">
        <v>-39760297</v>
      </c>
      <c r="M836" s="183">
        <v>-46462.55</v>
      </c>
      <c r="N836" s="183">
        <v>-316276617.98000002</v>
      </c>
      <c r="O836" s="241">
        <f t="shared" ref="O836:O899" si="27">+L836+N836</f>
        <v>-356036914.98000002</v>
      </c>
    </row>
    <row r="837" spans="1:15" hidden="1" x14ac:dyDescent="0.2">
      <c r="A837" s="175" t="s">
        <v>5670</v>
      </c>
      <c r="B837" s="182">
        <v>225</v>
      </c>
      <c r="C837" s="182">
        <v>6</v>
      </c>
      <c r="D837" s="182">
        <v>94</v>
      </c>
      <c r="E837" s="182">
        <v>1</v>
      </c>
      <c r="F837" s="182">
        <v>3</v>
      </c>
      <c r="G837" s="182" t="str">
        <f t="shared" si="26"/>
        <v>14080.225.6.94.01.03</v>
      </c>
      <c r="H837" s="184">
        <v>44012</v>
      </c>
      <c r="I837" s="175" t="s">
        <v>1728</v>
      </c>
      <c r="J837" s="175" t="s">
        <v>1726</v>
      </c>
      <c r="K837" s="182" t="s">
        <v>1512</v>
      </c>
      <c r="L837" s="183">
        <v>-15982579</v>
      </c>
      <c r="M837" s="183">
        <v>0</v>
      </c>
      <c r="N837" s="183">
        <v>0</v>
      </c>
      <c r="O837" s="241">
        <f t="shared" si="27"/>
        <v>-15982579</v>
      </c>
    </row>
    <row r="838" spans="1:15" hidden="1" x14ac:dyDescent="0.2">
      <c r="A838" s="175" t="s">
        <v>5670</v>
      </c>
      <c r="B838" s="182">
        <v>225</v>
      </c>
      <c r="C838" s="182">
        <v>6</v>
      </c>
      <c r="D838" s="182">
        <v>94</v>
      </c>
      <c r="E838" s="182">
        <v>2</v>
      </c>
      <c r="F838" s="182">
        <v>1</v>
      </c>
      <c r="G838" s="182" t="str">
        <f t="shared" si="26"/>
        <v>14080.225.6.94.02.01</v>
      </c>
      <c r="H838" s="184">
        <v>44012</v>
      </c>
      <c r="I838" s="175" t="s">
        <v>1729</v>
      </c>
      <c r="J838" s="175" t="s">
        <v>1726</v>
      </c>
      <c r="K838" s="182" t="s">
        <v>1516</v>
      </c>
      <c r="L838" s="183">
        <v>-3920286354.5</v>
      </c>
      <c r="M838" s="183">
        <v>-154269.59</v>
      </c>
      <c r="N838" s="183">
        <v>-1050133154.1799999</v>
      </c>
      <c r="O838" s="241">
        <f t="shared" si="27"/>
        <v>-4970419508.6800003</v>
      </c>
    </row>
    <row r="839" spans="1:15" hidden="1" x14ac:dyDescent="0.2">
      <c r="A839" s="175" t="s">
        <v>5670</v>
      </c>
      <c r="B839" s="182">
        <v>225</v>
      </c>
      <c r="C839" s="182">
        <v>6</v>
      </c>
      <c r="D839" s="182">
        <v>94</v>
      </c>
      <c r="E839" s="182">
        <v>3</v>
      </c>
      <c r="F839" s="182">
        <v>1</v>
      </c>
      <c r="G839" s="182" t="str">
        <f t="shared" si="26"/>
        <v>14080.225.6.94.03.01</v>
      </c>
      <c r="H839" s="184">
        <v>44012</v>
      </c>
      <c r="I839" s="175" t="s">
        <v>1730</v>
      </c>
      <c r="J839" s="175" t="s">
        <v>1726</v>
      </c>
      <c r="K839" s="182" t="s">
        <v>1505</v>
      </c>
      <c r="L839" s="183">
        <v>-13839989</v>
      </c>
      <c r="M839" s="183">
        <v>0</v>
      </c>
      <c r="N839" s="183">
        <v>0</v>
      </c>
      <c r="O839" s="241">
        <f t="shared" si="27"/>
        <v>-13839989</v>
      </c>
    </row>
    <row r="840" spans="1:15" hidden="1" x14ac:dyDescent="0.2">
      <c r="A840" s="175" t="s">
        <v>5670</v>
      </c>
      <c r="B840" s="182">
        <v>225</v>
      </c>
      <c r="C840" s="182">
        <v>6</v>
      </c>
      <c r="D840" s="182">
        <v>94</v>
      </c>
      <c r="E840" s="182">
        <v>4</v>
      </c>
      <c r="F840" s="182">
        <v>1</v>
      </c>
      <c r="G840" s="182" t="str">
        <f t="shared" si="26"/>
        <v>14080.225.6.94.04.01</v>
      </c>
      <c r="H840" s="184">
        <v>44012</v>
      </c>
      <c r="I840" s="175" t="s">
        <v>1731</v>
      </c>
      <c r="J840" s="175" t="s">
        <v>1726</v>
      </c>
      <c r="K840" s="182" t="s">
        <v>1523</v>
      </c>
      <c r="L840" s="183">
        <v>-75043843</v>
      </c>
      <c r="M840" s="183">
        <v>-41606.1</v>
      </c>
      <c r="N840" s="183">
        <v>-283218131.5</v>
      </c>
      <c r="O840" s="241">
        <f t="shared" si="27"/>
        <v>-358261974.5</v>
      </c>
    </row>
    <row r="841" spans="1:15" hidden="1" x14ac:dyDescent="0.2">
      <c r="A841" s="175" t="s">
        <v>5670</v>
      </c>
      <c r="B841" s="182">
        <v>225</v>
      </c>
      <c r="C841" s="182">
        <v>6</v>
      </c>
      <c r="D841" s="182">
        <v>94</v>
      </c>
      <c r="E841" s="182">
        <v>6</v>
      </c>
      <c r="F841" s="182">
        <v>2</v>
      </c>
      <c r="G841" s="182" t="str">
        <f t="shared" si="26"/>
        <v>14080.225.6.94.06.02</v>
      </c>
      <c r="H841" s="184">
        <v>44012</v>
      </c>
      <c r="I841" s="175" t="s">
        <v>1732</v>
      </c>
      <c r="J841" s="175" t="s">
        <v>1726</v>
      </c>
      <c r="K841" s="182" t="s">
        <v>1531</v>
      </c>
      <c r="L841" s="183">
        <v>-3798647</v>
      </c>
      <c r="M841" s="183">
        <v>0</v>
      </c>
      <c r="N841" s="183">
        <v>0</v>
      </c>
      <c r="O841" s="241">
        <f t="shared" si="27"/>
        <v>-3798647</v>
      </c>
    </row>
    <row r="842" spans="1:15" hidden="1" x14ac:dyDescent="0.2">
      <c r="A842" s="175" t="s">
        <v>5670</v>
      </c>
      <c r="B842" s="182">
        <v>225</v>
      </c>
      <c r="C842" s="182">
        <v>6</v>
      </c>
      <c r="D842" s="182">
        <v>94</v>
      </c>
      <c r="E842" s="182">
        <v>8</v>
      </c>
      <c r="F842" s="182">
        <v>1</v>
      </c>
      <c r="G842" s="182" t="str">
        <f t="shared" si="26"/>
        <v>14080.225.6.94.08.01</v>
      </c>
      <c r="H842" s="184">
        <v>44012</v>
      </c>
      <c r="I842" s="175" t="s">
        <v>1733</v>
      </c>
      <c r="J842" s="175" t="s">
        <v>1726</v>
      </c>
      <c r="K842" s="182" t="s">
        <v>1505</v>
      </c>
      <c r="L842" s="183">
        <v>-115724</v>
      </c>
      <c r="M842" s="183">
        <v>0</v>
      </c>
      <c r="N842" s="183">
        <v>0</v>
      </c>
      <c r="O842" s="241">
        <f t="shared" si="27"/>
        <v>-115724</v>
      </c>
    </row>
    <row r="843" spans="1:15" hidden="1" x14ac:dyDescent="0.2">
      <c r="A843" s="175" t="s">
        <v>5670</v>
      </c>
      <c r="B843" s="182">
        <v>225</v>
      </c>
      <c r="C843" s="182">
        <v>6</v>
      </c>
      <c r="D843" s="182">
        <v>94</v>
      </c>
      <c r="E843" s="182">
        <v>8</v>
      </c>
      <c r="F843" s="182">
        <v>2</v>
      </c>
      <c r="G843" s="182" t="str">
        <f t="shared" si="26"/>
        <v>14080.225.6.94.08.02</v>
      </c>
      <c r="H843" s="184">
        <v>44012</v>
      </c>
      <c r="I843" s="175" t="s">
        <v>1734</v>
      </c>
      <c r="J843" s="175" t="s">
        <v>1726</v>
      </c>
      <c r="K843" s="182" t="s">
        <v>1536</v>
      </c>
      <c r="L843" s="183">
        <v>-1623686</v>
      </c>
      <c r="M843" s="183">
        <v>0</v>
      </c>
      <c r="N843" s="183">
        <v>0</v>
      </c>
      <c r="O843" s="241">
        <f t="shared" si="27"/>
        <v>-1623686</v>
      </c>
    </row>
    <row r="844" spans="1:15" hidden="1" x14ac:dyDescent="0.2">
      <c r="A844" s="175" t="s">
        <v>5670</v>
      </c>
      <c r="B844" s="182">
        <v>225</v>
      </c>
      <c r="C844" s="182">
        <v>6</v>
      </c>
      <c r="D844" s="182">
        <v>94</v>
      </c>
      <c r="E844" s="182">
        <v>21</v>
      </c>
      <c r="F844" s="182">
        <v>1</v>
      </c>
      <c r="G844" s="182" t="str">
        <f t="shared" si="26"/>
        <v>14080.225.6.94.21.01</v>
      </c>
      <c r="H844" s="184">
        <v>44012</v>
      </c>
      <c r="I844" s="175" t="s">
        <v>1735</v>
      </c>
      <c r="J844" s="175" t="s">
        <v>1726</v>
      </c>
      <c r="K844" s="182" t="s">
        <v>1544</v>
      </c>
      <c r="L844" s="183">
        <v>-84048</v>
      </c>
      <c r="M844" s="183">
        <v>0</v>
      </c>
      <c r="N844" s="183">
        <v>0</v>
      </c>
      <c r="O844" s="241">
        <f t="shared" si="27"/>
        <v>-84048</v>
      </c>
    </row>
    <row r="845" spans="1:15" hidden="1" x14ac:dyDescent="0.2">
      <c r="A845" s="175" t="s">
        <v>5670</v>
      </c>
      <c r="B845" s="182">
        <v>225</v>
      </c>
      <c r="C845" s="182">
        <v>6</v>
      </c>
      <c r="D845" s="182">
        <v>94</v>
      </c>
      <c r="E845" s="182">
        <v>50</v>
      </c>
      <c r="F845" s="182">
        <v>1</v>
      </c>
      <c r="G845" s="182" t="str">
        <f t="shared" si="26"/>
        <v>14080.225.6.94.50.01</v>
      </c>
      <c r="H845" s="184">
        <v>44012</v>
      </c>
      <c r="I845" s="175" t="s">
        <v>1736</v>
      </c>
      <c r="J845" s="175" t="s">
        <v>1726</v>
      </c>
      <c r="K845" s="182" t="s">
        <v>1505</v>
      </c>
      <c r="L845" s="183">
        <v>-1403350379.01</v>
      </c>
      <c r="M845" s="183">
        <v>-355225.55</v>
      </c>
      <c r="N845" s="183">
        <v>-2418066498.1700001</v>
      </c>
      <c r="O845" s="241">
        <f t="shared" si="27"/>
        <v>-3821416877.1800003</v>
      </c>
    </row>
    <row r="846" spans="1:15" hidden="1" x14ac:dyDescent="0.2">
      <c r="A846" s="175" t="s">
        <v>5670</v>
      </c>
      <c r="B846" s="182">
        <v>225</v>
      </c>
      <c r="C846" s="182">
        <v>6</v>
      </c>
      <c r="D846" s="182">
        <v>94</v>
      </c>
      <c r="E846" s="182">
        <v>51</v>
      </c>
      <c r="F846" s="182">
        <v>1</v>
      </c>
      <c r="G846" s="182" t="str">
        <f t="shared" si="26"/>
        <v>14080.225.6.94.51.01</v>
      </c>
      <c r="H846" s="184">
        <v>44012</v>
      </c>
      <c r="I846" s="175" t="s">
        <v>1737</v>
      </c>
      <c r="J846" s="175" t="s">
        <v>1726</v>
      </c>
      <c r="K846" s="182" t="s">
        <v>1505</v>
      </c>
      <c r="L846" s="183">
        <v>-361038915.30000001</v>
      </c>
      <c r="M846" s="183">
        <v>-18274.46</v>
      </c>
      <c r="N846" s="183">
        <v>-124396624.90000001</v>
      </c>
      <c r="O846" s="241">
        <f t="shared" si="27"/>
        <v>-485435540.20000005</v>
      </c>
    </row>
    <row r="847" spans="1:15" hidden="1" x14ac:dyDescent="0.2">
      <c r="A847" s="175" t="s">
        <v>5670</v>
      </c>
      <c r="B847" s="182">
        <v>225</v>
      </c>
      <c r="C847" s="182">
        <v>6</v>
      </c>
      <c r="D847" s="182">
        <v>94</v>
      </c>
      <c r="E847" s="182">
        <v>51</v>
      </c>
      <c r="F847" s="182">
        <v>2</v>
      </c>
      <c r="G847" s="182" t="str">
        <f t="shared" si="26"/>
        <v>14080.225.6.94.51.02</v>
      </c>
      <c r="H847" s="184">
        <v>44012</v>
      </c>
      <c r="I847" s="175" t="s">
        <v>1738</v>
      </c>
      <c r="J847" s="175" t="s">
        <v>1726</v>
      </c>
      <c r="K847" s="182" t="s">
        <v>1553</v>
      </c>
      <c r="L847" s="183">
        <v>-276488</v>
      </c>
      <c r="M847" s="183">
        <v>0</v>
      </c>
      <c r="N847" s="183">
        <v>0</v>
      </c>
      <c r="O847" s="241">
        <f t="shared" si="27"/>
        <v>-276488</v>
      </c>
    </row>
    <row r="848" spans="1:15" hidden="1" x14ac:dyDescent="0.2">
      <c r="A848" s="175" t="s">
        <v>5670</v>
      </c>
      <c r="B848" s="182">
        <v>225</v>
      </c>
      <c r="C848" s="182">
        <v>6</v>
      </c>
      <c r="D848" s="182">
        <v>94</v>
      </c>
      <c r="E848" s="182">
        <v>51</v>
      </c>
      <c r="F848" s="182">
        <v>3</v>
      </c>
      <c r="G848" s="182" t="str">
        <f t="shared" si="26"/>
        <v>14080.225.6.94.51.03</v>
      </c>
      <c r="H848" s="184">
        <v>44012</v>
      </c>
      <c r="I848" s="175" t="s">
        <v>1739</v>
      </c>
      <c r="J848" s="175" t="s">
        <v>1726</v>
      </c>
      <c r="K848" s="182" t="s">
        <v>1555</v>
      </c>
      <c r="L848" s="183">
        <v>0</v>
      </c>
      <c r="M848" s="183">
        <v>-0.05</v>
      </c>
      <c r="N848" s="183">
        <v>-340.36</v>
      </c>
      <c r="O848" s="241">
        <f t="shared" si="27"/>
        <v>-340.36</v>
      </c>
    </row>
    <row r="849" spans="1:15" hidden="1" x14ac:dyDescent="0.2">
      <c r="A849" s="175" t="s">
        <v>5670</v>
      </c>
      <c r="B849" s="182">
        <v>225</v>
      </c>
      <c r="C849" s="182">
        <v>6</v>
      </c>
      <c r="D849" s="182">
        <v>94</v>
      </c>
      <c r="E849" s="182">
        <v>52</v>
      </c>
      <c r="F849" s="182">
        <v>1</v>
      </c>
      <c r="G849" s="182" t="str">
        <f t="shared" si="26"/>
        <v>14080.225.6.94.52.01</v>
      </c>
      <c r="H849" s="184">
        <v>44012</v>
      </c>
      <c r="I849" s="175" t="s">
        <v>1740</v>
      </c>
      <c r="J849" s="175" t="s">
        <v>1726</v>
      </c>
      <c r="K849" s="182" t="s">
        <v>1505</v>
      </c>
      <c r="L849" s="183">
        <v>-51440234</v>
      </c>
      <c r="M849" s="183">
        <v>0</v>
      </c>
      <c r="N849" s="183">
        <v>0</v>
      </c>
      <c r="O849" s="241">
        <f t="shared" si="27"/>
        <v>-51440234</v>
      </c>
    </row>
    <row r="850" spans="1:15" hidden="1" x14ac:dyDescent="0.2">
      <c r="A850" s="175" t="s">
        <v>5670</v>
      </c>
      <c r="B850" s="182">
        <v>225</v>
      </c>
      <c r="C850" s="182">
        <v>6</v>
      </c>
      <c r="D850" s="182">
        <v>94</v>
      </c>
      <c r="E850" s="182">
        <v>52</v>
      </c>
      <c r="F850" s="182">
        <v>2</v>
      </c>
      <c r="G850" s="182" t="str">
        <f t="shared" si="26"/>
        <v>14080.225.6.94.52.02</v>
      </c>
      <c r="H850" s="184">
        <v>44012</v>
      </c>
      <c r="I850" s="175" t="s">
        <v>1741</v>
      </c>
      <c r="J850" s="175" t="s">
        <v>1726</v>
      </c>
      <c r="K850" s="182" t="s">
        <v>1560</v>
      </c>
      <c r="L850" s="183">
        <v>-55695</v>
      </c>
      <c r="M850" s="183">
        <v>0.44</v>
      </c>
      <c r="N850" s="183">
        <v>2995.14</v>
      </c>
      <c r="O850" s="241">
        <f t="shared" si="27"/>
        <v>-52699.86</v>
      </c>
    </row>
    <row r="851" spans="1:15" hidden="1" x14ac:dyDescent="0.2">
      <c r="A851" s="175" t="s">
        <v>5670</v>
      </c>
      <c r="B851" s="182">
        <v>225</v>
      </c>
      <c r="C851" s="182">
        <v>6</v>
      </c>
      <c r="D851" s="182">
        <v>94</v>
      </c>
      <c r="E851" s="182">
        <v>60</v>
      </c>
      <c r="F851" s="182">
        <v>1</v>
      </c>
      <c r="G851" s="182" t="str">
        <f t="shared" si="26"/>
        <v>14080.225.6.94.60.01</v>
      </c>
      <c r="H851" s="184">
        <v>44012</v>
      </c>
      <c r="I851" s="175" t="s">
        <v>1742</v>
      </c>
      <c r="J851" s="175" t="s">
        <v>1726</v>
      </c>
      <c r="K851" s="182" t="s">
        <v>1567</v>
      </c>
      <c r="L851" s="183">
        <v>-225128704.66</v>
      </c>
      <c r="M851" s="183">
        <v>-82015.39</v>
      </c>
      <c r="N851" s="183">
        <v>-558289421.74000001</v>
      </c>
      <c r="O851" s="241">
        <f t="shared" si="27"/>
        <v>-783418126.39999998</v>
      </c>
    </row>
    <row r="852" spans="1:15" hidden="1" x14ac:dyDescent="0.2">
      <c r="A852" s="175" t="s">
        <v>5670</v>
      </c>
      <c r="B852" s="182">
        <v>225</v>
      </c>
      <c r="C852" s="182">
        <v>6</v>
      </c>
      <c r="D852" s="182">
        <v>94</v>
      </c>
      <c r="E852" s="182">
        <v>61</v>
      </c>
      <c r="F852" s="182">
        <v>1</v>
      </c>
      <c r="G852" s="182" t="str">
        <f t="shared" si="26"/>
        <v>14080.225.6.94.61.01</v>
      </c>
      <c r="H852" s="184">
        <v>44012</v>
      </c>
      <c r="I852" s="175" t="s">
        <v>1743</v>
      </c>
      <c r="J852" s="175" t="s">
        <v>1726</v>
      </c>
      <c r="K852" s="182" t="s">
        <v>1570</v>
      </c>
      <c r="L852" s="183">
        <v>-41180778</v>
      </c>
      <c r="M852" s="183">
        <v>-16.63</v>
      </c>
      <c r="N852" s="183">
        <v>-113202.57</v>
      </c>
      <c r="O852" s="241">
        <f t="shared" si="27"/>
        <v>-41293980.57</v>
      </c>
    </row>
    <row r="853" spans="1:15" hidden="1" x14ac:dyDescent="0.2">
      <c r="A853" s="175" t="s">
        <v>5670</v>
      </c>
      <c r="B853" s="182">
        <v>225</v>
      </c>
      <c r="C853" s="182">
        <v>7</v>
      </c>
      <c r="D853" s="182">
        <v>82</v>
      </c>
      <c r="E853" s="182">
        <v>1</v>
      </c>
      <c r="F853" s="182">
        <v>1</v>
      </c>
      <c r="G853" s="182" t="str">
        <f t="shared" si="26"/>
        <v>14080.225.7.82.01.01</v>
      </c>
      <c r="H853" s="184">
        <v>44012</v>
      </c>
      <c r="I853" s="175" t="s">
        <v>1744</v>
      </c>
      <c r="J853" s="175" t="s">
        <v>1745</v>
      </c>
      <c r="K853" s="182" t="s">
        <v>1370</v>
      </c>
      <c r="L853" s="183">
        <v>7677232173.75</v>
      </c>
      <c r="M853" s="183">
        <v>853811.39</v>
      </c>
      <c r="N853" s="183">
        <v>5812005127.21</v>
      </c>
      <c r="O853" s="241">
        <f t="shared" si="27"/>
        <v>13489237300.959999</v>
      </c>
    </row>
    <row r="854" spans="1:15" hidden="1" x14ac:dyDescent="0.2">
      <c r="A854" s="175" t="s">
        <v>5670</v>
      </c>
      <c r="B854" s="182">
        <v>225</v>
      </c>
      <c r="C854" s="182">
        <v>7</v>
      </c>
      <c r="D854" s="182">
        <v>82</v>
      </c>
      <c r="E854" s="182">
        <v>1</v>
      </c>
      <c r="F854" s="182">
        <v>2</v>
      </c>
      <c r="G854" s="182" t="str">
        <f t="shared" si="26"/>
        <v>14080.225.7.82.01.02</v>
      </c>
      <c r="H854" s="184">
        <v>44012</v>
      </c>
      <c r="I854" s="175" t="s">
        <v>1746</v>
      </c>
      <c r="J854" s="175" t="s">
        <v>1745</v>
      </c>
      <c r="K854" s="182" t="s">
        <v>1375</v>
      </c>
      <c r="L854" s="183">
        <v>8615105</v>
      </c>
      <c r="M854" s="183">
        <v>322053.71000000002</v>
      </c>
      <c r="N854" s="183">
        <v>2192261470.9499998</v>
      </c>
      <c r="O854" s="241">
        <f t="shared" si="27"/>
        <v>2200876575.9499998</v>
      </c>
    </row>
    <row r="855" spans="1:15" hidden="1" x14ac:dyDescent="0.2">
      <c r="A855" s="175" t="s">
        <v>5670</v>
      </c>
      <c r="B855" s="182">
        <v>225</v>
      </c>
      <c r="C855" s="182">
        <v>7</v>
      </c>
      <c r="D855" s="182">
        <v>82</v>
      </c>
      <c r="E855" s="182">
        <v>1</v>
      </c>
      <c r="F855" s="182">
        <v>3</v>
      </c>
      <c r="G855" s="182" t="str">
        <f t="shared" si="26"/>
        <v>14080.225.7.82.01.03</v>
      </c>
      <c r="H855" s="184">
        <v>44012</v>
      </c>
      <c r="I855" s="175" t="s">
        <v>1747</v>
      </c>
      <c r="J855" s="175" t="s">
        <v>1745</v>
      </c>
      <c r="K855" s="182" t="s">
        <v>1377</v>
      </c>
      <c r="L855" s="183">
        <v>158484075</v>
      </c>
      <c r="M855" s="183">
        <v>0</v>
      </c>
      <c r="N855" s="183">
        <v>0</v>
      </c>
      <c r="O855" s="241">
        <f t="shared" si="27"/>
        <v>158484075</v>
      </c>
    </row>
    <row r="856" spans="1:15" hidden="1" x14ac:dyDescent="0.2">
      <c r="A856" s="175" t="s">
        <v>5670</v>
      </c>
      <c r="B856" s="182">
        <v>225</v>
      </c>
      <c r="C856" s="182">
        <v>7</v>
      </c>
      <c r="D856" s="182">
        <v>82</v>
      </c>
      <c r="E856" s="182">
        <v>2</v>
      </c>
      <c r="F856" s="182">
        <v>1</v>
      </c>
      <c r="G856" s="182" t="str">
        <f t="shared" si="26"/>
        <v>14080.225.7.82.02.01</v>
      </c>
      <c r="H856" s="184">
        <v>44012</v>
      </c>
      <c r="I856" s="175" t="s">
        <v>1748</v>
      </c>
      <c r="J856" s="175" t="s">
        <v>1745</v>
      </c>
      <c r="K856" s="182" t="s">
        <v>1381</v>
      </c>
      <c r="L856" s="183">
        <v>33347724214.110001</v>
      </c>
      <c r="M856" s="183">
        <v>444768.97</v>
      </c>
      <c r="N856" s="183">
        <v>3027600198.7600002</v>
      </c>
      <c r="O856" s="241">
        <f t="shared" si="27"/>
        <v>36375324412.870003</v>
      </c>
    </row>
    <row r="857" spans="1:15" hidden="1" x14ac:dyDescent="0.2">
      <c r="A857" s="175" t="s">
        <v>5670</v>
      </c>
      <c r="B857" s="182">
        <v>225</v>
      </c>
      <c r="C857" s="182">
        <v>7</v>
      </c>
      <c r="D857" s="182">
        <v>82</v>
      </c>
      <c r="E857" s="182">
        <v>2</v>
      </c>
      <c r="F857" s="182">
        <v>2</v>
      </c>
      <c r="G857" s="182" t="str">
        <f t="shared" si="26"/>
        <v>14080.225.7.82.02.02</v>
      </c>
      <c r="H857" s="184">
        <v>44012</v>
      </c>
      <c r="I857" s="175" t="s">
        <v>1749</v>
      </c>
      <c r="J857" s="175" t="s">
        <v>1745</v>
      </c>
      <c r="K857" s="182" t="s">
        <v>1266</v>
      </c>
      <c r="L857" s="183">
        <v>115367134</v>
      </c>
      <c r="M857" s="183">
        <v>0</v>
      </c>
      <c r="N857" s="183">
        <v>0</v>
      </c>
      <c r="O857" s="241">
        <f t="shared" si="27"/>
        <v>115367134</v>
      </c>
    </row>
    <row r="858" spans="1:15" hidden="1" x14ac:dyDescent="0.2">
      <c r="A858" s="175" t="s">
        <v>5670</v>
      </c>
      <c r="B858" s="182">
        <v>225</v>
      </c>
      <c r="C858" s="182">
        <v>7</v>
      </c>
      <c r="D858" s="182">
        <v>82</v>
      </c>
      <c r="E858" s="182">
        <v>2</v>
      </c>
      <c r="F858" s="182">
        <v>4</v>
      </c>
      <c r="G858" s="182" t="str">
        <f t="shared" si="26"/>
        <v>14080.225.7.82.02.04</v>
      </c>
      <c r="H858" s="184">
        <v>44012</v>
      </c>
      <c r="I858" s="175" t="s">
        <v>1750</v>
      </c>
      <c r="J858" s="175" t="s">
        <v>1745</v>
      </c>
      <c r="K858" s="182" t="s">
        <v>1384</v>
      </c>
      <c r="L858" s="183">
        <v>2141071</v>
      </c>
      <c r="M858" s="183">
        <v>0</v>
      </c>
      <c r="N858" s="183">
        <v>0</v>
      </c>
      <c r="O858" s="241">
        <f t="shared" si="27"/>
        <v>2141071</v>
      </c>
    </row>
    <row r="859" spans="1:15" hidden="1" x14ac:dyDescent="0.2">
      <c r="A859" s="175" t="s">
        <v>5670</v>
      </c>
      <c r="B859" s="182">
        <v>225</v>
      </c>
      <c r="C859" s="182">
        <v>7</v>
      </c>
      <c r="D859" s="182">
        <v>82</v>
      </c>
      <c r="E859" s="182">
        <v>3</v>
      </c>
      <c r="F859" s="182">
        <v>1</v>
      </c>
      <c r="G859" s="182" t="str">
        <f t="shared" si="26"/>
        <v>14080.225.7.82.03.01</v>
      </c>
      <c r="H859" s="184">
        <v>44012</v>
      </c>
      <c r="I859" s="175" t="s">
        <v>1751</v>
      </c>
      <c r="J859" s="175" t="s">
        <v>1745</v>
      </c>
      <c r="K859" s="182" t="s">
        <v>1370</v>
      </c>
      <c r="L859" s="183">
        <v>12594192</v>
      </c>
      <c r="M859" s="183">
        <v>0</v>
      </c>
      <c r="N859" s="183">
        <v>0</v>
      </c>
      <c r="O859" s="241">
        <f t="shared" si="27"/>
        <v>12594192</v>
      </c>
    </row>
    <row r="860" spans="1:15" hidden="1" x14ac:dyDescent="0.2">
      <c r="A860" s="175" t="s">
        <v>5670</v>
      </c>
      <c r="B860" s="182">
        <v>225</v>
      </c>
      <c r="C860" s="182">
        <v>7</v>
      </c>
      <c r="D860" s="182">
        <v>82</v>
      </c>
      <c r="E860" s="182">
        <v>4</v>
      </c>
      <c r="F860" s="182">
        <v>1</v>
      </c>
      <c r="G860" s="182" t="str">
        <f t="shared" si="26"/>
        <v>14080.225.7.82.04.01</v>
      </c>
      <c r="H860" s="184">
        <v>44012</v>
      </c>
      <c r="I860" s="175" t="s">
        <v>1752</v>
      </c>
      <c r="J860" s="175" t="s">
        <v>1745</v>
      </c>
      <c r="K860" s="182" t="s">
        <v>1391</v>
      </c>
      <c r="L860" s="183">
        <v>622774722</v>
      </c>
      <c r="M860" s="183">
        <v>0</v>
      </c>
      <c r="N860" s="183">
        <v>0</v>
      </c>
      <c r="O860" s="241">
        <f t="shared" si="27"/>
        <v>622774722</v>
      </c>
    </row>
    <row r="861" spans="1:15" hidden="1" x14ac:dyDescent="0.2">
      <c r="A861" s="175" t="s">
        <v>5670</v>
      </c>
      <c r="B861" s="182">
        <v>225</v>
      </c>
      <c r="C861" s="182">
        <v>7</v>
      </c>
      <c r="D861" s="182">
        <v>82</v>
      </c>
      <c r="E861" s="182">
        <v>5</v>
      </c>
      <c r="F861" s="182">
        <v>1</v>
      </c>
      <c r="G861" s="182" t="str">
        <f t="shared" si="26"/>
        <v>14080.225.7.82.05.01</v>
      </c>
      <c r="H861" s="184">
        <v>44012</v>
      </c>
      <c r="I861" s="175" t="s">
        <v>1753</v>
      </c>
      <c r="J861" s="175" t="s">
        <v>1745</v>
      </c>
      <c r="K861" s="182" t="s">
        <v>1397</v>
      </c>
      <c r="L861" s="183">
        <v>35315</v>
      </c>
      <c r="M861" s="183">
        <v>0</v>
      </c>
      <c r="N861" s="183">
        <v>0</v>
      </c>
      <c r="O861" s="241">
        <f t="shared" si="27"/>
        <v>35315</v>
      </c>
    </row>
    <row r="862" spans="1:15" hidden="1" x14ac:dyDescent="0.2">
      <c r="A862" s="175" t="s">
        <v>5670</v>
      </c>
      <c r="B862" s="182">
        <v>225</v>
      </c>
      <c r="C862" s="182">
        <v>7</v>
      </c>
      <c r="D862" s="182">
        <v>82</v>
      </c>
      <c r="E862" s="182">
        <v>6</v>
      </c>
      <c r="F862" s="182">
        <v>1</v>
      </c>
      <c r="G862" s="182" t="str">
        <f t="shared" si="26"/>
        <v>14080.225.7.82.06.01</v>
      </c>
      <c r="H862" s="184">
        <v>44012</v>
      </c>
      <c r="I862" s="175" t="s">
        <v>1754</v>
      </c>
      <c r="J862" s="175" t="s">
        <v>1745</v>
      </c>
      <c r="K862" s="182" t="s">
        <v>1401</v>
      </c>
      <c r="L862" s="183">
        <v>288011</v>
      </c>
      <c r="M862" s="183">
        <v>0</v>
      </c>
      <c r="N862" s="183">
        <v>0</v>
      </c>
      <c r="O862" s="241">
        <f t="shared" si="27"/>
        <v>288011</v>
      </c>
    </row>
    <row r="863" spans="1:15" hidden="1" x14ac:dyDescent="0.2">
      <c r="A863" s="175" t="s">
        <v>5670</v>
      </c>
      <c r="B863" s="182">
        <v>225</v>
      </c>
      <c r="C863" s="182">
        <v>7</v>
      </c>
      <c r="D863" s="182">
        <v>82</v>
      </c>
      <c r="E863" s="182">
        <v>6</v>
      </c>
      <c r="F863" s="182">
        <v>2</v>
      </c>
      <c r="G863" s="182" t="str">
        <f t="shared" si="26"/>
        <v>14080.225.7.82.06.02</v>
      </c>
      <c r="H863" s="184">
        <v>44012</v>
      </c>
      <c r="I863" s="175" t="s">
        <v>1755</v>
      </c>
      <c r="J863" s="175" t="s">
        <v>1745</v>
      </c>
      <c r="K863" s="182" t="s">
        <v>1403</v>
      </c>
      <c r="L863" s="183">
        <v>64135522</v>
      </c>
      <c r="M863" s="183">
        <v>0</v>
      </c>
      <c r="N863" s="183">
        <v>0</v>
      </c>
      <c r="O863" s="241">
        <f t="shared" si="27"/>
        <v>64135522</v>
      </c>
    </row>
    <row r="864" spans="1:15" hidden="1" x14ac:dyDescent="0.2">
      <c r="A864" s="175" t="s">
        <v>5670</v>
      </c>
      <c r="B864" s="182">
        <v>225</v>
      </c>
      <c r="C864" s="182">
        <v>7</v>
      </c>
      <c r="D864" s="182">
        <v>82</v>
      </c>
      <c r="E864" s="182">
        <v>7</v>
      </c>
      <c r="F864" s="182">
        <v>1</v>
      </c>
      <c r="G864" s="182" t="str">
        <f t="shared" si="26"/>
        <v>14080.225.7.82.07.01</v>
      </c>
      <c r="H864" s="184">
        <v>44012</v>
      </c>
      <c r="I864" s="175" t="s">
        <v>1756</v>
      </c>
      <c r="J864" s="175" t="s">
        <v>1745</v>
      </c>
      <c r="K864" s="182" t="s">
        <v>1407</v>
      </c>
      <c r="L864" s="183">
        <v>0</v>
      </c>
      <c r="M864" s="183">
        <v>0.06</v>
      </c>
      <c r="N864" s="183">
        <v>408.43</v>
      </c>
      <c r="O864" s="241">
        <f t="shared" si="27"/>
        <v>408.43</v>
      </c>
    </row>
    <row r="865" spans="1:15" hidden="1" x14ac:dyDescent="0.2">
      <c r="A865" s="175" t="s">
        <v>5670</v>
      </c>
      <c r="B865" s="182">
        <v>225</v>
      </c>
      <c r="C865" s="182">
        <v>7</v>
      </c>
      <c r="D865" s="182">
        <v>82</v>
      </c>
      <c r="E865" s="182">
        <v>8</v>
      </c>
      <c r="F865" s="182">
        <v>1</v>
      </c>
      <c r="G865" s="182" t="str">
        <f t="shared" si="26"/>
        <v>14080.225.7.82.08.01</v>
      </c>
      <c r="H865" s="184">
        <v>44012</v>
      </c>
      <c r="I865" s="175" t="s">
        <v>1757</v>
      </c>
      <c r="J865" s="175" t="s">
        <v>1745</v>
      </c>
      <c r="K865" s="182" t="s">
        <v>1370</v>
      </c>
      <c r="L865" s="183">
        <v>-5588081.1600000001</v>
      </c>
      <c r="M865" s="183">
        <v>0</v>
      </c>
      <c r="N865" s="183">
        <v>0</v>
      </c>
      <c r="O865" s="241">
        <f t="shared" si="27"/>
        <v>-5588081.1600000001</v>
      </c>
    </row>
    <row r="866" spans="1:15" hidden="1" x14ac:dyDescent="0.2">
      <c r="A866" s="175" t="s">
        <v>5670</v>
      </c>
      <c r="B866" s="182">
        <v>225</v>
      </c>
      <c r="C866" s="182">
        <v>7</v>
      </c>
      <c r="D866" s="182">
        <v>82</v>
      </c>
      <c r="E866" s="182">
        <v>10</v>
      </c>
      <c r="F866" s="182">
        <v>1</v>
      </c>
      <c r="G866" s="182" t="str">
        <f t="shared" si="26"/>
        <v>14080.225.7.82.10.01</v>
      </c>
      <c r="H866" s="184">
        <v>44012</v>
      </c>
      <c r="I866" s="175" t="s">
        <v>1758</v>
      </c>
      <c r="J866" s="175" t="s">
        <v>1745</v>
      </c>
      <c r="K866" s="182" t="s">
        <v>1414</v>
      </c>
      <c r="L866" s="183">
        <v>28690324</v>
      </c>
      <c r="M866" s="183">
        <v>0</v>
      </c>
      <c r="N866" s="183">
        <v>0</v>
      </c>
      <c r="O866" s="241">
        <f t="shared" si="27"/>
        <v>28690324</v>
      </c>
    </row>
    <row r="867" spans="1:15" hidden="1" x14ac:dyDescent="0.2">
      <c r="A867" s="175" t="s">
        <v>5670</v>
      </c>
      <c r="B867" s="182">
        <v>225</v>
      </c>
      <c r="C867" s="182">
        <v>7</v>
      </c>
      <c r="D867" s="182">
        <v>82</v>
      </c>
      <c r="E867" s="182">
        <v>14</v>
      </c>
      <c r="F867" s="182">
        <v>1</v>
      </c>
      <c r="G867" s="182" t="str">
        <f t="shared" si="26"/>
        <v>14080.225.7.82.14.01</v>
      </c>
      <c r="H867" s="184">
        <v>44012</v>
      </c>
      <c r="I867" s="175" t="s">
        <v>1759</v>
      </c>
      <c r="J867" s="175" t="s">
        <v>1745</v>
      </c>
      <c r="K867" s="182" t="s">
        <v>1417</v>
      </c>
      <c r="L867" s="183">
        <v>229009</v>
      </c>
      <c r="M867" s="183">
        <v>0</v>
      </c>
      <c r="N867" s="183">
        <v>0</v>
      </c>
      <c r="O867" s="241">
        <f t="shared" si="27"/>
        <v>229009</v>
      </c>
    </row>
    <row r="868" spans="1:15" hidden="1" x14ac:dyDescent="0.2">
      <c r="A868" s="175" t="s">
        <v>5670</v>
      </c>
      <c r="B868" s="182">
        <v>225</v>
      </c>
      <c r="C868" s="182">
        <v>7</v>
      </c>
      <c r="D868" s="182">
        <v>82</v>
      </c>
      <c r="E868" s="182">
        <v>50</v>
      </c>
      <c r="F868" s="182">
        <v>1</v>
      </c>
      <c r="G868" s="182" t="str">
        <f t="shared" si="26"/>
        <v>14080.225.7.82.50.01</v>
      </c>
      <c r="H868" s="184">
        <v>44012</v>
      </c>
      <c r="I868" s="175" t="s">
        <v>1760</v>
      </c>
      <c r="J868" s="175" t="s">
        <v>1745</v>
      </c>
      <c r="K868" s="182" t="s">
        <v>1370</v>
      </c>
      <c r="L868" s="183">
        <v>2600971868</v>
      </c>
      <c r="M868" s="183">
        <v>260523.37</v>
      </c>
      <c r="N868" s="183">
        <v>1773416447.6300001</v>
      </c>
      <c r="O868" s="241">
        <f t="shared" si="27"/>
        <v>4374388315.6300001</v>
      </c>
    </row>
    <row r="869" spans="1:15" hidden="1" x14ac:dyDescent="0.2">
      <c r="A869" s="175" t="s">
        <v>5670</v>
      </c>
      <c r="B869" s="182">
        <v>225</v>
      </c>
      <c r="C869" s="182">
        <v>7</v>
      </c>
      <c r="D869" s="182">
        <v>82</v>
      </c>
      <c r="E869" s="182">
        <v>51</v>
      </c>
      <c r="F869" s="182">
        <v>1</v>
      </c>
      <c r="G869" s="182" t="str">
        <f t="shared" si="26"/>
        <v>14080.225.7.82.51.01</v>
      </c>
      <c r="H869" s="184">
        <v>44012</v>
      </c>
      <c r="I869" s="175" t="s">
        <v>1761</v>
      </c>
      <c r="J869" s="175" t="s">
        <v>1745</v>
      </c>
      <c r="K869" s="182" t="s">
        <v>1370</v>
      </c>
      <c r="L869" s="183">
        <v>539076511</v>
      </c>
      <c r="M869" s="183">
        <v>0</v>
      </c>
      <c r="N869" s="183">
        <v>0</v>
      </c>
      <c r="O869" s="241">
        <f t="shared" si="27"/>
        <v>539076511</v>
      </c>
    </row>
    <row r="870" spans="1:15" hidden="1" x14ac:dyDescent="0.2">
      <c r="A870" s="175" t="s">
        <v>5670</v>
      </c>
      <c r="B870" s="182">
        <v>225</v>
      </c>
      <c r="C870" s="182">
        <v>7</v>
      </c>
      <c r="D870" s="182">
        <v>82</v>
      </c>
      <c r="E870" s="182">
        <v>51</v>
      </c>
      <c r="F870" s="182">
        <v>2</v>
      </c>
      <c r="G870" s="182" t="str">
        <f t="shared" si="26"/>
        <v>14080.225.7.82.51.02</v>
      </c>
      <c r="H870" s="184">
        <v>44012</v>
      </c>
      <c r="I870" s="175" t="s">
        <v>1762</v>
      </c>
      <c r="J870" s="175" t="s">
        <v>1745</v>
      </c>
      <c r="K870" s="182" t="s">
        <v>1426</v>
      </c>
      <c r="L870" s="183">
        <v>584019</v>
      </c>
      <c r="M870" s="183">
        <v>0</v>
      </c>
      <c r="N870" s="183">
        <v>0</v>
      </c>
      <c r="O870" s="241">
        <f t="shared" si="27"/>
        <v>584019</v>
      </c>
    </row>
    <row r="871" spans="1:15" hidden="1" x14ac:dyDescent="0.2">
      <c r="A871" s="175" t="s">
        <v>5670</v>
      </c>
      <c r="B871" s="182">
        <v>225</v>
      </c>
      <c r="C871" s="182">
        <v>7</v>
      </c>
      <c r="D871" s="182">
        <v>82</v>
      </c>
      <c r="E871" s="182">
        <v>52</v>
      </c>
      <c r="F871" s="182">
        <v>1</v>
      </c>
      <c r="G871" s="182" t="str">
        <f t="shared" si="26"/>
        <v>14080.225.7.82.52.01</v>
      </c>
      <c r="H871" s="184">
        <v>44012</v>
      </c>
      <c r="I871" s="175" t="s">
        <v>1763</v>
      </c>
      <c r="J871" s="175" t="s">
        <v>1745</v>
      </c>
      <c r="K871" s="182" t="s">
        <v>1370</v>
      </c>
      <c r="L871" s="183">
        <v>23572123</v>
      </c>
      <c r="M871" s="183">
        <v>2618</v>
      </c>
      <c r="N871" s="183">
        <v>17821066.34</v>
      </c>
      <c r="O871" s="241">
        <f t="shared" si="27"/>
        <v>41393189.340000004</v>
      </c>
    </row>
    <row r="872" spans="1:15" hidden="1" x14ac:dyDescent="0.2">
      <c r="A872" s="175" t="s">
        <v>5670</v>
      </c>
      <c r="B872" s="182">
        <v>225</v>
      </c>
      <c r="C872" s="182">
        <v>7</v>
      </c>
      <c r="D872" s="182">
        <v>82</v>
      </c>
      <c r="E872" s="182">
        <v>52</v>
      </c>
      <c r="F872" s="182">
        <v>6</v>
      </c>
      <c r="G872" s="182" t="str">
        <f t="shared" si="26"/>
        <v>14080.225.7.82.52.06</v>
      </c>
      <c r="H872" s="184">
        <v>44012</v>
      </c>
      <c r="I872" s="175" t="s">
        <v>1764</v>
      </c>
      <c r="J872" s="175" t="s">
        <v>1745</v>
      </c>
      <c r="K872" s="182" t="s">
        <v>1432</v>
      </c>
      <c r="L872" s="183">
        <v>2559310</v>
      </c>
      <c r="M872" s="183">
        <v>0</v>
      </c>
      <c r="N872" s="183">
        <v>0</v>
      </c>
      <c r="O872" s="241">
        <f t="shared" si="27"/>
        <v>2559310</v>
      </c>
    </row>
    <row r="873" spans="1:15" hidden="1" x14ac:dyDescent="0.2">
      <c r="A873" s="175" t="s">
        <v>5670</v>
      </c>
      <c r="B873" s="182">
        <v>225</v>
      </c>
      <c r="C873" s="182">
        <v>7</v>
      </c>
      <c r="D873" s="182">
        <v>82</v>
      </c>
      <c r="E873" s="182">
        <v>53</v>
      </c>
      <c r="F873" s="182">
        <v>1</v>
      </c>
      <c r="G873" s="182" t="str">
        <f t="shared" si="26"/>
        <v>14080.225.7.82.53.01</v>
      </c>
      <c r="H873" s="184">
        <v>44012</v>
      </c>
      <c r="I873" s="175" t="s">
        <v>1765</v>
      </c>
      <c r="J873" s="175" t="s">
        <v>1745</v>
      </c>
      <c r="K873" s="182" t="s">
        <v>1428</v>
      </c>
      <c r="L873" s="183">
        <v>564360968</v>
      </c>
      <c r="M873" s="183">
        <v>-1052.71</v>
      </c>
      <c r="N873" s="183">
        <v>-7165933.8200000003</v>
      </c>
      <c r="O873" s="241">
        <f t="shared" si="27"/>
        <v>557195034.17999995</v>
      </c>
    </row>
    <row r="874" spans="1:15" hidden="1" x14ac:dyDescent="0.2">
      <c r="A874" s="175" t="s">
        <v>5670</v>
      </c>
      <c r="B874" s="182">
        <v>225</v>
      </c>
      <c r="C874" s="182">
        <v>7</v>
      </c>
      <c r="D874" s="182">
        <v>82</v>
      </c>
      <c r="E874" s="182">
        <v>53</v>
      </c>
      <c r="F874" s="182">
        <v>2</v>
      </c>
      <c r="G874" s="182" t="str">
        <f t="shared" si="26"/>
        <v>14080.225.7.82.53.02</v>
      </c>
      <c r="H874" s="184">
        <v>44012</v>
      </c>
      <c r="I874" s="175" t="s">
        <v>1766</v>
      </c>
      <c r="J874" s="175" t="s">
        <v>1745</v>
      </c>
      <c r="K874" s="182" t="s">
        <v>1436</v>
      </c>
      <c r="L874" s="183">
        <v>0</v>
      </c>
      <c r="M874" s="183">
        <v>-1104.3800000000001</v>
      </c>
      <c r="N874" s="183">
        <v>-7517658.2300000004</v>
      </c>
      <c r="O874" s="241">
        <f t="shared" si="27"/>
        <v>-7517658.2300000004</v>
      </c>
    </row>
    <row r="875" spans="1:15" hidden="1" x14ac:dyDescent="0.2">
      <c r="A875" s="175" t="s">
        <v>5670</v>
      </c>
      <c r="B875" s="182">
        <v>225</v>
      </c>
      <c r="C875" s="182">
        <v>7</v>
      </c>
      <c r="D875" s="182">
        <v>82</v>
      </c>
      <c r="E875" s="182">
        <v>60</v>
      </c>
      <c r="F875" s="182">
        <v>1</v>
      </c>
      <c r="G875" s="182" t="str">
        <f t="shared" si="26"/>
        <v>14080.225.7.82.60.01</v>
      </c>
      <c r="H875" s="184">
        <v>44012</v>
      </c>
      <c r="I875" s="175" t="s">
        <v>1767</v>
      </c>
      <c r="J875" s="175" t="s">
        <v>1745</v>
      </c>
      <c r="K875" s="182" t="s">
        <v>1441</v>
      </c>
      <c r="L875" s="183">
        <v>1934631602</v>
      </c>
      <c r="M875" s="183">
        <v>142552.94</v>
      </c>
      <c r="N875" s="183">
        <v>970376394.46000004</v>
      </c>
      <c r="O875" s="241">
        <f t="shared" si="27"/>
        <v>2905007996.46</v>
      </c>
    </row>
    <row r="876" spans="1:15" hidden="1" x14ac:dyDescent="0.2">
      <c r="A876" s="175" t="s">
        <v>5670</v>
      </c>
      <c r="B876" s="182">
        <v>225</v>
      </c>
      <c r="C876" s="182">
        <v>7</v>
      </c>
      <c r="D876" s="182">
        <v>82</v>
      </c>
      <c r="E876" s="182">
        <v>61</v>
      </c>
      <c r="F876" s="182">
        <v>1</v>
      </c>
      <c r="G876" s="182" t="str">
        <f t="shared" si="26"/>
        <v>14080.225.7.82.61.01</v>
      </c>
      <c r="H876" s="184">
        <v>44012</v>
      </c>
      <c r="I876" s="175" t="s">
        <v>1768</v>
      </c>
      <c r="J876" s="175" t="s">
        <v>1745</v>
      </c>
      <c r="K876" s="182" t="s">
        <v>1444</v>
      </c>
      <c r="L876" s="183">
        <v>729753389</v>
      </c>
      <c r="M876" s="183">
        <v>15558.08</v>
      </c>
      <c r="N876" s="183">
        <v>105905873.11</v>
      </c>
      <c r="O876" s="241">
        <f t="shared" si="27"/>
        <v>835659262.11000001</v>
      </c>
    </row>
    <row r="877" spans="1:15" hidden="1" x14ac:dyDescent="0.2">
      <c r="A877" s="175" t="s">
        <v>5670</v>
      </c>
      <c r="B877" s="182">
        <v>225</v>
      </c>
      <c r="C877" s="182">
        <v>7</v>
      </c>
      <c r="D877" s="182">
        <v>82</v>
      </c>
      <c r="E877" s="182">
        <v>62</v>
      </c>
      <c r="F877" s="182">
        <v>1</v>
      </c>
      <c r="G877" s="182" t="str">
        <f t="shared" si="26"/>
        <v>14080.225.7.82.62.01</v>
      </c>
      <c r="H877" s="184">
        <v>44012</v>
      </c>
      <c r="I877" s="175" t="s">
        <v>1769</v>
      </c>
      <c r="J877" s="175" t="s">
        <v>1745</v>
      </c>
      <c r="K877" s="182" t="s">
        <v>1447</v>
      </c>
      <c r="L877" s="183">
        <v>19776877</v>
      </c>
      <c r="M877" s="183">
        <v>0</v>
      </c>
      <c r="N877" s="183">
        <v>0</v>
      </c>
      <c r="O877" s="241">
        <f t="shared" si="27"/>
        <v>19776877</v>
      </c>
    </row>
    <row r="878" spans="1:15" hidden="1" x14ac:dyDescent="0.2">
      <c r="A878" s="175" t="s">
        <v>5670</v>
      </c>
      <c r="B878" s="182">
        <v>225</v>
      </c>
      <c r="C878" s="182">
        <v>7</v>
      </c>
      <c r="D878" s="182">
        <v>92</v>
      </c>
      <c r="E878" s="182">
        <v>1</v>
      </c>
      <c r="F878" s="182">
        <v>1</v>
      </c>
      <c r="G878" s="182" t="str">
        <f t="shared" si="26"/>
        <v>14080.225.7.92.01.01</v>
      </c>
      <c r="H878" s="184">
        <v>44012</v>
      </c>
      <c r="I878" s="175" t="s">
        <v>1770</v>
      </c>
      <c r="J878" s="175" t="s">
        <v>1771</v>
      </c>
      <c r="K878" s="182" t="s">
        <v>1451</v>
      </c>
      <c r="L878" s="183">
        <v>-544381</v>
      </c>
      <c r="M878" s="183">
        <v>-22.3</v>
      </c>
      <c r="N878" s="183">
        <v>-151799</v>
      </c>
      <c r="O878" s="241">
        <f t="shared" si="27"/>
        <v>-696180</v>
      </c>
    </row>
    <row r="879" spans="1:15" hidden="1" x14ac:dyDescent="0.2">
      <c r="A879" s="175" t="s">
        <v>5670</v>
      </c>
      <c r="B879" s="182">
        <v>225</v>
      </c>
      <c r="C879" s="182">
        <v>7</v>
      </c>
      <c r="D879" s="182">
        <v>92</v>
      </c>
      <c r="E879" s="182">
        <v>1</v>
      </c>
      <c r="F879" s="182">
        <v>2</v>
      </c>
      <c r="G879" s="182" t="str">
        <f t="shared" si="26"/>
        <v>14080.225.7.92.01.02</v>
      </c>
      <c r="H879" s="184">
        <v>44012</v>
      </c>
      <c r="I879" s="175" t="s">
        <v>1772</v>
      </c>
      <c r="J879" s="175" t="s">
        <v>1771</v>
      </c>
      <c r="K879" s="182" t="s">
        <v>1456</v>
      </c>
      <c r="L879" s="183">
        <v>-497392</v>
      </c>
      <c r="M879" s="183">
        <v>-3.55</v>
      </c>
      <c r="N879" s="183">
        <v>-24165.31</v>
      </c>
      <c r="O879" s="241">
        <f t="shared" si="27"/>
        <v>-521557.31</v>
      </c>
    </row>
    <row r="880" spans="1:15" hidden="1" x14ac:dyDescent="0.2">
      <c r="A880" s="175" t="s">
        <v>5670</v>
      </c>
      <c r="B880" s="182">
        <v>225</v>
      </c>
      <c r="C880" s="182">
        <v>7</v>
      </c>
      <c r="D880" s="182">
        <v>92</v>
      </c>
      <c r="E880" s="182">
        <v>2</v>
      </c>
      <c r="F880" s="182">
        <v>1</v>
      </c>
      <c r="G880" s="182" t="str">
        <f t="shared" si="26"/>
        <v>14080.225.7.92.02.01</v>
      </c>
      <c r="H880" s="184">
        <v>44012</v>
      </c>
      <c r="I880" s="175" t="s">
        <v>1773</v>
      </c>
      <c r="J880" s="175" t="s">
        <v>1771</v>
      </c>
      <c r="K880" s="182" t="s">
        <v>1460</v>
      </c>
      <c r="L880" s="183">
        <v>2982900</v>
      </c>
      <c r="M880" s="183">
        <v>0.36</v>
      </c>
      <c r="N880" s="183">
        <v>2450.56</v>
      </c>
      <c r="O880" s="241">
        <f t="shared" si="27"/>
        <v>2985350.56</v>
      </c>
    </row>
    <row r="881" spans="1:15" hidden="1" x14ac:dyDescent="0.2">
      <c r="A881" s="175" t="s">
        <v>5670</v>
      </c>
      <c r="B881" s="182">
        <v>225</v>
      </c>
      <c r="C881" s="182">
        <v>7</v>
      </c>
      <c r="D881" s="182">
        <v>92</v>
      </c>
      <c r="E881" s="182">
        <v>3</v>
      </c>
      <c r="F881" s="182">
        <v>1</v>
      </c>
      <c r="G881" s="182" t="str">
        <f t="shared" si="26"/>
        <v>14080.225.7.92.03.01</v>
      </c>
      <c r="H881" s="184">
        <v>44012</v>
      </c>
      <c r="I881" s="175" t="s">
        <v>1774</v>
      </c>
      <c r="J881" s="175" t="s">
        <v>1771</v>
      </c>
      <c r="K881" s="182" t="s">
        <v>1451</v>
      </c>
      <c r="L881" s="183">
        <v>-271866</v>
      </c>
      <c r="M881" s="183">
        <v>0</v>
      </c>
      <c r="N881" s="183">
        <v>0</v>
      </c>
      <c r="O881" s="241">
        <f t="shared" si="27"/>
        <v>-271866</v>
      </c>
    </row>
    <row r="882" spans="1:15" hidden="1" x14ac:dyDescent="0.2">
      <c r="A882" s="175" t="s">
        <v>5670</v>
      </c>
      <c r="B882" s="182">
        <v>225</v>
      </c>
      <c r="C882" s="182">
        <v>7</v>
      </c>
      <c r="D882" s="182">
        <v>92</v>
      </c>
      <c r="E882" s="182">
        <v>8</v>
      </c>
      <c r="F882" s="182">
        <v>1</v>
      </c>
      <c r="G882" s="182" t="str">
        <f t="shared" si="26"/>
        <v>14080.225.7.92.08.01</v>
      </c>
      <c r="H882" s="184">
        <v>44012</v>
      </c>
      <c r="I882" s="175" t="s">
        <v>1775</v>
      </c>
      <c r="J882" s="175" t="s">
        <v>1771</v>
      </c>
      <c r="K882" s="182" t="s">
        <v>1451</v>
      </c>
      <c r="L882" s="183">
        <v>-1238891</v>
      </c>
      <c r="M882" s="183">
        <v>0</v>
      </c>
      <c r="N882" s="183">
        <v>0</v>
      </c>
      <c r="O882" s="241">
        <f t="shared" si="27"/>
        <v>-1238891</v>
      </c>
    </row>
    <row r="883" spans="1:15" hidden="1" x14ac:dyDescent="0.2">
      <c r="A883" s="175" t="s">
        <v>5670</v>
      </c>
      <c r="B883" s="182">
        <v>225</v>
      </c>
      <c r="C883" s="182">
        <v>7</v>
      </c>
      <c r="D883" s="182">
        <v>92</v>
      </c>
      <c r="E883" s="182">
        <v>50</v>
      </c>
      <c r="F883" s="182">
        <v>1</v>
      </c>
      <c r="G883" s="182" t="str">
        <f t="shared" si="26"/>
        <v>14080.225.7.92.50.01</v>
      </c>
      <c r="H883" s="184">
        <v>44012</v>
      </c>
      <c r="I883" s="175" t="s">
        <v>1776</v>
      </c>
      <c r="J883" s="175" t="s">
        <v>1771</v>
      </c>
      <c r="K883" s="182" t="s">
        <v>1451</v>
      </c>
      <c r="L883" s="183">
        <v>-12467010</v>
      </c>
      <c r="M883" s="183">
        <v>-48.23</v>
      </c>
      <c r="N883" s="183">
        <v>-328307.88</v>
      </c>
      <c r="O883" s="241">
        <f t="shared" si="27"/>
        <v>-12795317.880000001</v>
      </c>
    </row>
    <row r="884" spans="1:15" hidden="1" x14ac:dyDescent="0.2">
      <c r="A884" s="175" t="s">
        <v>5670</v>
      </c>
      <c r="B884" s="182">
        <v>225</v>
      </c>
      <c r="C884" s="182">
        <v>7</v>
      </c>
      <c r="D884" s="182">
        <v>92</v>
      </c>
      <c r="E884" s="182">
        <v>51</v>
      </c>
      <c r="F884" s="182">
        <v>1</v>
      </c>
      <c r="G884" s="182" t="str">
        <f t="shared" si="26"/>
        <v>14080.225.7.92.51.01</v>
      </c>
      <c r="H884" s="184">
        <v>44012</v>
      </c>
      <c r="I884" s="175" t="s">
        <v>1777</v>
      </c>
      <c r="J884" s="175" t="s">
        <v>1771</v>
      </c>
      <c r="K884" s="182" t="s">
        <v>1451</v>
      </c>
      <c r="L884" s="183">
        <v>-135532</v>
      </c>
      <c r="M884" s="183">
        <v>0</v>
      </c>
      <c r="N884" s="183">
        <v>0</v>
      </c>
      <c r="O884" s="241">
        <f t="shared" si="27"/>
        <v>-135532</v>
      </c>
    </row>
    <row r="885" spans="1:15" hidden="1" x14ac:dyDescent="0.2">
      <c r="A885" s="175" t="s">
        <v>5670</v>
      </c>
      <c r="B885" s="182">
        <v>225</v>
      </c>
      <c r="C885" s="182">
        <v>7</v>
      </c>
      <c r="D885" s="182">
        <v>92</v>
      </c>
      <c r="E885" s="182">
        <v>51</v>
      </c>
      <c r="F885" s="182">
        <v>2</v>
      </c>
      <c r="G885" s="182" t="str">
        <f t="shared" si="26"/>
        <v>14080.225.7.92.51.02</v>
      </c>
      <c r="H885" s="184">
        <v>44012</v>
      </c>
      <c r="I885" s="175" t="s">
        <v>1778</v>
      </c>
      <c r="J885" s="175" t="s">
        <v>1771</v>
      </c>
      <c r="K885" s="182" t="s">
        <v>1488</v>
      </c>
      <c r="L885" s="183">
        <v>257452</v>
      </c>
      <c r="M885" s="183">
        <v>0</v>
      </c>
      <c r="N885" s="183">
        <v>0</v>
      </c>
      <c r="O885" s="241">
        <f t="shared" si="27"/>
        <v>257452</v>
      </c>
    </row>
    <row r="886" spans="1:15" hidden="1" x14ac:dyDescent="0.2">
      <c r="A886" s="175" t="s">
        <v>5670</v>
      </c>
      <c r="B886" s="182">
        <v>225</v>
      </c>
      <c r="C886" s="182">
        <v>7</v>
      </c>
      <c r="D886" s="182">
        <v>92</v>
      </c>
      <c r="E886" s="182">
        <v>52</v>
      </c>
      <c r="F886" s="182">
        <v>1</v>
      </c>
      <c r="G886" s="182" t="str">
        <f t="shared" si="26"/>
        <v>14080.225.7.92.52.01</v>
      </c>
      <c r="H886" s="184">
        <v>44012</v>
      </c>
      <c r="I886" s="175" t="s">
        <v>1779</v>
      </c>
      <c r="J886" s="175" t="s">
        <v>1771</v>
      </c>
      <c r="K886" s="182" t="s">
        <v>1451</v>
      </c>
      <c r="L886" s="183">
        <v>0</v>
      </c>
      <c r="M886" s="183">
        <v>-70.31</v>
      </c>
      <c r="N886" s="183">
        <v>-478609.31</v>
      </c>
      <c r="O886" s="241">
        <f t="shared" si="27"/>
        <v>-478609.31</v>
      </c>
    </row>
    <row r="887" spans="1:15" hidden="1" x14ac:dyDescent="0.2">
      <c r="A887" s="175" t="s">
        <v>5670</v>
      </c>
      <c r="B887" s="182">
        <v>225</v>
      </c>
      <c r="C887" s="182">
        <v>7</v>
      </c>
      <c r="D887" s="182">
        <v>92</v>
      </c>
      <c r="E887" s="182">
        <v>60</v>
      </c>
      <c r="F887" s="182">
        <v>1</v>
      </c>
      <c r="G887" s="182" t="str">
        <f t="shared" si="26"/>
        <v>14080.225.7.92.60.01</v>
      </c>
      <c r="H887" s="184">
        <v>44012</v>
      </c>
      <c r="I887" s="175" t="s">
        <v>1780</v>
      </c>
      <c r="J887" s="175" t="s">
        <v>1771</v>
      </c>
      <c r="K887" s="182" t="s">
        <v>1495</v>
      </c>
      <c r="L887" s="183">
        <v>-488941</v>
      </c>
      <c r="M887" s="183">
        <v>0</v>
      </c>
      <c r="N887" s="183">
        <v>0</v>
      </c>
      <c r="O887" s="241">
        <f t="shared" si="27"/>
        <v>-488941</v>
      </c>
    </row>
    <row r="888" spans="1:15" hidden="1" x14ac:dyDescent="0.2">
      <c r="A888" s="175" t="s">
        <v>5670</v>
      </c>
      <c r="B888" s="182">
        <v>225</v>
      </c>
      <c r="C888" s="182">
        <v>7</v>
      </c>
      <c r="D888" s="182">
        <v>92</v>
      </c>
      <c r="E888" s="182">
        <v>61</v>
      </c>
      <c r="F888" s="182">
        <v>1</v>
      </c>
      <c r="G888" s="182" t="str">
        <f t="shared" si="26"/>
        <v>14080.225.7.92.61.01</v>
      </c>
      <c r="H888" s="184">
        <v>44012</v>
      </c>
      <c r="I888" s="175" t="s">
        <v>1781</v>
      </c>
      <c r="J888" s="175" t="s">
        <v>1771</v>
      </c>
      <c r="K888" s="182" t="s">
        <v>1498</v>
      </c>
      <c r="L888" s="183">
        <v>-4440751.09</v>
      </c>
      <c r="M888" s="183">
        <v>-13.27</v>
      </c>
      <c r="N888" s="183">
        <v>-90330.62</v>
      </c>
      <c r="O888" s="241">
        <f t="shared" si="27"/>
        <v>-4531081.71</v>
      </c>
    </row>
    <row r="889" spans="1:15" hidden="1" x14ac:dyDescent="0.2">
      <c r="A889" s="175" t="s">
        <v>5670</v>
      </c>
      <c r="B889" s="182">
        <v>225</v>
      </c>
      <c r="C889" s="182">
        <v>7</v>
      </c>
      <c r="D889" s="182">
        <v>92</v>
      </c>
      <c r="E889" s="182">
        <v>62</v>
      </c>
      <c r="F889" s="182">
        <v>1</v>
      </c>
      <c r="G889" s="182" t="str">
        <f t="shared" si="26"/>
        <v>14080.225.7.92.62.01</v>
      </c>
      <c r="H889" s="184">
        <v>44012</v>
      </c>
      <c r="I889" s="175" t="s">
        <v>1782</v>
      </c>
      <c r="J889" s="175" t="s">
        <v>1771</v>
      </c>
      <c r="K889" s="182" t="s">
        <v>1501</v>
      </c>
      <c r="L889" s="183">
        <v>-1615947</v>
      </c>
      <c r="M889" s="183">
        <v>0</v>
      </c>
      <c r="N889" s="183">
        <v>0</v>
      </c>
      <c r="O889" s="241">
        <f t="shared" si="27"/>
        <v>-1615947</v>
      </c>
    </row>
    <row r="890" spans="1:15" hidden="1" x14ac:dyDescent="0.2">
      <c r="A890" s="175" t="s">
        <v>5670</v>
      </c>
      <c r="B890" s="182">
        <v>225</v>
      </c>
      <c r="C890" s="182">
        <v>7</v>
      </c>
      <c r="D890" s="182">
        <v>94</v>
      </c>
      <c r="E890" s="182">
        <v>1</v>
      </c>
      <c r="F890" s="182">
        <v>1</v>
      </c>
      <c r="G890" s="182" t="str">
        <f t="shared" si="26"/>
        <v>14080.225.7.94.01.01</v>
      </c>
      <c r="H890" s="184">
        <v>44012</v>
      </c>
      <c r="I890" s="175" t="s">
        <v>1783</v>
      </c>
      <c r="J890" s="175" t="s">
        <v>1784</v>
      </c>
      <c r="K890" s="182" t="s">
        <v>1505</v>
      </c>
      <c r="L890" s="183">
        <v>-4488475195.96</v>
      </c>
      <c r="M890" s="183">
        <v>-491534.65</v>
      </c>
      <c r="N890" s="183">
        <v>-3345940262.0599999</v>
      </c>
      <c r="O890" s="241">
        <f t="shared" si="27"/>
        <v>-7834415458.0200005</v>
      </c>
    </row>
    <row r="891" spans="1:15" hidden="1" x14ac:dyDescent="0.2">
      <c r="A891" s="175" t="s">
        <v>5670</v>
      </c>
      <c r="B891" s="182">
        <v>225</v>
      </c>
      <c r="C891" s="182">
        <v>7</v>
      </c>
      <c r="D891" s="182">
        <v>94</v>
      </c>
      <c r="E891" s="182">
        <v>1</v>
      </c>
      <c r="F891" s="182">
        <v>2</v>
      </c>
      <c r="G891" s="182" t="str">
        <f t="shared" si="26"/>
        <v>14080.225.7.94.01.02</v>
      </c>
      <c r="H891" s="184">
        <v>44012</v>
      </c>
      <c r="I891" s="175" t="s">
        <v>1785</v>
      </c>
      <c r="J891" s="175" t="s">
        <v>1784</v>
      </c>
      <c r="K891" s="182" t="s">
        <v>1510</v>
      </c>
      <c r="L891" s="183">
        <v>-160561189</v>
      </c>
      <c r="M891" s="183">
        <v>-122264.67</v>
      </c>
      <c r="N891" s="183">
        <v>-832271503.09000003</v>
      </c>
      <c r="O891" s="241">
        <f t="shared" si="27"/>
        <v>-992832692.09000003</v>
      </c>
    </row>
    <row r="892" spans="1:15" hidden="1" x14ac:dyDescent="0.2">
      <c r="A892" s="175" t="s">
        <v>5670</v>
      </c>
      <c r="B892" s="182">
        <v>225</v>
      </c>
      <c r="C892" s="182">
        <v>7</v>
      </c>
      <c r="D892" s="182">
        <v>94</v>
      </c>
      <c r="E892" s="182">
        <v>1</v>
      </c>
      <c r="F892" s="182">
        <v>3</v>
      </c>
      <c r="G892" s="182" t="str">
        <f t="shared" si="26"/>
        <v>14080.225.7.94.01.03</v>
      </c>
      <c r="H892" s="184">
        <v>44012</v>
      </c>
      <c r="I892" s="175" t="s">
        <v>1786</v>
      </c>
      <c r="J892" s="175" t="s">
        <v>1784</v>
      </c>
      <c r="K892" s="182" t="s">
        <v>1512</v>
      </c>
      <c r="L892" s="183">
        <v>-70479570</v>
      </c>
      <c r="M892" s="183">
        <v>0</v>
      </c>
      <c r="N892" s="183">
        <v>0</v>
      </c>
      <c r="O892" s="241">
        <f t="shared" si="27"/>
        <v>-70479570</v>
      </c>
    </row>
    <row r="893" spans="1:15" hidden="1" x14ac:dyDescent="0.2">
      <c r="A893" s="175" t="s">
        <v>5670</v>
      </c>
      <c r="B893" s="182">
        <v>225</v>
      </c>
      <c r="C893" s="182">
        <v>7</v>
      </c>
      <c r="D893" s="182">
        <v>94</v>
      </c>
      <c r="E893" s="182">
        <v>2</v>
      </c>
      <c r="F893" s="182">
        <v>1</v>
      </c>
      <c r="G893" s="182" t="str">
        <f t="shared" si="26"/>
        <v>14080.225.7.94.02.01</v>
      </c>
      <c r="H893" s="184">
        <v>44012</v>
      </c>
      <c r="I893" s="175" t="s">
        <v>1787</v>
      </c>
      <c r="J893" s="175" t="s">
        <v>1784</v>
      </c>
      <c r="K893" s="182" t="s">
        <v>1516</v>
      </c>
      <c r="L893" s="183">
        <v>-30122606239.470001</v>
      </c>
      <c r="M893" s="183">
        <v>-791690.75</v>
      </c>
      <c r="N893" s="183">
        <v>-5389141855.0500002</v>
      </c>
      <c r="O893" s="241">
        <f t="shared" si="27"/>
        <v>-35511748094.520004</v>
      </c>
    </row>
    <row r="894" spans="1:15" hidden="1" x14ac:dyDescent="0.2">
      <c r="A894" s="175" t="s">
        <v>5670</v>
      </c>
      <c r="B894" s="182">
        <v>225</v>
      </c>
      <c r="C894" s="182">
        <v>7</v>
      </c>
      <c r="D894" s="182">
        <v>94</v>
      </c>
      <c r="E894" s="182">
        <v>3</v>
      </c>
      <c r="F894" s="182">
        <v>1</v>
      </c>
      <c r="G894" s="182" t="str">
        <f t="shared" si="26"/>
        <v>14080.225.7.94.03.01</v>
      </c>
      <c r="H894" s="184">
        <v>44012</v>
      </c>
      <c r="I894" s="175" t="s">
        <v>1788</v>
      </c>
      <c r="J894" s="175" t="s">
        <v>1784</v>
      </c>
      <c r="K894" s="182" t="s">
        <v>1505</v>
      </c>
      <c r="L894" s="183">
        <v>-37988297</v>
      </c>
      <c r="M894" s="183">
        <v>0</v>
      </c>
      <c r="N894" s="183">
        <v>0</v>
      </c>
      <c r="O894" s="241">
        <f t="shared" si="27"/>
        <v>-37988297</v>
      </c>
    </row>
    <row r="895" spans="1:15" hidden="1" x14ac:dyDescent="0.2">
      <c r="A895" s="175" t="s">
        <v>5670</v>
      </c>
      <c r="B895" s="182">
        <v>225</v>
      </c>
      <c r="C895" s="182">
        <v>7</v>
      </c>
      <c r="D895" s="182">
        <v>94</v>
      </c>
      <c r="E895" s="182">
        <v>4</v>
      </c>
      <c r="F895" s="182">
        <v>1</v>
      </c>
      <c r="G895" s="182" t="str">
        <f t="shared" si="26"/>
        <v>14080.225.7.94.04.01</v>
      </c>
      <c r="H895" s="184">
        <v>44012</v>
      </c>
      <c r="I895" s="175" t="s">
        <v>1789</v>
      </c>
      <c r="J895" s="175" t="s">
        <v>1784</v>
      </c>
      <c r="K895" s="182" t="s">
        <v>1523</v>
      </c>
      <c r="L895" s="183">
        <v>-570746092.60000002</v>
      </c>
      <c r="M895" s="183">
        <v>-13410.74</v>
      </c>
      <c r="N895" s="183">
        <v>-91288650.569999993</v>
      </c>
      <c r="O895" s="241">
        <f t="shared" si="27"/>
        <v>-662034743.17000008</v>
      </c>
    </row>
    <row r="896" spans="1:15" hidden="1" x14ac:dyDescent="0.2">
      <c r="A896" s="175" t="s">
        <v>5670</v>
      </c>
      <c r="B896" s="182">
        <v>225</v>
      </c>
      <c r="C896" s="182">
        <v>7</v>
      </c>
      <c r="D896" s="182">
        <v>94</v>
      </c>
      <c r="E896" s="182">
        <v>6</v>
      </c>
      <c r="F896" s="182">
        <v>2</v>
      </c>
      <c r="G896" s="182" t="str">
        <f t="shared" si="26"/>
        <v>14080.225.7.94.06.02</v>
      </c>
      <c r="H896" s="184">
        <v>44012</v>
      </c>
      <c r="I896" s="175" t="s">
        <v>1790</v>
      </c>
      <c r="J896" s="175" t="s">
        <v>1784</v>
      </c>
      <c r="K896" s="182" t="s">
        <v>1531</v>
      </c>
      <c r="L896" s="183">
        <v>-676396625</v>
      </c>
      <c r="M896" s="183">
        <v>0</v>
      </c>
      <c r="N896" s="183">
        <v>0</v>
      </c>
      <c r="O896" s="241">
        <f t="shared" si="27"/>
        <v>-676396625</v>
      </c>
    </row>
    <row r="897" spans="1:15" hidden="1" x14ac:dyDescent="0.2">
      <c r="A897" s="175" t="s">
        <v>5670</v>
      </c>
      <c r="B897" s="182">
        <v>225</v>
      </c>
      <c r="C897" s="182">
        <v>7</v>
      </c>
      <c r="D897" s="182">
        <v>94</v>
      </c>
      <c r="E897" s="182">
        <v>8</v>
      </c>
      <c r="F897" s="182">
        <v>1</v>
      </c>
      <c r="G897" s="182" t="str">
        <f t="shared" si="26"/>
        <v>14080.225.7.94.08.01</v>
      </c>
      <c r="H897" s="184">
        <v>44012</v>
      </c>
      <c r="I897" s="175" t="s">
        <v>1791</v>
      </c>
      <c r="J897" s="175" t="s">
        <v>1784</v>
      </c>
      <c r="K897" s="182" t="s">
        <v>1505</v>
      </c>
      <c r="L897" s="183">
        <v>50540806</v>
      </c>
      <c r="M897" s="183">
        <v>0</v>
      </c>
      <c r="N897" s="183">
        <v>0</v>
      </c>
      <c r="O897" s="241">
        <f t="shared" si="27"/>
        <v>50540806</v>
      </c>
    </row>
    <row r="898" spans="1:15" hidden="1" x14ac:dyDescent="0.2">
      <c r="A898" s="175" t="s">
        <v>5670</v>
      </c>
      <c r="B898" s="182">
        <v>225</v>
      </c>
      <c r="C898" s="182">
        <v>7</v>
      </c>
      <c r="D898" s="182">
        <v>94</v>
      </c>
      <c r="E898" s="182">
        <v>10</v>
      </c>
      <c r="F898" s="182">
        <v>1</v>
      </c>
      <c r="G898" s="182" t="str">
        <f t="shared" si="26"/>
        <v>14080.225.7.94.10.01</v>
      </c>
      <c r="H898" s="184">
        <v>44012</v>
      </c>
      <c r="I898" s="175" t="s">
        <v>1792</v>
      </c>
      <c r="J898" s="175" t="s">
        <v>1784</v>
      </c>
      <c r="K898" s="182" t="s">
        <v>1538</v>
      </c>
      <c r="L898" s="183">
        <v>-11035801</v>
      </c>
      <c r="M898" s="183">
        <v>0</v>
      </c>
      <c r="N898" s="183">
        <v>0</v>
      </c>
      <c r="O898" s="241">
        <f t="shared" si="27"/>
        <v>-11035801</v>
      </c>
    </row>
    <row r="899" spans="1:15" hidden="1" x14ac:dyDescent="0.2">
      <c r="A899" s="175" t="s">
        <v>5670</v>
      </c>
      <c r="B899" s="182">
        <v>225</v>
      </c>
      <c r="C899" s="182">
        <v>7</v>
      </c>
      <c r="D899" s="182">
        <v>94</v>
      </c>
      <c r="E899" s="182">
        <v>50</v>
      </c>
      <c r="F899" s="182">
        <v>1</v>
      </c>
      <c r="G899" s="182" t="str">
        <f t="shared" si="26"/>
        <v>14080.225.7.94.50.01</v>
      </c>
      <c r="H899" s="184">
        <v>44012</v>
      </c>
      <c r="I899" s="175" t="s">
        <v>1793</v>
      </c>
      <c r="J899" s="175" t="s">
        <v>1784</v>
      </c>
      <c r="K899" s="182" t="s">
        <v>1505</v>
      </c>
      <c r="L899" s="183">
        <v>-1733078182.51</v>
      </c>
      <c r="M899" s="183">
        <v>-204208.4</v>
      </c>
      <c r="N899" s="183">
        <v>-1390073125.8900001</v>
      </c>
      <c r="O899" s="241">
        <f t="shared" si="27"/>
        <v>-3123151308.4000001</v>
      </c>
    </row>
    <row r="900" spans="1:15" hidden="1" x14ac:dyDescent="0.2">
      <c r="A900" s="175" t="s">
        <v>5670</v>
      </c>
      <c r="B900" s="182">
        <v>225</v>
      </c>
      <c r="C900" s="182">
        <v>7</v>
      </c>
      <c r="D900" s="182">
        <v>94</v>
      </c>
      <c r="E900" s="182">
        <v>51</v>
      </c>
      <c r="F900" s="182">
        <v>1</v>
      </c>
      <c r="G900" s="182" t="str">
        <f t="shared" ref="G900:G963" si="28">CONCATENATE(A900,".",REPT("0",3-LEN(B900)),B900,".",C900,".",REPT("0",2-LEN(D900)),D900,".",REPT("0",2-LEN(E900)),E900,".",REPT("0",2-LEN(F900)),F900)</f>
        <v>14080.225.7.94.51.01</v>
      </c>
      <c r="H900" s="184">
        <v>44012</v>
      </c>
      <c r="I900" s="175" t="s">
        <v>1794</v>
      </c>
      <c r="J900" s="175" t="s">
        <v>1784</v>
      </c>
      <c r="K900" s="182" t="s">
        <v>1505</v>
      </c>
      <c r="L900" s="183">
        <v>-100715995</v>
      </c>
      <c r="M900" s="183">
        <v>697.64</v>
      </c>
      <c r="N900" s="183">
        <v>4748926.1900000004</v>
      </c>
      <c r="O900" s="241">
        <f t="shared" ref="O900:O963" si="29">+L900+N900</f>
        <v>-95967068.810000002</v>
      </c>
    </row>
    <row r="901" spans="1:15" hidden="1" x14ac:dyDescent="0.2">
      <c r="A901" s="175" t="s">
        <v>5670</v>
      </c>
      <c r="B901" s="182">
        <v>225</v>
      </c>
      <c r="C901" s="182">
        <v>7</v>
      </c>
      <c r="D901" s="182">
        <v>94</v>
      </c>
      <c r="E901" s="182">
        <v>52</v>
      </c>
      <c r="F901" s="182">
        <v>1</v>
      </c>
      <c r="G901" s="182" t="str">
        <f t="shared" si="28"/>
        <v>14080.225.7.94.52.01</v>
      </c>
      <c r="H901" s="184">
        <v>44012</v>
      </c>
      <c r="I901" s="175" t="s">
        <v>1795</v>
      </c>
      <c r="J901" s="175" t="s">
        <v>1784</v>
      </c>
      <c r="K901" s="182" t="s">
        <v>1505</v>
      </c>
      <c r="L901" s="183">
        <v>-23974269</v>
      </c>
      <c r="M901" s="183">
        <v>-611.08000000000004</v>
      </c>
      <c r="N901" s="183">
        <v>-4159701.01</v>
      </c>
      <c r="O901" s="241">
        <f t="shared" si="29"/>
        <v>-28133970.009999998</v>
      </c>
    </row>
    <row r="902" spans="1:15" hidden="1" x14ac:dyDescent="0.2">
      <c r="A902" s="175" t="s">
        <v>5670</v>
      </c>
      <c r="B902" s="182">
        <v>225</v>
      </c>
      <c r="C902" s="182">
        <v>7</v>
      </c>
      <c r="D902" s="182">
        <v>94</v>
      </c>
      <c r="E902" s="182">
        <v>52</v>
      </c>
      <c r="F902" s="182">
        <v>2</v>
      </c>
      <c r="G902" s="182" t="str">
        <f t="shared" si="28"/>
        <v>14080.225.7.94.52.02</v>
      </c>
      <c r="H902" s="184">
        <v>44012</v>
      </c>
      <c r="I902" s="175" t="s">
        <v>1796</v>
      </c>
      <c r="J902" s="175" t="s">
        <v>1784</v>
      </c>
      <c r="K902" s="182" t="s">
        <v>1560</v>
      </c>
      <c r="L902" s="183">
        <v>-213</v>
      </c>
      <c r="M902" s="183">
        <v>0.33</v>
      </c>
      <c r="N902" s="183">
        <v>2246.35</v>
      </c>
      <c r="O902" s="241">
        <f t="shared" si="29"/>
        <v>2033.35</v>
      </c>
    </row>
    <row r="903" spans="1:15" hidden="1" x14ac:dyDescent="0.2">
      <c r="A903" s="175" t="s">
        <v>5670</v>
      </c>
      <c r="B903" s="182">
        <v>225</v>
      </c>
      <c r="C903" s="182">
        <v>7</v>
      </c>
      <c r="D903" s="182">
        <v>94</v>
      </c>
      <c r="E903" s="182">
        <v>52</v>
      </c>
      <c r="F903" s="182">
        <v>6</v>
      </c>
      <c r="G903" s="182" t="str">
        <f t="shared" si="28"/>
        <v>14080.225.7.94.52.06</v>
      </c>
      <c r="H903" s="184">
        <v>44012</v>
      </c>
      <c r="I903" s="175" t="s">
        <v>1797</v>
      </c>
      <c r="J903" s="175" t="s">
        <v>1784</v>
      </c>
      <c r="K903" s="182" t="s">
        <v>1562</v>
      </c>
      <c r="L903" s="183">
        <v>-3962956</v>
      </c>
      <c r="M903" s="183">
        <v>0</v>
      </c>
      <c r="N903" s="183">
        <v>0</v>
      </c>
      <c r="O903" s="241">
        <f t="shared" si="29"/>
        <v>-3962956</v>
      </c>
    </row>
    <row r="904" spans="1:15" hidden="1" x14ac:dyDescent="0.2">
      <c r="A904" s="175" t="s">
        <v>5670</v>
      </c>
      <c r="B904" s="182">
        <v>225</v>
      </c>
      <c r="C904" s="182">
        <v>7</v>
      </c>
      <c r="D904" s="182">
        <v>94</v>
      </c>
      <c r="E904" s="182">
        <v>60</v>
      </c>
      <c r="F904" s="182">
        <v>1</v>
      </c>
      <c r="G904" s="182" t="str">
        <f t="shared" si="28"/>
        <v>14080.225.7.94.60.01</v>
      </c>
      <c r="H904" s="184">
        <v>44012</v>
      </c>
      <c r="I904" s="175" t="s">
        <v>1798</v>
      </c>
      <c r="J904" s="175" t="s">
        <v>1784</v>
      </c>
      <c r="K904" s="182" t="s">
        <v>1567</v>
      </c>
      <c r="L904" s="183">
        <v>-798950334.34000003</v>
      </c>
      <c r="M904" s="183">
        <v>-135572.37</v>
      </c>
      <c r="N904" s="183">
        <v>-922858747</v>
      </c>
      <c r="O904" s="241">
        <f t="shared" si="29"/>
        <v>-1721809081.3400002</v>
      </c>
    </row>
    <row r="905" spans="1:15" hidden="1" x14ac:dyDescent="0.2">
      <c r="A905" s="175" t="s">
        <v>5670</v>
      </c>
      <c r="B905" s="182">
        <v>225</v>
      </c>
      <c r="C905" s="182">
        <v>7</v>
      </c>
      <c r="D905" s="182">
        <v>94</v>
      </c>
      <c r="E905" s="182">
        <v>61</v>
      </c>
      <c r="F905" s="182">
        <v>1</v>
      </c>
      <c r="G905" s="182" t="str">
        <f t="shared" si="28"/>
        <v>14080.225.7.94.61.01</v>
      </c>
      <c r="H905" s="184">
        <v>44012</v>
      </c>
      <c r="I905" s="175" t="s">
        <v>1799</v>
      </c>
      <c r="J905" s="175" t="s">
        <v>1784</v>
      </c>
      <c r="K905" s="182" t="s">
        <v>1570</v>
      </c>
      <c r="L905" s="183">
        <v>-229757271</v>
      </c>
      <c r="M905" s="183">
        <v>-14800.39</v>
      </c>
      <c r="N905" s="183">
        <v>-100748178.77</v>
      </c>
      <c r="O905" s="241">
        <f t="shared" si="29"/>
        <v>-330505449.76999998</v>
      </c>
    </row>
    <row r="906" spans="1:15" hidden="1" x14ac:dyDescent="0.2">
      <c r="A906" s="175" t="s">
        <v>5670</v>
      </c>
      <c r="B906" s="182">
        <v>225</v>
      </c>
      <c r="C906" s="182">
        <v>7</v>
      </c>
      <c r="D906" s="182">
        <v>94</v>
      </c>
      <c r="E906" s="182">
        <v>62</v>
      </c>
      <c r="F906" s="182">
        <v>1</v>
      </c>
      <c r="G906" s="182" t="str">
        <f t="shared" si="28"/>
        <v>14080.225.7.94.62.01</v>
      </c>
      <c r="H906" s="184">
        <v>44012</v>
      </c>
      <c r="I906" s="175" t="s">
        <v>1800</v>
      </c>
      <c r="J906" s="175" t="s">
        <v>1784</v>
      </c>
      <c r="K906" s="182" t="s">
        <v>1573</v>
      </c>
      <c r="L906" s="183">
        <v>-1107596</v>
      </c>
      <c r="M906" s="183">
        <v>-0.01</v>
      </c>
      <c r="N906" s="183">
        <v>-68.069999999999993</v>
      </c>
      <c r="O906" s="241">
        <f t="shared" si="29"/>
        <v>-1107664.07</v>
      </c>
    </row>
    <row r="907" spans="1:15" hidden="1" x14ac:dyDescent="0.2">
      <c r="A907" s="175" t="s">
        <v>5670</v>
      </c>
      <c r="B907" s="182">
        <v>225</v>
      </c>
      <c r="C907" s="182">
        <v>8</v>
      </c>
      <c r="D907" s="182">
        <v>82</v>
      </c>
      <c r="E907" s="182">
        <v>1</v>
      </c>
      <c r="F907" s="182">
        <v>1</v>
      </c>
      <c r="G907" s="182" t="str">
        <f t="shared" si="28"/>
        <v>14080.225.8.82.01.01</v>
      </c>
      <c r="H907" s="184">
        <v>44012</v>
      </c>
      <c r="I907" s="175" t="s">
        <v>1801</v>
      </c>
      <c r="J907" s="175" t="s">
        <v>1802</v>
      </c>
      <c r="K907" s="182" t="s">
        <v>1370</v>
      </c>
      <c r="L907" s="183">
        <v>391086155</v>
      </c>
      <c r="M907" s="183">
        <v>51798.92</v>
      </c>
      <c r="N907" s="183">
        <v>352601982.30000001</v>
      </c>
      <c r="O907" s="241">
        <f t="shared" si="29"/>
        <v>743688137.29999995</v>
      </c>
    </row>
    <row r="908" spans="1:15" hidden="1" x14ac:dyDescent="0.2">
      <c r="A908" s="175" t="s">
        <v>5670</v>
      </c>
      <c r="B908" s="182">
        <v>225</v>
      </c>
      <c r="C908" s="182">
        <v>8</v>
      </c>
      <c r="D908" s="182">
        <v>82</v>
      </c>
      <c r="E908" s="182">
        <v>1</v>
      </c>
      <c r="F908" s="182">
        <v>2</v>
      </c>
      <c r="G908" s="182" t="str">
        <f t="shared" si="28"/>
        <v>14080.225.8.82.01.02</v>
      </c>
      <c r="H908" s="184">
        <v>44012</v>
      </c>
      <c r="I908" s="175" t="s">
        <v>1803</v>
      </c>
      <c r="J908" s="175" t="s">
        <v>1802</v>
      </c>
      <c r="K908" s="182" t="s">
        <v>1375</v>
      </c>
      <c r="L908" s="183">
        <v>7722974</v>
      </c>
      <c r="M908" s="183">
        <v>14304</v>
      </c>
      <c r="N908" s="183">
        <v>97369187.519999996</v>
      </c>
      <c r="O908" s="241">
        <f t="shared" si="29"/>
        <v>105092161.52</v>
      </c>
    </row>
    <row r="909" spans="1:15" hidden="1" x14ac:dyDescent="0.2">
      <c r="A909" s="175" t="s">
        <v>5670</v>
      </c>
      <c r="B909" s="182">
        <v>225</v>
      </c>
      <c r="C909" s="182">
        <v>8</v>
      </c>
      <c r="D909" s="182">
        <v>82</v>
      </c>
      <c r="E909" s="182">
        <v>2</v>
      </c>
      <c r="F909" s="182">
        <v>1</v>
      </c>
      <c r="G909" s="182" t="str">
        <f t="shared" si="28"/>
        <v>14080.225.8.82.02.01</v>
      </c>
      <c r="H909" s="184">
        <v>44012</v>
      </c>
      <c r="I909" s="175" t="s">
        <v>1804</v>
      </c>
      <c r="J909" s="175" t="s">
        <v>1802</v>
      </c>
      <c r="K909" s="182" t="s">
        <v>1381</v>
      </c>
      <c r="L909" s="183">
        <v>42044161142.800003</v>
      </c>
      <c r="M909" s="183">
        <v>3120657.54</v>
      </c>
      <c r="N909" s="183">
        <v>21242721560.27</v>
      </c>
      <c r="O909" s="241">
        <f t="shared" si="29"/>
        <v>63286882703.070007</v>
      </c>
    </row>
    <row r="910" spans="1:15" hidden="1" x14ac:dyDescent="0.2">
      <c r="A910" s="175" t="s">
        <v>5670</v>
      </c>
      <c r="B910" s="182">
        <v>225</v>
      </c>
      <c r="C910" s="182">
        <v>8</v>
      </c>
      <c r="D910" s="182">
        <v>82</v>
      </c>
      <c r="E910" s="182">
        <v>2</v>
      </c>
      <c r="F910" s="182">
        <v>2</v>
      </c>
      <c r="G910" s="182" t="str">
        <f t="shared" si="28"/>
        <v>14080.225.8.82.02.02</v>
      </c>
      <c r="H910" s="184">
        <v>44012</v>
      </c>
      <c r="I910" s="175" t="s">
        <v>1805</v>
      </c>
      <c r="J910" s="175" t="s">
        <v>1802</v>
      </c>
      <c r="K910" s="182" t="s">
        <v>1266</v>
      </c>
      <c r="L910" s="183">
        <v>30655585</v>
      </c>
      <c r="M910" s="183">
        <v>0</v>
      </c>
      <c r="N910" s="183">
        <v>0</v>
      </c>
      <c r="O910" s="241">
        <f t="shared" si="29"/>
        <v>30655585</v>
      </c>
    </row>
    <row r="911" spans="1:15" hidden="1" x14ac:dyDescent="0.2">
      <c r="A911" s="175" t="s">
        <v>5670</v>
      </c>
      <c r="B911" s="182">
        <v>225</v>
      </c>
      <c r="C911" s="182">
        <v>8</v>
      </c>
      <c r="D911" s="182">
        <v>82</v>
      </c>
      <c r="E911" s="182">
        <v>4</v>
      </c>
      <c r="F911" s="182">
        <v>1</v>
      </c>
      <c r="G911" s="182" t="str">
        <f t="shared" si="28"/>
        <v>14080.225.8.82.04.01</v>
      </c>
      <c r="H911" s="184">
        <v>44012</v>
      </c>
      <c r="I911" s="175" t="s">
        <v>1806</v>
      </c>
      <c r="J911" s="175" t="s">
        <v>1802</v>
      </c>
      <c r="K911" s="182" t="s">
        <v>1391</v>
      </c>
      <c r="L911" s="183">
        <v>26380176963</v>
      </c>
      <c r="M911" s="183">
        <v>0</v>
      </c>
      <c r="N911" s="183">
        <v>0</v>
      </c>
      <c r="O911" s="241">
        <f t="shared" si="29"/>
        <v>26380176963</v>
      </c>
    </row>
    <row r="912" spans="1:15" hidden="1" x14ac:dyDescent="0.2">
      <c r="A912" s="175" t="s">
        <v>5670</v>
      </c>
      <c r="B912" s="182">
        <v>225</v>
      </c>
      <c r="C912" s="182">
        <v>8</v>
      </c>
      <c r="D912" s="182">
        <v>82</v>
      </c>
      <c r="E912" s="182">
        <v>6</v>
      </c>
      <c r="F912" s="182">
        <v>1</v>
      </c>
      <c r="G912" s="182" t="str">
        <f t="shared" si="28"/>
        <v>14080.225.8.82.06.01</v>
      </c>
      <c r="H912" s="184">
        <v>44012</v>
      </c>
      <c r="I912" s="175" t="s">
        <v>1807</v>
      </c>
      <c r="J912" s="175" t="s">
        <v>1802</v>
      </c>
      <c r="K912" s="182" t="s">
        <v>1401</v>
      </c>
      <c r="L912" s="183">
        <v>258738</v>
      </c>
      <c r="M912" s="183">
        <v>0</v>
      </c>
      <c r="N912" s="183">
        <v>0</v>
      </c>
      <c r="O912" s="241">
        <f t="shared" si="29"/>
        <v>258738</v>
      </c>
    </row>
    <row r="913" spans="1:15" hidden="1" x14ac:dyDescent="0.2">
      <c r="A913" s="175" t="s">
        <v>5670</v>
      </c>
      <c r="B913" s="182">
        <v>225</v>
      </c>
      <c r="C913" s="182">
        <v>8</v>
      </c>
      <c r="D913" s="182">
        <v>82</v>
      </c>
      <c r="E913" s="182">
        <v>6</v>
      </c>
      <c r="F913" s="182">
        <v>2</v>
      </c>
      <c r="G913" s="182" t="str">
        <f t="shared" si="28"/>
        <v>14080.225.8.82.06.02</v>
      </c>
      <c r="H913" s="184">
        <v>44012</v>
      </c>
      <c r="I913" s="175" t="s">
        <v>1808</v>
      </c>
      <c r="J913" s="175" t="s">
        <v>1802</v>
      </c>
      <c r="K913" s="182" t="s">
        <v>1403</v>
      </c>
      <c r="L913" s="183">
        <v>399931538</v>
      </c>
      <c r="M913" s="183">
        <v>0</v>
      </c>
      <c r="N913" s="183">
        <v>0</v>
      </c>
      <c r="O913" s="241">
        <f t="shared" si="29"/>
        <v>399931538</v>
      </c>
    </row>
    <row r="914" spans="1:15" hidden="1" x14ac:dyDescent="0.2">
      <c r="A914" s="175" t="s">
        <v>5670</v>
      </c>
      <c r="B914" s="182">
        <v>225</v>
      </c>
      <c r="C914" s="182">
        <v>8</v>
      </c>
      <c r="D914" s="182">
        <v>82</v>
      </c>
      <c r="E914" s="182">
        <v>8</v>
      </c>
      <c r="F914" s="182">
        <v>1</v>
      </c>
      <c r="G914" s="182" t="str">
        <f t="shared" si="28"/>
        <v>14080.225.8.82.08.01</v>
      </c>
      <c r="H914" s="184">
        <v>44012</v>
      </c>
      <c r="I914" s="175" t="s">
        <v>1809</v>
      </c>
      <c r="J914" s="175" t="s">
        <v>1802</v>
      </c>
      <c r="K914" s="182" t="s">
        <v>1370</v>
      </c>
      <c r="L914" s="183">
        <v>231007568.55000001</v>
      </c>
      <c r="M914" s="183">
        <v>0</v>
      </c>
      <c r="N914" s="183">
        <v>0</v>
      </c>
      <c r="O914" s="241">
        <f t="shared" si="29"/>
        <v>231007568.55000001</v>
      </c>
    </row>
    <row r="915" spans="1:15" hidden="1" x14ac:dyDescent="0.2">
      <c r="A915" s="175" t="s">
        <v>5670</v>
      </c>
      <c r="B915" s="182">
        <v>225</v>
      </c>
      <c r="C915" s="182">
        <v>8</v>
      </c>
      <c r="D915" s="182">
        <v>82</v>
      </c>
      <c r="E915" s="182">
        <v>10</v>
      </c>
      <c r="F915" s="182">
        <v>1</v>
      </c>
      <c r="G915" s="182" t="str">
        <f t="shared" si="28"/>
        <v>14080.225.8.82.10.01</v>
      </c>
      <c r="H915" s="184">
        <v>44012</v>
      </c>
      <c r="I915" s="175" t="s">
        <v>1810</v>
      </c>
      <c r="J915" s="175" t="s">
        <v>1802</v>
      </c>
      <c r="K915" s="182" t="s">
        <v>1414</v>
      </c>
      <c r="L915" s="183">
        <v>539920985</v>
      </c>
      <c r="M915" s="183">
        <v>0</v>
      </c>
      <c r="N915" s="183">
        <v>0</v>
      </c>
      <c r="O915" s="241">
        <f t="shared" si="29"/>
        <v>539920985</v>
      </c>
    </row>
    <row r="916" spans="1:15" hidden="1" x14ac:dyDescent="0.2">
      <c r="A916" s="175" t="s">
        <v>5670</v>
      </c>
      <c r="B916" s="182">
        <v>225</v>
      </c>
      <c r="C916" s="182">
        <v>8</v>
      </c>
      <c r="D916" s="182">
        <v>82</v>
      </c>
      <c r="E916" s="182">
        <v>14</v>
      </c>
      <c r="F916" s="182">
        <v>1</v>
      </c>
      <c r="G916" s="182" t="str">
        <f t="shared" si="28"/>
        <v>14080.225.8.82.14.01</v>
      </c>
      <c r="H916" s="184">
        <v>44012</v>
      </c>
      <c r="I916" s="175" t="s">
        <v>1811</v>
      </c>
      <c r="J916" s="175" t="s">
        <v>1802</v>
      </c>
      <c r="K916" s="182" t="s">
        <v>1417</v>
      </c>
      <c r="L916" s="183">
        <v>0</v>
      </c>
      <c r="M916" s="183">
        <v>3447.24</v>
      </c>
      <c r="N916" s="183">
        <v>23465810.82</v>
      </c>
      <c r="O916" s="241">
        <f t="shared" si="29"/>
        <v>23465810.82</v>
      </c>
    </row>
    <row r="917" spans="1:15" hidden="1" x14ac:dyDescent="0.2">
      <c r="A917" s="175" t="s">
        <v>5670</v>
      </c>
      <c r="B917" s="182">
        <v>225</v>
      </c>
      <c r="C917" s="182">
        <v>8</v>
      </c>
      <c r="D917" s="182">
        <v>82</v>
      </c>
      <c r="E917" s="182">
        <v>50</v>
      </c>
      <c r="F917" s="182">
        <v>1</v>
      </c>
      <c r="G917" s="182" t="str">
        <f t="shared" si="28"/>
        <v>14080.225.8.82.50.01</v>
      </c>
      <c r="H917" s="184">
        <v>44012</v>
      </c>
      <c r="I917" s="175" t="s">
        <v>1812</v>
      </c>
      <c r="J917" s="175" t="s">
        <v>1802</v>
      </c>
      <c r="K917" s="182" t="s">
        <v>1370</v>
      </c>
      <c r="L917" s="183">
        <v>5019166</v>
      </c>
      <c r="M917" s="183">
        <v>0</v>
      </c>
      <c r="N917" s="183">
        <v>0</v>
      </c>
      <c r="O917" s="241">
        <f t="shared" si="29"/>
        <v>5019166</v>
      </c>
    </row>
    <row r="918" spans="1:15" hidden="1" x14ac:dyDescent="0.2">
      <c r="A918" s="175" t="s">
        <v>5670</v>
      </c>
      <c r="B918" s="182">
        <v>225</v>
      </c>
      <c r="C918" s="182">
        <v>8</v>
      </c>
      <c r="D918" s="182">
        <v>82</v>
      </c>
      <c r="E918" s="182">
        <v>60</v>
      </c>
      <c r="F918" s="182">
        <v>1</v>
      </c>
      <c r="G918" s="182" t="str">
        <f t="shared" si="28"/>
        <v>14080.225.8.82.60.01</v>
      </c>
      <c r="H918" s="184">
        <v>44012</v>
      </c>
      <c r="I918" s="175" t="s">
        <v>1813</v>
      </c>
      <c r="J918" s="175" t="s">
        <v>1802</v>
      </c>
      <c r="K918" s="182" t="s">
        <v>1441</v>
      </c>
      <c r="L918" s="183">
        <v>1635046828</v>
      </c>
      <c r="M918" s="183">
        <v>325220.5</v>
      </c>
      <c r="N918" s="183">
        <v>2213818222.1799998</v>
      </c>
      <c r="O918" s="241">
        <f t="shared" si="29"/>
        <v>3848865050.1799998</v>
      </c>
    </row>
    <row r="919" spans="1:15" hidden="1" x14ac:dyDescent="0.2">
      <c r="A919" s="175" t="s">
        <v>5670</v>
      </c>
      <c r="B919" s="182">
        <v>225</v>
      </c>
      <c r="C919" s="182">
        <v>8</v>
      </c>
      <c r="D919" s="182">
        <v>82</v>
      </c>
      <c r="E919" s="182">
        <v>61</v>
      </c>
      <c r="F919" s="182">
        <v>1</v>
      </c>
      <c r="G919" s="182" t="str">
        <f t="shared" si="28"/>
        <v>14080.225.8.82.61.01</v>
      </c>
      <c r="H919" s="184">
        <v>44012</v>
      </c>
      <c r="I919" s="175" t="s">
        <v>1814</v>
      </c>
      <c r="J919" s="175" t="s">
        <v>1802</v>
      </c>
      <c r="K919" s="182" t="s">
        <v>1444</v>
      </c>
      <c r="L919" s="183">
        <v>402617899</v>
      </c>
      <c r="M919" s="183">
        <v>11049.78</v>
      </c>
      <c r="N919" s="183">
        <v>75217288.930000007</v>
      </c>
      <c r="O919" s="241">
        <f t="shared" si="29"/>
        <v>477835187.93000001</v>
      </c>
    </row>
    <row r="920" spans="1:15" hidden="1" x14ac:dyDescent="0.2">
      <c r="A920" s="175" t="s">
        <v>5670</v>
      </c>
      <c r="B920" s="182">
        <v>225</v>
      </c>
      <c r="C920" s="182">
        <v>8</v>
      </c>
      <c r="D920" s="182">
        <v>82</v>
      </c>
      <c r="E920" s="182">
        <v>62</v>
      </c>
      <c r="F920" s="182">
        <v>1</v>
      </c>
      <c r="G920" s="182" t="str">
        <f t="shared" si="28"/>
        <v>14080.225.8.82.62.01</v>
      </c>
      <c r="H920" s="184">
        <v>44012</v>
      </c>
      <c r="I920" s="175" t="s">
        <v>1815</v>
      </c>
      <c r="J920" s="175" t="s">
        <v>1802</v>
      </c>
      <c r="K920" s="182" t="s">
        <v>1816</v>
      </c>
      <c r="L920" s="183">
        <v>130758860</v>
      </c>
      <c r="M920" s="183">
        <v>77152.31</v>
      </c>
      <c r="N920" s="183">
        <v>525185803.97000003</v>
      </c>
      <c r="O920" s="241">
        <f t="shared" si="29"/>
        <v>655944663.97000003</v>
      </c>
    </row>
    <row r="921" spans="1:15" hidden="1" x14ac:dyDescent="0.2">
      <c r="A921" s="175" t="s">
        <v>5670</v>
      </c>
      <c r="B921" s="182">
        <v>225</v>
      </c>
      <c r="C921" s="182">
        <v>8</v>
      </c>
      <c r="D921" s="182">
        <v>92</v>
      </c>
      <c r="E921" s="182">
        <v>0</v>
      </c>
      <c r="F921" s="182">
        <v>0</v>
      </c>
      <c r="G921" s="182" t="str">
        <f t="shared" si="28"/>
        <v>14080.225.8.92.00.00</v>
      </c>
      <c r="H921" s="184">
        <v>44012</v>
      </c>
      <c r="I921" s="175" t="s">
        <v>1817</v>
      </c>
      <c r="J921" s="175" t="s">
        <v>1818</v>
      </c>
      <c r="K921" s="182" t="s">
        <v>1451</v>
      </c>
      <c r="L921" s="183">
        <v>0</v>
      </c>
      <c r="M921" s="183">
        <v>-767.12</v>
      </c>
      <c r="N921" s="183">
        <v>-5221886</v>
      </c>
      <c r="O921" s="241">
        <f t="shared" si="29"/>
        <v>-5221886</v>
      </c>
    </row>
    <row r="922" spans="1:15" hidden="1" x14ac:dyDescent="0.2">
      <c r="A922" s="175" t="s">
        <v>5670</v>
      </c>
      <c r="B922" s="182">
        <v>225</v>
      </c>
      <c r="C922" s="182">
        <v>8</v>
      </c>
      <c r="D922" s="182">
        <v>92</v>
      </c>
      <c r="E922" s="182">
        <v>1</v>
      </c>
      <c r="F922" s="182">
        <v>1</v>
      </c>
      <c r="G922" s="182" t="str">
        <f t="shared" si="28"/>
        <v>14080.225.8.92.01.01</v>
      </c>
      <c r="H922" s="184">
        <v>44012</v>
      </c>
      <c r="I922" s="175" t="s">
        <v>1819</v>
      </c>
      <c r="J922" s="175" t="s">
        <v>1818</v>
      </c>
      <c r="K922" s="182" t="s">
        <v>1451</v>
      </c>
      <c r="L922" s="183">
        <v>-125060</v>
      </c>
      <c r="M922" s="183">
        <v>-4480.1899999999996</v>
      </c>
      <c r="N922" s="183">
        <v>-30497235.760000002</v>
      </c>
      <c r="O922" s="241">
        <f t="shared" si="29"/>
        <v>-30622295.760000002</v>
      </c>
    </row>
    <row r="923" spans="1:15" hidden="1" x14ac:dyDescent="0.2">
      <c r="A923" s="175" t="s">
        <v>5670</v>
      </c>
      <c r="B923" s="182">
        <v>225</v>
      </c>
      <c r="C923" s="182">
        <v>8</v>
      </c>
      <c r="D923" s="182">
        <v>92</v>
      </c>
      <c r="E923" s="182">
        <v>2</v>
      </c>
      <c r="F923" s="182">
        <v>1</v>
      </c>
      <c r="G923" s="182" t="str">
        <f t="shared" si="28"/>
        <v>14080.225.8.92.02.01</v>
      </c>
      <c r="H923" s="184">
        <v>44012</v>
      </c>
      <c r="I923" s="175" t="s">
        <v>1820</v>
      </c>
      <c r="J923" s="175" t="s">
        <v>1818</v>
      </c>
      <c r="K923" s="182" t="s">
        <v>1460</v>
      </c>
      <c r="L923" s="183">
        <v>-34904985.909999996</v>
      </c>
      <c r="M923" s="183">
        <v>154.09</v>
      </c>
      <c r="N923" s="183">
        <v>1048910.6599999999</v>
      </c>
      <c r="O923" s="241">
        <f t="shared" si="29"/>
        <v>-33856075.25</v>
      </c>
    </row>
    <row r="924" spans="1:15" hidden="1" x14ac:dyDescent="0.2">
      <c r="A924" s="175" t="s">
        <v>5670</v>
      </c>
      <c r="B924" s="182">
        <v>225</v>
      </c>
      <c r="C924" s="182">
        <v>8</v>
      </c>
      <c r="D924" s="182">
        <v>92</v>
      </c>
      <c r="E924" s="182">
        <v>4</v>
      </c>
      <c r="F924" s="182">
        <v>1</v>
      </c>
      <c r="G924" s="182" t="str">
        <f t="shared" si="28"/>
        <v>14080.225.8.92.04.01</v>
      </c>
      <c r="H924" s="184">
        <v>44012</v>
      </c>
      <c r="I924" s="175" t="s">
        <v>1821</v>
      </c>
      <c r="J924" s="175" t="s">
        <v>1818</v>
      </c>
      <c r="K924" s="182" t="s">
        <v>1467</v>
      </c>
      <c r="L924" s="183">
        <v>6304125</v>
      </c>
      <c r="M924" s="183">
        <v>0</v>
      </c>
      <c r="N924" s="183">
        <v>0</v>
      </c>
      <c r="O924" s="241">
        <f t="shared" si="29"/>
        <v>6304125</v>
      </c>
    </row>
    <row r="925" spans="1:15" hidden="1" x14ac:dyDescent="0.2">
      <c r="A925" s="175" t="s">
        <v>5670</v>
      </c>
      <c r="B925" s="182">
        <v>225</v>
      </c>
      <c r="C925" s="182">
        <v>8</v>
      </c>
      <c r="D925" s="182">
        <v>92</v>
      </c>
      <c r="E925" s="182">
        <v>6</v>
      </c>
      <c r="F925" s="182">
        <v>1</v>
      </c>
      <c r="G925" s="182" t="str">
        <f t="shared" si="28"/>
        <v>14080.225.8.92.06.01</v>
      </c>
      <c r="H925" s="184">
        <v>44012</v>
      </c>
      <c r="I925" s="175" t="s">
        <v>1822</v>
      </c>
      <c r="J925" s="175" t="s">
        <v>1818</v>
      </c>
      <c r="K925" s="182" t="s">
        <v>1473</v>
      </c>
      <c r="L925" s="183">
        <v>-43039</v>
      </c>
      <c r="M925" s="183">
        <v>0</v>
      </c>
      <c r="N925" s="183">
        <v>0</v>
      </c>
      <c r="O925" s="241">
        <f t="shared" si="29"/>
        <v>-43039</v>
      </c>
    </row>
    <row r="926" spans="1:15" hidden="1" x14ac:dyDescent="0.2">
      <c r="A926" s="175" t="s">
        <v>5670</v>
      </c>
      <c r="B926" s="182">
        <v>225</v>
      </c>
      <c r="C926" s="182">
        <v>8</v>
      </c>
      <c r="D926" s="182">
        <v>92</v>
      </c>
      <c r="E926" s="182">
        <v>6</v>
      </c>
      <c r="F926" s="182">
        <v>2</v>
      </c>
      <c r="G926" s="182" t="str">
        <f t="shared" si="28"/>
        <v>14080.225.8.92.06.02</v>
      </c>
      <c r="H926" s="184">
        <v>44012</v>
      </c>
      <c r="I926" s="175" t="s">
        <v>1823</v>
      </c>
      <c r="J926" s="175" t="s">
        <v>1818</v>
      </c>
      <c r="K926" s="182" t="s">
        <v>1475</v>
      </c>
      <c r="L926" s="183">
        <v>-1507824</v>
      </c>
      <c r="M926" s="183">
        <v>0</v>
      </c>
      <c r="N926" s="183">
        <v>0</v>
      </c>
      <c r="O926" s="241">
        <f t="shared" si="29"/>
        <v>-1507824</v>
      </c>
    </row>
    <row r="927" spans="1:15" hidden="1" x14ac:dyDescent="0.2">
      <c r="A927" s="175" t="s">
        <v>5670</v>
      </c>
      <c r="B927" s="182">
        <v>225</v>
      </c>
      <c r="C927" s="182">
        <v>8</v>
      </c>
      <c r="D927" s="182">
        <v>92</v>
      </c>
      <c r="E927" s="182">
        <v>8</v>
      </c>
      <c r="F927" s="182">
        <v>1</v>
      </c>
      <c r="G927" s="182" t="str">
        <f t="shared" si="28"/>
        <v>14080.225.8.92.08.01</v>
      </c>
      <c r="H927" s="184">
        <v>44012</v>
      </c>
      <c r="I927" s="175" t="s">
        <v>1824</v>
      </c>
      <c r="J927" s="175" t="s">
        <v>1818</v>
      </c>
      <c r="K927" s="182" t="s">
        <v>1451</v>
      </c>
      <c r="L927" s="183">
        <v>-1024157</v>
      </c>
      <c r="M927" s="183">
        <v>0</v>
      </c>
      <c r="N927" s="183">
        <v>0</v>
      </c>
      <c r="O927" s="241">
        <f t="shared" si="29"/>
        <v>-1024157</v>
      </c>
    </row>
    <row r="928" spans="1:15" hidden="1" x14ac:dyDescent="0.2">
      <c r="A928" s="175" t="s">
        <v>5670</v>
      </c>
      <c r="B928" s="182">
        <v>225</v>
      </c>
      <c r="C928" s="182">
        <v>8</v>
      </c>
      <c r="D928" s="182">
        <v>92</v>
      </c>
      <c r="E928" s="182">
        <v>60</v>
      </c>
      <c r="F928" s="182">
        <v>1</v>
      </c>
      <c r="G928" s="182" t="str">
        <f t="shared" si="28"/>
        <v>14080.225.8.92.60.01</v>
      </c>
      <c r="H928" s="184">
        <v>44012</v>
      </c>
      <c r="I928" s="175" t="s">
        <v>1825</v>
      </c>
      <c r="J928" s="175" t="s">
        <v>1818</v>
      </c>
      <c r="K928" s="182" t="s">
        <v>1495</v>
      </c>
      <c r="L928" s="183">
        <v>-5352176</v>
      </c>
      <c r="M928" s="183">
        <v>0</v>
      </c>
      <c r="N928" s="183">
        <v>0</v>
      </c>
      <c r="O928" s="241">
        <f t="shared" si="29"/>
        <v>-5352176</v>
      </c>
    </row>
    <row r="929" spans="1:15" hidden="1" x14ac:dyDescent="0.2">
      <c r="A929" s="175" t="s">
        <v>5670</v>
      </c>
      <c r="B929" s="182">
        <v>225</v>
      </c>
      <c r="C929" s="182">
        <v>8</v>
      </c>
      <c r="D929" s="182">
        <v>92</v>
      </c>
      <c r="E929" s="182">
        <v>61</v>
      </c>
      <c r="F929" s="182">
        <v>1</v>
      </c>
      <c r="G929" s="182" t="str">
        <f t="shared" si="28"/>
        <v>14080.225.8.92.61.01</v>
      </c>
      <c r="H929" s="184">
        <v>44012</v>
      </c>
      <c r="I929" s="175" t="s">
        <v>1826</v>
      </c>
      <c r="J929" s="175" t="s">
        <v>1818</v>
      </c>
      <c r="K929" s="182" t="s">
        <v>1498</v>
      </c>
      <c r="L929" s="183">
        <v>300123</v>
      </c>
      <c r="M929" s="183">
        <v>0</v>
      </c>
      <c r="N929" s="183">
        <v>0</v>
      </c>
      <c r="O929" s="241">
        <f t="shared" si="29"/>
        <v>300123</v>
      </c>
    </row>
    <row r="930" spans="1:15" hidden="1" x14ac:dyDescent="0.2">
      <c r="A930" s="175" t="s">
        <v>5670</v>
      </c>
      <c r="B930" s="182">
        <v>225</v>
      </c>
      <c r="C930" s="182">
        <v>8</v>
      </c>
      <c r="D930" s="182">
        <v>92</v>
      </c>
      <c r="E930" s="182">
        <v>62</v>
      </c>
      <c r="F930" s="182">
        <v>1</v>
      </c>
      <c r="G930" s="182" t="str">
        <f t="shared" si="28"/>
        <v>14080.225.8.92.62.01</v>
      </c>
      <c r="H930" s="184">
        <v>44012</v>
      </c>
      <c r="I930" s="175" t="s">
        <v>1827</v>
      </c>
      <c r="J930" s="175" t="s">
        <v>1818</v>
      </c>
      <c r="K930" s="182" t="s">
        <v>1501</v>
      </c>
      <c r="L930" s="183">
        <v>-1211496</v>
      </c>
      <c r="M930" s="183">
        <v>0</v>
      </c>
      <c r="N930" s="183">
        <v>0</v>
      </c>
      <c r="O930" s="241">
        <f t="shared" si="29"/>
        <v>-1211496</v>
      </c>
    </row>
    <row r="931" spans="1:15" hidden="1" x14ac:dyDescent="0.2">
      <c r="A931" s="175" t="s">
        <v>5670</v>
      </c>
      <c r="B931" s="182">
        <v>225</v>
      </c>
      <c r="C931" s="182">
        <v>8</v>
      </c>
      <c r="D931" s="182">
        <v>94</v>
      </c>
      <c r="E931" s="182">
        <v>0</v>
      </c>
      <c r="F931" s="182">
        <v>0</v>
      </c>
      <c r="G931" s="182" t="str">
        <f t="shared" si="28"/>
        <v>14080.225.8.94.00.00</v>
      </c>
      <c r="H931" s="184">
        <v>44012</v>
      </c>
      <c r="I931" s="175" t="s">
        <v>1828</v>
      </c>
      <c r="J931" s="175" t="s">
        <v>1829</v>
      </c>
      <c r="K931" s="182" t="s">
        <v>1505</v>
      </c>
      <c r="L931" s="183">
        <v>0</v>
      </c>
      <c r="M931" s="183">
        <v>767.12</v>
      </c>
      <c r="N931" s="183">
        <v>5221886</v>
      </c>
      <c r="O931" s="241">
        <f t="shared" si="29"/>
        <v>5221886</v>
      </c>
    </row>
    <row r="932" spans="1:15" hidden="1" x14ac:dyDescent="0.2">
      <c r="A932" s="175" t="s">
        <v>5670</v>
      </c>
      <c r="B932" s="182">
        <v>225</v>
      </c>
      <c r="C932" s="182">
        <v>8</v>
      </c>
      <c r="D932" s="182">
        <v>94</v>
      </c>
      <c r="E932" s="182">
        <v>1</v>
      </c>
      <c r="F932" s="182">
        <v>1</v>
      </c>
      <c r="G932" s="182" t="str">
        <f t="shared" si="28"/>
        <v>14080.225.8.94.01.01</v>
      </c>
      <c r="H932" s="184">
        <v>44012</v>
      </c>
      <c r="I932" s="175" t="s">
        <v>1830</v>
      </c>
      <c r="J932" s="175" t="s">
        <v>1829</v>
      </c>
      <c r="K932" s="182" t="s">
        <v>1505</v>
      </c>
      <c r="L932" s="183">
        <v>-12084300</v>
      </c>
      <c r="M932" s="183">
        <v>-184513.42</v>
      </c>
      <c r="N932" s="183">
        <v>-1256006836.6900001</v>
      </c>
      <c r="O932" s="241">
        <f t="shared" si="29"/>
        <v>-1268091136.6900001</v>
      </c>
    </row>
    <row r="933" spans="1:15" hidden="1" x14ac:dyDescent="0.2">
      <c r="A933" s="175" t="s">
        <v>5670</v>
      </c>
      <c r="B933" s="182">
        <v>225</v>
      </c>
      <c r="C933" s="182">
        <v>8</v>
      </c>
      <c r="D933" s="182">
        <v>94</v>
      </c>
      <c r="E933" s="182">
        <v>1</v>
      </c>
      <c r="F933" s="182">
        <v>2</v>
      </c>
      <c r="G933" s="182" t="str">
        <f t="shared" si="28"/>
        <v>14080.225.8.94.01.02</v>
      </c>
      <c r="H933" s="184">
        <v>44012</v>
      </c>
      <c r="I933" s="175" t="s">
        <v>1831</v>
      </c>
      <c r="J933" s="175" t="s">
        <v>1829</v>
      </c>
      <c r="K933" s="182" t="s">
        <v>1510</v>
      </c>
      <c r="L933" s="183">
        <v>0</v>
      </c>
      <c r="M933" s="183">
        <v>-10586.62</v>
      </c>
      <c r="N933" s="183">
        <v>-72064498.599999994</v>
      </c>
      <c r="O933" s="241">
        <f t="shared" si="29"/>
        <v>-72064498.599999994</v>
      </c>
    </row>
    <row r="934" spans="1:15" hidden="1" x14ac:dyDescent="0.2">
      <c r="A934" s="175" t="s">
        <v>5670</v>
      </c>
      <c r="B934" s="182">
        <v>225</v>
      </c>
      <c r="C934" s="182">
        <v>8</v>
      </c>
      <c r="D934" s="182">
        <v>94</v>
      </c>
      <c r="E934" s="182">
        <v>2</v>
      </c>
      <c r="F934" s="182">
        <v>1</v>
      </c>
      <c r="G934" s="182" t="str">
        <f t="shared" si="28"/>
        <v>14080.225.8.94.02.01</v>
      </c>
      <c r="H934" s="184">
        <v>44012</v>
      </c>
      <c r="I934" s="175" t="s">
        <v>1832</v>
      </c>
      <c r="J934" s="175" t="s">
        <v>1829</v>
      </c>
      <c r="K934" s="182" t="s">
        <v>1516</v>
      </c>
      <c r="L934" s="183">
        <v>-43311838546.849998</v>
      </c>
      <c r="M934" s="183">
        <v>-2180676.87</v>
      </c>
      <c r="N934" s="183">
        <v>-14844150942.110001</v>
      </c>
      <c r="O934" s="241">
        <f t="shared" si="29"/>
        <v>-58155989488.959999</v>
      </c>
    </row>
    <row r="935" spans="1:15" hidden="1" x14ac:dyDescent="0.2">
      <c r="A935" s="175" t="s">
        <v>5670</v>
      </c>
      <c r="B935" s="182">
        <v>225</v>
      </c>
      <c r="C935" s="182">
        <v>8</v>
      </c>
      <c r="D935" s="182">
        <v>94</v>
      </c>
      <c r="E935" s="182">
        <v>4</v>
      </c>
      <c r="F935" s="182">
        <v>1</v>
      </c>
      <c r="G935" s="182" t="str">
        <f t="shared" si="28"/>
        <v>14080.225.8.94.04.01</v>
      </c>
      <c r="H935" s="184">
        <v>44012</v>
      </c>
      <c r="I935" s="175" t="s">
        <v>1833</v>
      </c>
      <c r="J935" s="175" t="s">
        <v>1829</v>
      </c>
      <c r="K935" s="182" t="s">
        <v>1523</v>
      </c>
      <c r="L935" s="183">
        <v>-22723201975.549999</v>
      </c>
      <c r="M935" s="183">
        <v>0</v>
      </c>
      <c r="N935" s="183">
        <v>0</v>
      </c>
      <c r="O935" s="241">
        <f t="shared" si="29"/>
        <v>-22723201975.549999</v>
      </c>
    </row>
    <row r="936" spans="1:15" hidden="1" x14ac:dyDescent="0.2">
      <c r="A936" s="175" t="s">
        <v>5670</v>
      </c>
      <c r="B936" s="182">
        <v>225</v>
      </c>
      <c r="C936" s="182">
        <v>8</v>
      </c>
      <c r="D936" s="182">
        <v>94</v>
      </c>
      <c r="E936" s="182">
        <v>6</v>
      </c>
      <c r="F936" s="182">
        <v>1</v>
      </c>
      <c r="G936" s="182" t="str">
        <f t="shared" si="28"/>
        <v>14080.225.8.94.06.01</v>
      </c>
      <c r="H936" s="184">
        <v>44012</v>
      </c>
      <c r="I936" s="175" t="s">
        <v>1834</v>
      </c>
      <c r="J936" s="175" t="s">
        <v>1829</v>
      </c>
      <c r="K936" s="182" t="s">
        <v>1529</v>
      </c>
      <c r="L936" s="183">
        <v>-57279591</v>
      </c>
      <c r="M936" s="183">
        <v>0</v>
      </c>
      <c r="N936" s="183">
        <v>0</v>
      </c>
      <c r="O936" s="241">
        <f t="shared" si="29"/>
        <v>-57279591</v>
      </c>
    </row>
    <row r="937" spans="1:15" hidden="1" x14ac:dyDescent="0.2">
      <c r="A937" s="175" t="s">
        <v>5670</v>
      </c>
      <c r="B937" s="182">
        <v>225</v>
      </c>
      <c r="C937" s="182">
        <v>8</v>
      </c>
      <c r="D937" s="182">
        <v>94</v>
      </c>
      <c r="E937" s="182">
        <v>6</v>
      </c>
      <c r="F937" s="182">
        <v>2</v>
      </c>
      <c r="G937" s="182" t="str">
        <f t="shared" si="28"/>
        <v>14080.225.8.94.06.02</v>
      </c>
      <c r="H937" s="184">
        <v>44012</v>
      </c>
      <c r="I937" s="175" t="s">
        <v>1835</v>
      </c>
      <c r="J937" s="175" t="s">
        <v>1829</v>
      </c>
      <c r="K937" s="182" t="s">
        <v>1531</v>
      </c>
      <c r="L937" s="183">
        <v>-197225699</v>
      </c>
      <c r="M937" s="183">
        <v>0</v>
      </c>
      <c r="N937" s="183">
        <v>0</v>
      </c>
      <c r="O937" s="241">
        <f t="shared" si="29"/>
        <v>-197225699</v>
      </c>
    </row>
    <row r="938" spans="1:15" hidden="1" x14ac:dyDescent="0.2">
      <c r="A938" s="175" t="s">
        <v>5670</v>
      </c>
      <c r="B938" s="182">
        <v>225</v>
      </c>
      <c r="C938" s="182">
        <v>8</v>
      </c>
      <c r="D938" s="182">
        <v>94</v>
      </c>
      <c r="E938" s="182">
        <v>8</v>
      </c>
      <c r="F938" s="182">
        <v>1</v>
      </c>
      <c r="G938" s="182" t="str">
        <f t="shared" si="28"/>
        <v>14080.225.8.94.08.01</v>
      </c>
      <c r="H938" s="184">
        <v>44012</v>
      </c>
      <c r="I938" s="175" t="s">
        <v>1836</v>
      </c>
      <c r="J938" s="175" t="s">
        <v>1829</v>
      </c>
      <c r="K938" s="182" t="s">
        <v>1505</v>
      </c>
      <c r="L938" s="183">
        <v>37870022</v>
      </c>
      <c r="M938" s="183">
        <v>0</v>
      </c>
      <c r="N938" s="183">
        <v>0</v>
      </c>
      <c r="O938" s="241">
        <f t="shared" si="29"/>
        <v>37870022</v>
      </c>
    </row>
    <row r="939" spans="1:15" hidden="1" x14ac:dyDescent="0.2">
      <c r="A939" s="175" t="s">
        <v>5670</v>
      </c>
      <c r="B939" s="182">
        <v>225</v>
      </c>
      <c r="C939" s="182">
        <v>8</v>
      </c>
      <c r="D939" s="182">
        <v>94</v>
      </c>
      <c r="E939" s="182">
        <v>10</v>
      </c>
      <c r="F939" s="182">
        <v>1</v>
      </c>
      <c r="G939" s="182" t="str">
        <f t="shared" si="28"/>
        <v>14080.225.8.94.10.01</v>
      </c>
      <c r="H939" s="184">
        <v>44012</v>
      </c>
      <c r="I939" s="175" t="s">
        <v>1837</v>
      </c>
      <c r="J939" s="175" t="s">
        <v>1829</v>
      </c>
      <c r="K939" s="182" t="s">
        <v>1538</v>
      </c>
      <c r="L939" s="183">
        <v>-539946743</v>
      </c>
      <c r="M939" s="183">
        <v>0</v>
      </c>
      <c r="N939" s="183">
        <v>0</v>
      </c>
      <c r="O939" s="241">
        <f t="shared" si="29"/>
        <v>-539946743</v>
      </c>
    </row>
    <row r="940" spans="1:15" hidden="1" x14ac:dyDescent="0.2">
      <c r="A940" s="175" t="s">
        <v>5670</v>
      </c>
      <c r="B940" s="182">
        <v>225</v>
      </c>
      <c r="C940" s="182">
        <v>8</v>
      </c>
      <c r="D940" s="182">
        <v>94</v>
      </c>
      <c r="E940" s="182">
        <v>14</v>
      </c>
      <c r="F940" s="182">
        <v>1</v>
      </c>
      <c r="G940" s="182" t="str">
        <f t="shared" si="28"/>
        <v>14080.225.8.94.14.01</v>
      </c>
      <c r="H940" s="184">
        <v>44012</v>
      </c>
      <c r="I940" s="175" t="s">
        <v>1838</v>
      </c>
      <c r="J940" s="175" t="s">
        <v>1829</v>
      </c>
      <c r="K940" s="182" t="s">
        <v>1541</v>
      </c>
      <c r="L940" s="183">
        <v>0</v>
      </c>
      <c r="M940" s="183">
        <v>-2575.83</v>
      </c>
      <c r="N940" s="183">
        <v>-17534009.670000002</v>
      </c>
      <c r="O940" s="241">
        <f t="shared" si="29"/>
        <v>-17534009.670000002</v>
      </c>
    </row>
    <row r="941" spans="1:15" hidden="1" x14ac:dyDescent="0.2">
      <c r="A941" s="175" t="s">
        <v>5670</v>
      </c>
      <c r="B941" s="182">
        <v>225</v>
      </c>
      <c r="C941" s="182">
        <v>8</v>
      </c>
      <c r="D941" s="182">
        <v>94</v>
      </c>
      <c r="E941" s="182">
        <v>60</v>
      </c>
      <c r="F941" s="182">
        <v>1</v>
      </c>
      <c r="G941" s="182" t="str">
        <f t="shared" si="28"/>
        <v>14080.225.8.94.60.01</v>
      </c>
      <c r="H941" s="184">
        <v>44012</v>
      </c>
      <c r="I941" s="175" t="s">
        <v>1839</v>
      </c>
      <c r="J941" s="175" t="s">
        <v>1829</v>
      </c>
      <c r="K941" s="182" t="s">
        <v>1567</v>
      </c>
      <c r="L941" s="183">
        <v>-1386155237</v>
      </c>
      <c r="M941" s="183">
        <v>-302810.59999999998</v>
      </c>
      <c r="N941" s="183">
        <v>-2061271119.5799999</v>
      </c>
      <c r="O941" s="241">
        <f t="shared" si="29"/>
        <v>-3447426356.5799999</v>
      </c>
    </row>
    <row r="942" spans="1:15" hidden="1" x14ac:dyDescent="0.2">
      <c r="A942" s="175" t="s">
        <v>5670</v>
      </c>
      <c r="B942" s="182">
        <v>225</v>
      </c>
      <c r="C942" s="182">
        <v>8</v>
      </c>
      <c r="D942" s="182">
        <v>94</v>
      </c>
      <c r="E942" s="182">
        <v>61</v>
      </c>
      <c r="F942" s="182">
        <v>1</v>
      </c>
      <c r="G942" s="182" t="str">
        <f t="shared" si="28"/>
        <v>14080.225.8.94.61.01</v>
      </c>
      <c r="H942" s="184">
        <v>44012</v>
      </c>
      <c r="I942" s="175" t="s">
        <v>1840</v>
      </c>
      <c r="J942" s="175" t="s">
        <v>1829</v>
      </c>
      <c r="K942" s="182" t="s">
        <v>1570</v>
      </c>
      <c r="L942" s="183">
        <v>-6422465</v>
      </c>
      <c r="M942" s="183">
        <v>13127.53</v>
      </c>
      <c r="N942" s="183">
        <v>89360803.280000001</v>
      </c>
      <c r="O942" s="241">
        <f t="shared" si="29"/>
        <v>82938338.280000001</v>
      </c>
    </row>
    <row r="943" spans="1:15" hidden="1" x14ac:dyDescent="0.2">
      <c r="A943" s="175" t="s">
        <v>5670</v>
      </c>
      <c r="B943" s="182">
        <v>225</v>
      </c>
      <c r="C943" s="182">
        <v>8</v>
      </c>
      <c r="D943" s="182">
        <v>94</v>
      </c>
      <c r="E943" s="182">
        <v>62</v>
      </c>
      <c r="F943" s="182">
        <v>1</v>
      </c>
      <c r="G943" s="182" t="str">
        <f t="shared" si="28"/>
        <v>14080.225.8.94.62.01</v>
      </c>
      <c r="H943" s="184">
        <v>44012</v>
      </c>
      <c r="I943" s="175" t="s">
        <v>1841</v>
      </c>
      <c r="J943" s="175" t="s">
        <v>1829</v>
      </c>
      <c r="K943" s="182" t="s">
        <v>1573</v>
      </c>
      <c r="L943" s="183">
        <v>-125399190</v>
      </c>
      <c r="M943" s="183">
        <v>-75652.350000000006</v>
      </c>
      <c r="N943" s="183">
        <v>-514975381.25</v>
      </c>
      <c r="O943" s="241">
        <f t="shared" si="29"/>
        <v>-640374571.25</v>
      </c>
    </row>
    <row r="944" spans="1:15" hidden="1" x14ac:dyDescent="0.2">
      <c r="A944" s="175" t="s">
        <v>5670</v>
      </c>
      <c r="B944" s="182">
        <v>447</v>
      </c>
      <c r="C944" s="182">
        <v>0</v>
      </c>
      <c r="D944" s="182">
        <v>0</v>
      </c>
      <c r="E944" s="182">
        <v>0</v>
      </c>
      <c r="F944" s="182">
        <v>0</v>
      </c>
      <c r="G944" s="182" t="str">
        <f t="shared" si="28"/>
        <v>14080.447.0.00.00.00</v>
      </c>
      <c r="H944" s="184">
        <v>44012</v>
      </c>
      <c r="I944" s="175" t="s">
        <v>1842</v>
      </c>
      <c r="J944" s="175" t="s">
        <v>1843</v>
      </c>
      <c r="K944" s="182" t="s">
        <v>1844</v>
      </c>
      <c r="L944" s="183">
        <v>1924030578</v>
      </c>
      <c r="M944" s="183">
        <v>62395.8</v>
      </c>
      <c r="N944" s="183">
        <v>424736322.01999998</v>
      </c>
      <c r="O944" s="241">
        <f t="shared" si="29"/>
        <v>2348766900.02</v>
      </c>
    </row>
    <row r="945" spans="1:15" hidden="1" x14ac:dyDescent="0.2">
      <c r="A945" s="175" t="s">
        <v>5670</v>
      </c>
      <c r="B945" s="182">
        <v>447</v>
      </c>
      <c r="C945" s="182">
        <v>0</v>
      </c>
      <c r="D945" s="182">
        <v>82</v>
      </c>
      <c r="E945" s="182">
        <v>0</v>
      </c>
      <c r="F945" s="182">
        <v>0</v>
      </c>
      <c r="G945" s="182" t="str">
        <f t="shared" si="28"/>
        <v>14080.447.0.82.00.00</v>
      </c>
      <c r="H945" s="184">
        <v>44012</v>
      </c>
      <c r="I945" s="175" t="s">
        <v>1845</v>
      </c>
      <c r="J945" s="175" t="s">
        <v>1846</v>
      </c>
      <c r="K945" s="182" t="s">
        <v>1847</v>
      </c>
      <c r="L945" s="183">
        <v>18966812235</v>
      </c>
      <c r="M945" s="183">
        <v>537195.36</v>
      </c>
      <c r="N945" s="183">
        <v>3656758650.9299998</v>
      </c>
      <c r="O945" s="241">
        <f t="shared" si="29"/>
        <v>22623570885.93</v>
      </c>
    </row>
    <row r="946" spans="1:15" hidden="1" x14ac:dyDescent="0.2">
      <c r="A946" s="175" t="s">
        <v>5670</v>
      </c>
      <c r="B946" s="182">
        <v>447</v>
      </c>
      <c r="C946" s="182">
        <v>0</v>
      </c>
      <c r="D946" s="182">
        <v>82</v>
      </c>
      <c r="E946" s="182">
        <v>1</v>
      </c>
      <c r="F946" s="182">
        <v>0</v>
      </c>
      <c r="G946" s="182" t="str">
        <f t="shared" si="28"/>
        <v>14080.447.0.82.01.00</v>
      </c>
      <c r="H946" s="184">
        <v>44012</v>
      </c>
      <c r="I946" s="175" t="s">
        <v>1848</v>
      </c>
      <c r="J946" s="175" t="s">
        <v>1846</v>
      </c>
      <c r="K946" s="182" t="s">
        <v>1849</v>
      </c>
      <c r="L946" s="183">
        <v>18966812235</v>
      </c>
      <c r="M946" s="183">
        <v>537195.36</v>
      </c>
      <c r="N946" s="183">
        <v>3656758650.9299998</v>
      </c>
      <c r="O946" s="241">
        <f t="shared" si="29"/>
        <v>22623570885.93</v>
      </c>
    </row>
    <row r="947" spans="1:15" hidden="1" x14ac:dyDescent="0.2">
      <c r="A947" s="175" t="s">
        <v>5670</v>
      </c>
      <c r="B947" s="182">
        <v>447</v>
      </c>
      <c r="C947" s="182">
        <v>0</v>
      </c>
      <c r="D947" s="182">
        <v>82</v>
      </c>
      <c r="E947" s="182">
        <v>1</v>
      </c>
      <c r="F947" s="182">
        <v>1</v>
      </c>
      <c r="G947" s="182" t="str">
        <f t="shared" si="28"/>
        <v>14080.447.0.82.01.01</v>
      </c>
      <c r="H947" s="184">
        <v>44012</v>
      </c>
      <c r="I947" s="175" t="s">
        <v>1850</v>
      </c>
      <c r="J947" s="175" t="s">
        <v>1846</v>
      </c>
      <c r="K947" s="182" t="s">
        <v>1849</v>
      </c>
      <c r="L947" s="183">
        <v>18966812235</v>
      </c>
      <c r="M947" s="183">
        <v>537195.36</v>
      </c>
      <c r="N947" s="183">
        <v>3656758650.9299998</v>
      </c>
      <c r="O947" s="241">
        <f t="shared" si="29"/>
        <v>22623570885.93</v>
      </c>
    </row>
    <row r="948" spans="1:15" hidden="1" x14ac:dyDescent="0.2">
      <c r="A948" s="175" t="s">
        <v>5670</v>
      </c>
      <c r="B948" s="182">
        <v>447</v>
      </c>
      <c r="C948" s="182">
        <v>0</v>
      </c>
      <c r="D948" s="182">
        <v>94</v>
      </c>
      <c r="E948" s="182">
        <v>0</v>
      </c>
      <c r="F948" s="182">
        <v>0</v>
      </c>
      <c r="G948" s="182" t="str">
        <f t="shared" si="28"/>
        <v>14080.447.0.94.00.00</v>
      </c>
      <c r="H948" s="184">
        <v>44012</v>
      </c>
      <c r="I948" s="175" t="s">
        <v>1851</v>
      </c>
      <c r="J948" s="175" t="s">
        <v>1852</v>
      </c>
      <c r="K948" s="182" t="s">
        <v>1853</v>
      </c>
      <c r="L948" s="183">
        <v>-17042781657</v>
      </c>
      <c r="M948" s="183">
        <v>-474799.56</v>
      </c>
      <c r="N948" s="183">
        <v>-3232022328.9099998</v>
      </c>
      <c r="O948" s="241">
        <f t="shared" si="29"/>
        <v>-20274803985.91</v>
      </c>
    </row>
    <row r="949" spans="1:15" hidden="1" x14ac:dyDescent="0.2">
      <c r="A949" s="175" t="s">
        <v>5670</v>
      </c>
      <c r="B949" s="182">
        <v>447</v>
      </c>
      <c r="C949" s="182">
        <v>0</v>
      </c>
      <c r="D949" s="182">
        <v>94</v>
      </c>
      <c r="E949" s="182">
        <v>1</v>
      </c>
      <c r="F949" s="182">
        <v>0</v>
      </c>
      <c r="G949" s="182" t="str">
        <f t="shared" si="28"/>
        <v>14080.447.0.94.01.00</v>
      </c>
      <c r="H949" s="184">
        <v>44012</v>
      </c>
      <c r="I949" s="175" t="s">
        <v>1854</v>
      </c>
      <c r="J949" s="175" t="s">
        <v>1852</v>
      </c>
      <c r="K949" s="182" t="s">
        <v>1853</v>
      </c>
      <c r="L949" s="183">
        <v>-17042781657</v>
      </c>
      <c r="M949" s="183">
        <v>-474799.56</v>
      </c>
      <c r="N949" s="183">
        <v>-3232022328.9099998</v>
      </c>
      <c r="O949" s="241">
        <f t="shared" si="29"/>
        <v>-20274803985.91</v>
      </c>
    </row>
    <row r="950" spans="1:15" hidden="1" x14ac:dyDescent="0.2">
      <c r="A950" s="175" t="s">
        <v>5670</v>
      </c>
      <c r="B950" s="182">
        <v>447</v>
      </c>
      <c r="C950" s="182">
        <v>0</v>
      </c>
      <c r="D950" s="182">
        <v>94</v>
      </c>
      <c r="E950" s="182">
        <v>1</v>
      </c>
      <c r="F950" s="182">
        <v>1</v>
      </c>
      <c r="G950" s="182" t="str">
        <f t="shared" si="28"/>
        <v>14080.447.0.94.01.01</v>
      </c>
      <c r="H950" s="184">
        <v>44012</v>
      </c>
      <c r="I950" s="175" t="s">
        <v>1855</v>
      </c>
      <c r="J950" s="175" t="s">
        <v>1852</v>
      </c>
      <c r="K950" s="182" t="s">
        <v>1853</v>
      </c>
      <c r="L950" s="183">
        <v>-17042781657</v>
      </c>
      <c r="M950" s="183">
        <v>-474799.56</v>
      </c>
      <c r="N950" s="183">
        <v>-3232022328.9099998</v>
      </c>
      <c r="O950" s="241">
        <f t="shared" si="29"/>
        <v>-20274803985.91</v>
      </c>
    </row>
    <row r="951" spans="1:15" hidden="1" x14ac:dyDescent="0.2">
      <c r="A951" s="175" t="s">
        <v>5670</v>
      </c>
      <c r="B951" s="182">
        <v>447</v>
      </c>
      <c r="C951" s="182">
        <v>3</v>
      </c>
      <c r="D951" s="182">
        <v>82</v>
      </c>
      <c r="E951" s="182">
        <v>1</v>
      </c>
      <c r="F951" s="182">
        <v>1</v>
      </c>
      <c r="G951" s="182" t="str">
        <f t="shared" si="28"/>
        <v>14080.447.3.82.01.01</v>
      </c>
      <c r="H951" s="184">
        <v>44012</v>
      </c>
      <c r="I951" s="175" t="s">
        <v>1856</v>
      </c>
      <c r="J951" s="175" t="s">
        <v>1857</v>
      </c>
      <c r="K951" s="182" t="s">
        <v>1849</v>
      </c>
      <c r="L951" s="183">
        <v>2103232</v>
      </c>
      <c r="M951" s="183">
        <v>0</v>
      </c>
      <c r="N951" s="183">
        <v>0</v>
      </c>
      <c r="O951" s="241">
        <f t="shared" si="29"/>
        <v>2103232</v>
      </c>
    </row>
    <row r="952" spans="1:15" hidden="1" x14ac:dyDescent="0.2">
      <c r="A952" s="175" t="s">
        <v>5670</v>
      </c>
      <c r="B952" s="182">
        <v>447</v>
      </c>
      <c r="C952" s="182">
        <v>3</v>
      </c>
      <c r="D952" s="182">
        <v>94</v>
      </c>
      <c r="E952" s="182">
        <v>1</v>
      </c>
      <c r="F952" s="182">
        <v>1</v>
      </c>
      <c r="G952" s="182" t="str">
        <f t="shared" si="28"/>
        <v>14080.447.3.94.01.01</v>
      </c>
      <c r="H952" s="184">
        <v>44012</v>
      </c>
      <c r="I952" s="175" t="s">
        <v>1858</v>
      </c>
      <c r="J952" s="175" t="s">
        <v>1859</v>
      </c>
      <c r="K952" s="182" t="s">
        <v>1853</v>
      </c>
      <c r="L952" s="183">
        <v>-1083848</v>
      </c>
      <c r="M952" s="183">
        <v>0</v>
      </c>
      <c r="N952" s="183">
        <v>0</v>
      </c>
      <c r="O952" s="241">
        <f t="shared" si="29"/>
        <v>-1083848</v>
      </c>
    </row>
    <row r="953" spans="1:15" hidden="1" x14ac:dyDescent="0.2">
      <c r="A953" s="175" t="s">
        <v>5670</v>
      </c>
      <c r="B953" s="182">
        <v>447</v>
      </c>
      <c r="C953" s="182">
        <v>4</v>
      </c>
      <c r="D953" s="182">
        <v>82</v>
      </c>
      <c r="E953" s="182">
        <v>1</v>
      </c>
      <c r="F953" s="182">
        <v>1</v>
      </c>
      <c r="G953" s="182" t="str">
        <f t="shared" si="28"/>
        <v>14080.447.4.82.01.01</v>
      </c>
      <c r="H953" s="184">
        <v>44012</v>
      </c>
      <c r="I953" s="175" t="s">
        <v>1860</v>
      </c>
      <c r="J953" s="175" t="s">
        <v>1861</v>
      </c>
      <c r="K953" s="182" t="s">
        <v>1849</v>
      </c>
      <c r="L953" s="183">
        <v>48736741</v>
      </c>
      <c r="M953" s="183">
        <v>1682</v>
      </c>
      <c r="N953" s="183">
        <v>11449592.66</v>
      </c>
      <c r="O953" s="241">
        <f t="shared" si="29"/>
        <v>60186333.659999996</v>
      </c>
    </row>
    <row r="954" spans="1:15" hidden="1" x14ac:dyDescent="0.2">
      <c r="A954" s="175" t="s">
        <v>5670</v>
      </c>
      <c r="B954" s="182">
        <v>447</v>
      </c>
      <c r="C954" s="182">
        <v>4</v>
      </c>
      <c r="D954" s="182">
        <v>94</v>
      </c>
      <c r="E954" s="182">
        <v>1</v>
      </c>
      <c r="F954" s="182">
        <v>1</v>
      </c>
      <c r="G954" s="182" t="str">
        <f t="shared" si="28"/>
        <v>14080.447.4.94.01.01</v>
      </c>
      <c r="H954" s="184">
        <v>44012</v>
      </c>
      <c r="I954" s="175" t="s">
        <v>1862</v>
      </c>
      <c r="J954" s="175" t="s">
        <v>1863</v>
      </c>
      <c r="K954" s="182" t="s">
        <v>1853</v>
      </c>
      <c r="L954" s="183">
        <v>-19667345</v>
      </c>
      <c r="M954" s="183">
        <v>-499.14</v>
      </c>
      <c r="N954" s="183">
        <v>-3397710.87</v>
      </c>
      <c r="O954" s="241">
        <f t="shared" si="29"/>
        <v>-23065055.870000001</v>
      </c>
    </row>
    <row r="955" spans="1:15" hidden="1" x14ac:dyDescent="0.2">
      <c r="A955" s="175" t="s">
        <v>5670</v>
      </c>
      <c r="B955" s="182">
        <v>447</v>
      </c>
      <c r="C955" s="182">
        <v>5</v>
      </c>
      <c r="D955" s="182">
        <v>82</v>
      </c>
      <c r="E955" s="182">
        <v>1</v>
      </c>
      <c r="F955" s="182">
        <v>1</v>
      </c>
      <c r="G955" s="182" t="str">
        <f t="shared" si="28"/>
        <v>14080.447.5.82.01.01</v>
      </c>
      <c r="H955" s="184">
        <v>44012</v>
      </c>
      <c r="I955" s="175" t="s">
        <v>1864</v>
      </c>
      <c r="J955" s="175" t="s">
        <v>1865</v>
      </c>
      <c r="K955" s="182" t="s">
        <v>1849</v>
      </c>
      <c r="L955" s="183">
        <v>325788771</v>
      </c>
      <c r="M955" s="183">
        <v>47692.21</v>
      </c>
      <c r="N955" s="183">
        <v>324647073.45999998</v>
      </c>
      <c r="O955" s="241">
        <f t="shared" si="29"/>
        <v>650435844.46000004</v>
      </c>
    </row>
    <row r="956" spans="1:15" hidden="1" x14ac:dyDescent="0.2">
      <c r="A956" s="175" t="s">
        <v>5670</v>
      </c>
      <c r="B956" s="182">
        <v>447</v>
      </c>
      <c r="C956" s="182">
        <v>5</v>
      </c>
      <c r="D956" s="182">
        <v>94</v>
      </c>
      <c r="E956" s="182">
        <v>1</v>
      </c>
      <c r="F956" s="182">
        <v>1</v>
      </c>
      <c r="G956" s="182" t="str">
        <f t="shared" si="28"/>
        <v>14080.447.5.94.01.01</v>
      </c>
      <c r="H956" s="184">
        <v>44012</v>
      </c>
      <c r="I956" s="175" t="s">
        <v>1866</v>
      </c>
      <c r="J956" s="175" t="s">
        <v>1867</v>
      </c>
      <c r="K956" s="182" t="s">
        <v>1853</v>
      </c>
      <c r="L956" s="183">
        <v>-196547974</v>
      </c>
      <c r="M956" s="183">
        <v>-32318.49</v>
      </c>
      <c r="N956" s="183">
        <v>-219996162.83000001</v>
      </c>
      <c r="O956" s="241">
        <f t="shared" si="29"/>
        <v>-416544136.83000004</v>
      </c>
    </row>
    <row r="957" spans="1:15" hidden="1" x14ac:dyDescent="0.2">
      <c r="A957" s="175" t="s">
        <v>5670</v>
      </c>
      <c r="B957" s="182">
        <v>447</v>
      </c>
      <c r="C957" s="182">
        <v>6</v>
      </c>
      <c r="D957" s="182">
        <v>82</v>
      </c>
      <c r="E957" s="182">
        <v>1</v>
      </c>
      <c r="F957" s="182">
        <v>1</v>
      </c>
      <c r="G957" s="182" t="str">
        <f t="shared" si="28"/>
        <v>14080.447.6.82.01.01</v>
      </c>
      <c r="H957" s="184">
        <v>44012</v>
      </c>
      <c r="I957" s="175" t="s">
        <v>1868</v>
      </c>
      <c r="J957" s="175" t="s">
        <v>1869</v>
      </c>
      <c r="K957" s="182" t="s">
        <v>1849</v>
      </c>
      <c r="L957" s="183">
        <v>2652318201</v>
      </c>
      <c r="M957" s="183">
        <v>188401.15</v>
      </c>
      <c r="N957" s="183">
        <v>1282471120.2</v>
      </c>
      <c r="O957" s="241">
        <f t="shared" si="29"/>
        <v>3934789321.1999998</v>
      </c>
    </row>
    <row r="958" spans="1:15" hidden="1" x14ac:dyDescent="0.2">
      <c r="A958" s="175" t="s">
        <v>5670</v>
      </c>
      <c r="B958" s="182">
        <v>447</v>
      </c>
      <c r="C958" s="182">
        <v>6</v>
      </c>
      <c r="D958" s="182">
        <v>94</v>
      </c>
      <c r="E958" s="182">
        <v>1</v>
      </c>
      <c r="F958" s="182">
        <v>1</v>
      </c>
      <c r="G958" s="182" t="str">
        <f t="shared" si="28"/>
        <v>14080.447.6.94.01.01</v>
      </c>
      <c r="H958" s="184">
        <v>44012</v>
      </c>
      <c r="I958" s="175" t="s">
        <v>1870</v>
      </c>
      <c r="J958" s="175" t="s">
        <v>1871</v>
      </c>
      <c r="K958" s="182" t="s">
        <v>1853</v>
      </c>
      <c r="L958" s="183">
        <v>-1975177609</v>
      </c>
      <c r="M958" s="183">
        <v>-159881.20000000001</v>
      </c>
      <c r="N958" s="183">
        <v>-1088332112.98</v>
      </c>
      <c r="O958" s="241">
        <f t="shared" si="29"/>
        <v>-3063509721.98</v>
      </c>
    </row>
    <row r="959" spans="1:15" hidden="1" x14ac:dyDescent="0.2">
      <c r="A959" s="175" t="s">
        <v>5670</v>
      </c>
      <c r="B959" s="182">
        <v>447</v>
      </c>
      <c r="C959" s="182">
        <v>7</v>
      </c>
      <c r="D959" s="182">
        <v>82</v>
      </c>
      <c r="E959" s="182">
        <v>1</v>
      </c>
      <c r="F959" s="182">
        <v>1</v>
      </c>
      <c r="G959" s="182" t="str">
        <f t="shared" si="28"/>
        <v>14080.447.7.82.01.01</v>
      </c>
      <c r="H959" s="184">
        <v>44012</v>
      </c>
      <c r="I959" s="175" t="s">
        <v>1872</v>
      </c>
      <c r="J959" s="175" t="s">
        <v>1873</v>
      </c>
      <c r="K959" s="182" t="s">
        <v>1849</v>
      </c>
      <c r="L959" s="183">
        <v>6559157684</v>
      </c>
      <c r="M959" s="183">
        <v>104917.59</v>
      </c>
      <c r="N959" s="183">
        <v>714187674.41999996</v>
      </c>
      <c r="O959" s="241">
        <f t="shared" si="29"/>
        <v>7273345358.4200001</v>
      </c>
    </row>
    <row r="960" spans="1:15" hidden="1" x14ac:dyDescent="0.2">
      <c r="A960" s="175" t="s">
        <v>5670</v>
      </c>
      <c r="B960" s="182">
        <v>447</v>
      </c>
      <c r="C960" s="182">
        <v>7</v>
      </c>
      <c r="D960" s="182">
        <v>94</v>
      </c>
      <c r="E960" s="182">
        <v>1</v>
      </c>
      <c r="F960" s="182">
        <v>1</v>
      </c>
      <c r="G960" s="182" t="str">
        <f t="shared" si="28"/>
        <v>14080.447.7.94.01.01</v>
      </c>
      <c r="H960" s="184">
        <v>44012</v>
      </c>
      <c r="I960" s="175" t="s">
        <v>1874</v>
      </c>
      <c r="J960" s="175" t="s">
        <v>1875</v>
      </c>
      <c r="K960" s="182" t="s">
        <v>1853</v>
      </c>
      <c r="L960" s="183">
        <v>-5831628147</v>
      </c>
      <c r="M960" s="183">
        <v>-93334.06</v>
      </c>
      <c r="N960" s="183">
        <v>-635337079.87</v>
      </c>
      <c r="O960" s="241">
        <f t="shared" si="29"/>
        <v>-6466965226.8699999</v>
      </c>
    </row>
    <row r="961" spans="1:15" hidden="1" x14ac:dyDescent="0.2">
      <c r="A961" s="175" t="s">
        <v>5670</v>
      </c>
      <c r="B961" s="182">
        <v>447</v>
      </c>
      <c r="C961" s="182">
        <v>8</v>
      </c>
      <c r="D961" s="182">
        <v>82</v>
      </c>
      <c r="E961" s="182">
        <v>1</v>
      </c>
      <c r="F961" s="182">
        <v>1</v>
      </c>
      <c r="G961" s="182" t="str">
        <f t="shared" si="28"/>
        <v>14080.447.8.82.01.01</v>
      </c>
      <c r="H961" s="184">
        <v>44012</v>
      </c>
      <c r="I961" s="175" t="s">
        <v>1876</v>
      </c>
      <c r="J961" s="175" t="s">
        <v>1877</v>
      </c>
      <c r="K961" s="182" t="s">
        <v>1849</v>
      </c>
      <c r="L961" s="183">
        <v>9378707606</v>
      </c>
      <c r="M961" s="183">
        <v>194502.41</v>
      </c>
      <c r="N961" s="183">
        <v>1324003190.1900001</v>
      </c>
      <c r="O961" s="241">
        <f t="shared" si="29"/>
        <v>10702710796.190001</v>
      </c>
    </row>
    <row r="962" spans="1:15" hidden="1" x14ac:dyDescent="0.2">
      <c r="A962" s="175" t="s">
        <v>5670</v>
      </c>
      <c r="B962" s="182">
        <v>447</v>
      </c>
      <c r="C962" s="182">
        <v>8</v>
      </c>
      <c r="D962" s="182">
        <v>94</v>
      </c>
      <c r="E962" s="182">
        <v>1</v>
      </c>
      <c r="F962" s="182">
        <v>1</v>
      </c>
      <c r="G962" s="182" t="str">
        <f t="shared" si="28"/>
        <v>14080.447.8.94.01.01</v>
      </c>
      <c r="H962" s="184">
        <v>44012</v>
      </c>
      <c r="I962" s="175" t="s">
        <v>1878</v>
      </c>
      <c r="J962" s="175" t="s">
        <v>1879</v>
      </c>
      <c r="K962" s="182" t="s">
        <v>1853</v>
      </c>
      <c r="L962" s="183">
        <v>-9018676734</v>
      </c>
      <c r="M962" s="183">
        <v>-188766.67</v>
      </c>
      <c r="N962" s="183">
        <v>-1284959262.3599999</v>
      </c>
      <c r="O962" s="241">
        <f t="shared" si="29"/>
        <v>-10303635996.360001</v>
      </c>
    </row>
    <row r="963" spans="1:15" hidden="1" x14ac:dyDescent="0.2">
      <c r="A963" s="175" t="s">
        <v>5670</v>
      </c>
      <c r="B963" s="182">
        <v>451</v>
      </c>
      <c r="C963" s="182">
        <v>0</v>
      </c>
      <c r="D963" s="182">
        <v>0</v>
      </c>
      <c r="E963" s="182">
        <v>0</v>
      </c>
      <c r="F963" s="182">
        <v>0</v>
      </c>
      <c r="G963" s="182" t="str">
        <f t="shared" si="28"/>
        <v>14080.451.0.00.00.00</v>
      </c>
      <c r="H963" s="184">
        <v>44012</v>
      </c>
      <c r="I963" s="175" t="s">
        <v>1880</v>
      </c>
      <c r="J963" s="175" t="s">
        <v>1881</v>
      </c>
      <c r="K963" s="182" t="s">
        <v>1882</v>
      </c>
      <c r="L963" s="183">
        <v>247958577</v>
      </c>
      <c r="M963" s="183">
        <v>0</v>
      </c>
      <c r="N963" s="183">
        <v>0</v>
      </c>
      <c r="O963" s="241">
        <f t="shared" si="29"/>
        <v>247958577</v>
      </c>
    </row>
    <row r="964" spans="1:15" hidden="1" x14ac:dyDescent="0.2">
      <c r="A964" s="175" t="s">
        <v>5670</v>
      </c>
      <c r="B964" s="182">
        <v>451</v>
      </c>
      <c r="C964" s="182">
        <v>0</v>
      </c>
      <c r="D964" s="182">
        <v>82</v>
      </c>
      <c r="E964" s="182">
        <v>0</v>
      </c>
      <c r="F964" s="182">
        <v>0</v>
      </c>
      <c r="G964" s="182" t="str">
        <f t="shared" ref="G964:G1027" si="30">CONCATENATE(A964,".",REPT("0",3-LEN(B964)),B964,".",C964,".",REPT("0",2-LEN(D964)),D964,".",REPT("0",2-LEN(E964)),E964,".",REPT("0",2-LEN(F964)),F964)</f>
        <v>14080.451.0.82.00.00</v>
      </c>
      <c r="H964" s="184">
        <v>44012</v>
      </c>
      <c r="I964" s="175" t="s">
        <v>1883</v>
      </c>
      <c r="J964" s="175" t="s">
        <v>1884</v>
      </c>
      <c r="K964" s="182" t="s">
        <v>1885</v>
      </c>
      <c r="L964" s="183">
        <v>6229022517</v>
      </c>
      <c r="M964" s="183">
        <v>0</v>
      </c>
      <c r="N964" s="183">
        <v>0</v>
      </c>
      <c r="O964" s="241">
        <f t="shared" ref="O964:O1027" si="31">+L964+N964</f>
        <v>6229022517</v>
      </c>
    </row>
    <row r="965" spans="1:15" hidden="1" x14ac:dyDescent="0.2">
      <c r="A965" s="175" t="s">
        <v>5670</v>
      </c>
      <c r="B965" s="182">
        <v>451</v>
      </c>
      <c r="C965" s="182">
        <v>0</v>
      </c>
      <c r="D965" s="182">
        <v>82</v>
      </c>
      <c r="E965" s="182">
        <v>1</v>
      </c>
      <c r="F965" s="182">
        <v>0</v>
      </c>
      <c r="G965" s="182" t="str">
        <f t="shared" si="30"/>
        <v>14080.451.0.82.01.00</v>
      </c>
      <c r="H965" s="184">
        <v>44012</v>
      </c>
      <c r="I965" s="175" t="s">
        <v>1886</v>
      </c>
      <c r="J965" s="175" t="s">
        <v>1884</v>
      </c>
      <c r="K965" s="182" t="s">
        <v>1885</v>
      </c>
      <c r="L965" s="183">
        <v>6229022517</v>
      </c>
      <c r="M965" s="183">
        <v>0</v>
      </c>
      <c r="N965" s="183">
        <v>0</v>
      </c>
      <c r="O965" s="241">
        <f t="shared" si="31"/>
        <v>6229022517</v>
      </c>
    </row>
    <row r="966" spans="1:15" hidden="1" x14ac:dyDescent="0.2">
      <c r="A966" s="175" t="s">
        <v>5670</v>
      </c>
      <c r="B966" s="182">
        <v>451</v>
      </c>
      <c r="C966" s="182">
        <v>0</v>
      </c>
      <c r="D966" s="182">
        <v>82</v>
      </c>
      <c r="E966" s="182">
        <v>1</v>
      </c>
      <c r="F966" s="182">
        <v>1</v>
      </c>
      <c r="G966" s="182" t="str">
        <f t="shared" si="30"/>
        <v>14080.451.0.82.01.01</v>
      </c>
      <c r="H966" s="184">
        <v>44012</v>
      </c>
      <c r="I966" s="175" t="s">
        <v>1887</v>
      </c>
      <c r="J966" s="175" t="s">
        <v>1884</v>
      </c>
      <c r="K966" s="182" t="s">
        <v>1885</v>
      </c>
      <c r="L966" s="183">
        <v>6229022517</v>
      </c>
      <c r="M966" s="183">
        <v>0</v>
      </c>
      <c r="N966" s="183">
        <v>0</v>
      </c>
      <c r="O966" s="241">
        <f t="shared" si="31"/>
        <v>6229022517</v>
      </c>
    </row>
    <row r="967" spans="1:15" hidden="1" x14ac:dyDescent="0.2">
      <c r="A967" s="175" t="s">
        <v>5670</v>
      </c>
      <c r="B967" s="182">
        <v>451</v>
      </c>
      <c r="C967" s="182">
        <v>0</v>
      </c>
      <c r="D967" s="182">
        <v>94</v>
      </c>
      <c r="E967" s="182">
        <v>0</v>
      </c>
      <c r="F967" s="182">
        <v>0</v>
      </c>
      <c r="G967" s="182" t="str">
        <f t="shared" si="30"/>
        <v>14080.451.0.94.00.00</v>
      </c>
      <c r="H967" s="184">
        <v>44012</v>
      </c>
      <c r="I967" s="175" t="s">
        <v>1888</v>
      </c>
      <c r="J967" s="175" t="s">
        <v>1889</v>
      </c>
      <c r="K967" s="182" t="s">
        <v>1890</v>
      </c>
      <c r="L967" s="183">
        <v>-5981063940</v>
      </c>
      <c r="M967" s="183">
        <v>0</v>
      </c>
      <c r="N967" s="183">
        <v>0</v>
      </c>
      <c r="O967" s="241">
        <f t="shared" si="31"/>
        <v>-5981063940</v>
      </c>
    </row>
    <row r="968" spans="1:15" hidden="1" x14ac:dyDescent="0.2">
      <c r="A968" s="175" t="s">
        <v>5670</v>
      </c>
      <c r="B968" s="182">
        <v>451</v>
      </c>
      <c r="C968" s="182">
        <v>0</v>
      </c>
      <c r="D968" s="182">
        <v>94</v>
      </c>
      <c r="E968" s="182">
        <v>1</v>
      </c>
      <c r="F968" s="182">
        <v>0</v>
      </c>
      <c r="G968" s="182" t="str">
        <f t="shared" si="30"/>
        <v>14080.451.0.94.01.00</v>
      </c>
      <c r="H968" s="184">
        <v>44012</v>
      </c>
      <c r="I968" s="175" t="s">
        <v>1891</v>
      </c>
      <c r="J968" s="175" t="s">
        <v>1889</v>
      </c>
      <c r="K968" s="182" t="s">
        <v>1892</v>
      </c>
      <c r="L968" s="183">
        <v>-5981063940</v>
      </c>
      <c r="M968" s="183">
        <v>0</v>
      </c>
      <c r="N968" s="183">
        <v>0</v>
      </c>
      <c r="O968" s="241">
        <f t="shared" si="31"/>
        <v>-5981063940</v>
      </c>
    </row>
    <row r="969" spans="1:15" hidden="1" x14ac:dyDescent="0.2">
      <c r="A969" s="175" t="s">
        <v>5670</v>
      </c>
      <c r="B969" s="182">
        <v>451</v>
      </c>
      <c r="C969" s="182">
        <v>0</v>
      </c>
      <c r="D969" s="182">
        <v>94</v>
      </c>
      <c r="E969" s="182">
        <v>1</v>
      </c>
      <c r="F969" s="182">
        <v>1</v>
      </c>
      <c r="G969" s="182" t="str">
        <f t="shared" si="30"/>
        <v>14080.451.0.94.01.01</v>
      </c>
      <c r="H969" s="184">
        <v>44012</v>
      </c>
      <c r="I969" s="175" t="s">
        <v>1893</v>
      </c>
      <c r="J969" s="175" t="s">
        <v>1889</v>
      </c>
      <c r="K969" s="182" t="s">
        <v>1890</v>
      </c>
      <c r="L969" s="183">
        <v>-5981063940</v>
      </c>
      <c r="M969" s="183">
        <v>0</v>
      </c>
      <c r="N969" s="183">
        <v>0</v>
      </c>
      <c r="O969" s="241">
        <f t="shared" si="31"/>
        <v>-5981063940</v>
      </c>
    </row>
    <row r="970" spans="1:15" hidden="1" x14ac:dyDescent="0.2">
      <c r="A970" s="175" t="s">
        <v>5670</v>
      </c>
      <c r="B970" s="182">
        <v>451</v>
      </c>
      <c r="C970" s="182">
        <v>4</v>
      </c>
      <c r="D970" s="182">
        <v>82</v>
      </c>
      <c r="E970" s="182">
        <v>1</v>
      </c>
      <c r="F970" s="182">
        <v>1</v>
      </c>
      <c r="G970" s="182" t="str">
        <f t="shared" si="30"/>
        <v>14080.451.4.82.01.01</v>
      </c>
      <c r="H970" s="184">
        <v>44012</v>
      </c>
      <c r="I970" s="175" t="s">
        <v>1894</v>
      </c>
      <c r="J970" s="175" t="s">
        <v>1895</v>
      </c>
      <c r="K970" s="182" t="s">
        <v>1885</v>
      </c>
      <c r="L970" s="183">
        <v>1395866</v>
      </c>
      <c r="M970" s="183">
        <v>0</v>
      </c>
      <c r="N970" s="183">
        <v>0</v>
      </c>
      <c r="O970" s="241">
        <f t="shared" si="31"/>
        <v>1395866</v>
      </c>
    </row>
    <row r="971" spans="1:15" hidden="1" x14ac:dyDescent="0.2">
      <c r="A971" s="175" t="s">
        <v>5670</v>
      </c>
      <c r="B971" s="182">
        <v>451</v>
      </c>
      <c r="C971" s="182">
        <v>4</v>
      </c>
      <c r="D971" s="182">
        <v>94</v>
      </c>
      <c r="E971" s="182">
        <v>1</v>
      </c>
      <c r="F971" s="182">
        <v>1</v>
      </c>
      <c r="G971" s="182" t="str">
        <f t="shared" si="30"/>
        <v>14080.451.4.94.01.01</v>
      </c>
      <c r="H971" s="184">
        <v>44012</v>
      </c>
      <c r="I971" s="175" t="s">
        <v>1896</v>
      </c>
      <c r="J971" s="175" t="s">
        <v>1897</v>
      </c>
      <c r="K971" s="182" t="s">
        <v>1890</v>
      </c>
      <c r="L971" s="183">
        <v>-941672</v>
      </c>
      <c r="M971" s="183">
        <v>0</v>
      </c>
      <c r="N971" s="183">
        <v>0</v>
      </c>
      <c r="O971" s="241">
        <f t="shared" si="31"/>
        <v>-941672</v>
      </c>
    </row>
    <row r="972" spans="1:15" hidden="1" x14ac:dyDescent="0.2">
      <c r="A972" s="175" t="s">
        <v>5670</v>
      </c>
      <c r="B972" s="182">
        <v>451</v>
      </c>
      <c r="C972" s="182">
        <v>5</v>
      </c>
      <c r="D972" s="182">
        <v>82</v>
      </c>
      <c r="E972" s="182">
        <v>1</v>
      </c>
      <c r="F972" s="182">
        <v>1</v>
      </c>
      <c r="G972" s="182" t="str">
        <f t="shared" si="30"/>
        <v>14080.451.5.82.01.01</v>
      </c>
      <c r="H972" s="184">
        <v>44012</v>
      </c>
      <c r="I972" s="175" t="s">
        <v>1898</v>
      </c>
      <c r="J972" s="175" t="s">
        <v>1899</v>
      </c>
      <c r="K972" s="182" t="s">
        <v>1885</v>
      </c>
      <c r="L972" s="183">
        <v>26433277</v>
      </c>
      <c r="M972" s="183">
        <v>0</v>
      </c>
      <c r="N972" s="183">
        <v>0</v>
      </c>
      <c r="O972" s="241">
        <f t="shared" si="31"/>
        <v>26433277</v>
      </c>
    </row>
    <row r="973" spans="1:15" hidden="1" x14ac:dyDescent="0.2">
      <c r="A973" s="175" t="s">
        <v>5670</v>
      </c>
      <c r="B973" s="182">
        <v>451</v>
      </c>
      <c r="C973" s="182">
        <v>5</v>
      </c>
      <c r="D973" s="182">
        <v>94</v>
      </c>
      <c r="E973" s="182">
        <v>1</v>
      </c>
      <c r="F973" s="182">
        <v>1</v>
      </c>
      <c r="G973" s="182" t="str">
        <f t="shared" si="30"/>
        <v>14080.451.5.94.01.01</v>
      </c>
      <c r="H973" s="184">
        <v>44012</v>
      </c>
      <c r="I973" s="175" t="s">
        <v>1900</v>
      </c>
      <c r="J973" s="175" t="s">
        <v>1901</v>
      </c>
      <c r="K973" s="182" t="s">
        <v>1890</v>
      </c>
      <c r="L973" s="183">
        <v>-23922641</v>
      </c>
      <c r="M973" s="183">
        <v>0</v>
      </c>
      <c r="N973" s="183">
        <v>0</v>
      </c>
      <c r="O973" s="241">
        <f t="shared" si="31"/>
        <v>-23922641</v>
      </c>
    </row>
    <row r="974" spans="1:15" hidden="1" x14ac:dyDescent="0.2">
      <c r="A974" s="175" t="s">
        <v>5670</v>
      </c>
      <c r="B974" s="182">
        <v>451</v>
      </c>
      <c r="C974" s="182">
        <v>6</v>
      </c>
      <c r="D974" s="182">
        <v>82</v>
      </c>
      <c r="E974" s="182">
        <v>1</v>
      </c>
      <c r="F974" s="182">
        <v>1</v>
      </c>
      <c r="G974" s="182" t="str">
        <f t="shared" si="30"/>
        <v>14080.451.6.82.01.01</v>
      </c>
      <c r="H974" s="184">
        <v>44012</v>
      </c>
      <c r="I974" s="175" t="s">
        <v>1902</v>
      </c>
      <c r="J974" s="175" t="s">
        <v>1903</v>
      </c>
      <c r="K974" s="182" t="s">
        <v>1885</v>
      </c>
      <c r="L974" s="183">
        <v>317952402</v>
      </c>
      <c r="M974" s="183">
        <v>0</v>
      </c>
      <c r="N974" s="183">
        <v>0</v>
      </c>
      <c r="O974" s="241">
        <f t="shared" si="31"/>
        <v>317952402</v>
      </c>
    </row>
    <row r="975" spans="1:15" hidden="1" x14ac:dyDescent="0.2">
      <c r="A975" s="175" t="s">
        <v>5670</v>
      </c>
      <c r="B975" s="182">
        <v>451</v>
      </c>
      <c r="C975" s="182">
        <v>6</v>
      </c>
      <c r="D975" s="182">
        <v>94</v>
      </c>
      <c r="E975" s="182">
        <v>1</v>
      </c>
      <c r="F975" s="182">
        <v>1</v>
      </c>
      <c r="G975" s="182" t="str">
        <f t="shared" si="30"/>
        <v>14080.451.6.94.01.01</v>
      </c>
      <c r="H975" s="184">
        <v>44012</v>
      </c>
      <c r="I975" s="175" t="s">
        <v>1904</v>
      </c>
      <c r="J975" s="175" t="s">
        <v>1905</v>
      </c>
      <c r="K975" s="182" t="s">
        <v>1890</v>
      </c>
      <c r="L975" s="183">
        <v>-290912125</v>
      </c>
      <c r="M975" s="183">
        <v>0</v>
      </c>
      <c r="N975" s="183">
        <v>0</v>
      </c>
      <c r="O975" s="241">
        <f t="shared" si="31"/>
        <v>-290912125</v>
      </c>
    </row>
    <row r="976" spans="1:15" hidden="1" x14ac:dyDescent="0.2">
      <c r="A976" s="175" t="s">
        <v>5670</v>
      </c>
      <c r="B976" s="182">
        <v>451</v>
      </c>
      <c r="C976" s="182">
        <v>7</v>
      </c>
      <c r="D976" s="182">
        <v>82</v>
      </c>
      <c r="E976" s="182">
        <v>1</v>
      </c>
      <c r="F976" s="182">
        <v>1</v>
      </c>
      <c r="G976" s="182" t="str">
        <f t="shared" si="30"/>
        <v>14080.451.7.82.01.01</v>
      </c>
      <c r="H976" s="184">
        <v>44012</v>
      </c>
      <c r="I976" s="175" t="s">
        <v>1906</v>
      </c>
      <c r="J976" s="175" t="s">
        <v>1907</v>
      </c>
      <c r="K976" s="182" t="s">
        <v>1885</v>
      </c>
      <c r="L976" s="183">
        <v>5667364588</v>
      </c>
      <c r="M976" s="183">
        <v>0</v>
      </c>
      <c r="N976" s="183">
        <v>0</v>
      </c>
      <c r="O976" s="241">
        <f t="shared" si="31"/>
        <v>5667364588</v>
      </c>
    </row>
    <row r="977" spans="1:15" hidden="1" x14ac:dyDescent="0.2">
      <c r="A977" s="175" t="s">
        <v>5670</v>
      </c>
      <c r="B977" s="182">
        <v>451</v>
      </c>
      <c r="C977" s="182">
        <v>7</v>
      </c>
      <c r="D977" s="182">
        <v>94</v>
      </c>
      <c r="E977" s="182">
        <v>1</v>
      </c>
      <c r="F977" s="182">
        <v>1</v>
      </c>
      <c r="G977" s="182" t="str">
        <f t="shared" si="30"/>
        <v>14080.451.7.94.01.01</v>
      </c>
      <c r="H977" s="184">
        <v>44012</v>
      </c>
      <c r="I977" s="175" t="s">
        <v>1908</v>
      </c>
      <c r="J977" s="175" t="s">
        <v>1909</v>
      </c>
      <c r="K977" s="182" t="s">
        <v>1890</v>
      </c>
      <c r="L977" s="183">
        <v>-5458552411</v>
      </c>
      <c r="M977" s="183">
        <v>0</v>
      </c>
      <c r="N977" s="183">
        <v>0</v>
      </c>
      <c r="O977" s="241">
        <f t="shared" si="31"/>
        <v>-5458552411</v>
      </c>
    </row>
    <row r="978" spans="1:15" hidden="1" x14ac:dyDescent="0.2">
      <c r="A978" s="175" t="s">
        <v>5670</v>
      </c>
      <c r="B978" s="182">
        <v>451</v>
      </c>
      <c r="C978" s="182">
        <v>8</v>
      </c>
      <c r="D978" s="182">
        <v>82</v>
      </c>
      <c r="E978" s="182">
        <v>1</v>
      </c>
      <c r="F978" s="182">
        <v>1</v>
      </c>
      <c r="G978" s="182" t="str">
        <f t="shared" si="30"/>
        <v>14080.451.8.82.01.01</v>
      </c>
      <c r="H978" s="184">
        <v>44012</v>
      </c>
      <c r="I978" s="175" t="s">
        <v>1910</v>
      </c>
      <c r="J978" s="175" t="s">
        <v>1911</v>
      </c>
      <c r="K978" s="182" t="s">
        <v>1885</v>
      </c>
      <c r="L978" s="183">
        <v>215876384</v>
      </c>
      <c r="M978" s="183">
        <v>0</v>
      </c>
      <c r="N978" s="183">
        <v>0</v>
      </c>
      <c r="O978" s="241">
        <f t="shared" si="31"/>
        <v>215876384</v>
      </c>
    </row>
    <row r="979" spans="1:15" hidden="1" x14ac:dyDescent="0.2">
      <c r="A979" s="175" t="s">
        <v>5670</v>
      </c>
      <c r="B979" s="182">
        <v>451</v>
      </c>
      <c r="C979" s="182">
        <v>8</v>
      </c>
      <c r="D979" s="182">
        <v>94</v>
      </c>
      <c r="E979" s="182">
        <v>1</v>
      </c>
      <c r="F979" s="182">
        <v>1</v>
      </c>
      <c r="G979" s="182" t="str">
        <f t="shared" si="30"/>
        <v>14080.451.8.94.01.01</v>
      </c>
      <c r="H979" s="184">
        <v>44012</v>
      </c>
      <c r="I979" s="175" t="s">
        <v>1912</v>
      </c>
      <c r="J979" s="175" t="s">
        <v>1913</v>
      </c>
      <c r="K979" s="182" t="s">
        <v>1890</v>
      </c>
      <c r="L979" s="183">
        <v>-206735091</v>
      </c>
      <c r="M979" s="183">
        <v>0</v>
      </c>
      <c r="N979" s="183">
        <v>0</v>
      </c>
      <c r="O979" s="241">
        <f t="shared" si="31"/>
        <v>-206735091</v>
      </c>
    </row>
    <row r="980" spans="1:15" hidden="1" x14ac:dyDescent="0.2">
      <c r="A980" s="175" t="s">
        <v>5671</v>
      </c>
      <c r="B980" s="182">
        <v>0</v>
      </c>
      <c r="C980" s="182">
        <v>0</v>
      </c>
      <c r="D980" s="182">
        <v>0</v>
      </c>
      <c r="E980" s="182">
        <v>0</v>
      </c>
      <c r="F980" s="182">
        <v>0</v>
      </c>
      <c r="G980" s="182" t="str">
        <f t="shared" si="30"/>
        <v>14090.000.0.00.00.00</v>
      </c>
      <c r="H980" s="184">
        <v>44012</v>
      </c>
      <c r="I980" s="175" t="s">
        <v>1914</v>
      </c>
      <c r="J980" s="175" t="s">
        <v>348</v>
      </c>
      <c r="K980" s="182" t="s">
        <v>693</v>
      </c>
      <c r="L980" s="183">
        <v>-11547407602.5</v>
      </c>
      <c r="M980" s="183">
        <v>-100444.97</v>
      </c>
      <c r="N980" s="183">
        <v>-683741968.99000001</v>
      </c>
      <c r="O980" s="241">
        <f t="shared" si="31"/>
        <v>-12231149571.49</v>
      </c>
    </row>
    <row r="981" spans="1:15" hidden="1" x14ac:dyDescent="0.2">
      <c r="A981" s="175" t="s">
        <v>5671</v>
      </c>
      <c r="B981" s="182">
        <v>231</v>
      </c>
      <c r="C981" s="182">
        <v>0</v>
      </c>
      <c r="D981" s="182">
        <v>0</v>
      </c>
      <c r="E981" s="182">
        <v>0</v>
      </c>
      <c r="F981" s="182">
        <v>0</v>
      </c>
      <c r="G981" s="182" t="str">
        <f t="shared" si="30"/>
        <v>14090.231.0.00.00.00</v>
      </c>
      <c r="H981" s="184">
        <v>44012</v>
      </c>
      <c r="I981" s="175" t="s">
        <v>1915</v>
      </c>
      <c r="J981" s="175" t="s">
        <v>1916</v>
      </c>
      <c r="K981" s="182" t="s">
        <v>1917</v>
      </c>
      <c r="L981" s="183">
        <v>-11547407602.5</v>
      </c>
      <c r="M981" s="183">
        <v>-100444.97</v>
      </c>
      <c r="N981" s="183">
        <v>-683741968.99000001</v>
      </c>
      <c r="O981" s="241">
        <f t="shared" si="31"/>
        <v>-12231149571.49</v>
      </c>
    </row>
    <row r="982" spans="1:15" hidden="1" x14ac:dyDescent="0.2">
      <c r="A982" s="175" t="s">
        <v>5671</v>
      </c>
      <c r="B982" s="182">
        <v>231</v>
      </c>
      <c r="C982" s="182">
        <v>0</v>
      </c>
      <c r="D982" s="182">
        <v>92</v>
      </c>
      <c r="E982" s="182">
        <v>0</v>
      </c>
      <c r="F982" s="182">
        <v>0</v>
      </c>
      <c r="G982" s="182" t="str">
        <f t="shared" si="30"/>
        <v>14090.231.0.92.00.00</v>
      </c>
      <c r="H982" s="184">
        <v>44012</v>
      </c>
      <c r="I982" s="175" t="s">
        <v>1918</v>
      </c>
      <c r="J982" s="175" t="s">
        <v>1919</v>
      </c>
      <c r="K982" s="182" t="s">
        <v>699</v>
      </c>
      <c r="L982" s="183">
        <v>-1922645077</v>
      </c>
      <c r="M982" s="183">
        <v>-100444.97</v>
      </c>
      <c r="N982" s="183">
        <v>-683741968.99000001</v>
      </c>
      <c r="O982" s="241">
        <f t="shared" si="31"/>
        <v>-2606387045.9899998</v>
      </c>
    </row>
    <row r="983" spans="1:15" hidden="1" x14ac:dyDescent="0.2">
      <c r="A983" s="175" t="s">
        <v>5671</v>
      </c>
      <c r="B983" s="182">
        <v>231</v>
      </c>
      <c r="C983" s="182">
        <v>0</v>
      </c>
      <c r="D983" s="182">
        <v>92</v>
      </c>
      <c r="E983" s="182">
        <v>1</v>
      </c>
      <c r="F983" s="182">
        <v>0</v>
      </c>
      <c r="G983" s="182" t="str">
        <f t="shared" si="30"/>
        <v>14090.231.0.92.01.00</v>
      </c>
      <c r="H983" s="184">
        <v>44012</v>
      </c>
      <c r="I983" s="175" t="s">
        <v>1920</v>
      </c>
      <c r="J983" s="175" t="s">
        <v>1919</v>
      </c>
      <c r="K983" s="182" t="s">
        <v>1921</v>
      </c>
      <c r="L983" s="183">
        <v>-1892271197</v>
      </c>
      <c r="M983" s="183">
        <v>-100444.97</v>
      </c>
      <c r="N983" s="183">
        <v>-683741968.99000001</v>
      </c>
      <c r="O983" s="241">
        <f t="shared" si="31"/>
        <v>-2576013165.9899998</v>
      </c>
    </row>
    <row r="984" spans="1:15" hidden="1" x14ac:dyDescent="0.2">
      <c r="A984" s="175" t="s">
        <v>5671</v>
      </c>
      <c r="B984" s="182">
        <v>231</v>
      </c>
      <c r="C984" s="182">
        <v>0</v>
      </c>
      <c r="D984" s="182">
        <v>92</v>
      </c>
      <c r="E984" s="182">
        <v>1</v>
      </c>
      <c r="F984" s="182">
        <v>1</v>
      </c>
      <c r="G984" s="182" t="str">
        <f t="shared" si="30"/>
        <v>14090.231.0.92.01.01</v>
      </c>
      <c r="H984" s="184">
        <v>44012</v>
      </c>
      <c r="I984" s="175" t="s">
        <v>1922</v>
      </c>
      <c r="J984" s="175" t="s">
        <v>1919</v>
      </c>
      <c r="K984" s="182" t="s">
        <v>1923</v>
      </c>
      <c r="L984" s="183">
        <v>-1892271197</v>
      </c>
      <c r="M984" s="183">
        <v>-100444.97</v>
      </c>
      <c r="N984" s="183">
        <v>-683741968.99000001</v>
      </c>
      <c r="O984" s="241">
        <f t="shared" si="31"/>
        <v>-2576013165.9899998</v>
      </c>
    </row>
    <row r="985" spans="1:15" hidden="1" x14ac:dyDescent="0.2">
      <c r="A985" s="175" t="s">
        <v>5671</v>
      </c>
      <c r="B985" s="182">
        <v>231</v>
      </c>
      <c r="C985" s="182">
        <v>0</v>
      </c>
      <c r="D985" s="182">
        <v>92</v>
      </c>
      <c r="E985" s="182">
        <v>2</v>
      </c>
      <c r="F985" s="182">
        <v>0</v>
      </c>
      <c r="G985" s="182" t="str">
        <f t="shared" si="30"/>
        <v>14090.231.0.92.02.00</v>
      </c>
      <c r="H985" s="184">
        <v>44012</v>
      </c>
      <c r="I985" s="175" t="s">
        <v>1924</v>
      </c>
      <c r="J985" s="175" t="s">
        <v>1919</v>
      </c>
      <c r="K985" s="182" t="s">
        <v>1925</v>
      </c>
      <c r="L985" s="183">
        <v>-30373880</v>
      </c>
      <c r="M985" s="183">
        <v>0</v>
      </c>
      <c r="N985" s="183">
        <v>0</v>
      </c>
      <c r="O985" s="241">
        <f t="shared" si="31"/>
        <v>-30373880</v>
      </c>
    </row>
    <row r="986" spans="1:15" hidden="1" x14ac:dyDescent="0.2">
      <c r="A986" s="175" t="s">
        <v>5671</v>
      </c>
      <c r="B986" s="182">
        <v>231</v>
      </c>
      <c r="C986" s="182">
        <v>0</v>
      </c>
      <c r="D986" s="182">
        <v>92</v>
      </c>
      <c r="E986" s="182">
        <v>2</v>
      </c>
      <c r="F986" s="182">
        <v>1</v>
      </c>
      <c r="G986" s="182" t="str">
        <f t="shared" si="30"/>
        <v>14090.231.0.92.02.01</v>
      </c>
      <c r="H986" s="184">
        <v>44012</v>
      </c>
      <c r="I986" s="175" t="s">
        <v>1926</v>
      </c>
      <c r="J986" s="175" t="s">
        <v>1919</v>
      </c>
      <c r="K986" s="182" t="s">
        <v>1927</v>
      </c>
      <c r="L986" s="183">
        <v>-30373880</v>
      </c>
      <c r="M986" s="183">
        <v>0</v>
      </c>
      <c r="N986" s="183">
        <v>0</v>
      </c>
      <c r="O986" s="241">
        <f t="shared" si="31"/>
        <v>-30373880</v>
      </c>
    </row>
    <row r="987" spans="1:15" hidden="1" x14ac:dyDescent="0.2">
      <c r="A987" s="175" t="s">
        <v>5671</v>
      </c>
      <c r="B987" s="182">
        <v>231</v>
      </c>
      <c r="C987" s="182">
        <v>0</v>
      </c>
      <c r="D987" s="182">
        <v>94</v>
      </c>
      <c r="E987" s="182">
        <v>0</v>
      </c>
      <c r="F987" s="182">
        <v>0</v>
      </c>
      <c r="G987" s="182" t="str">
        <f t="shared" si="30"/>
        <v>14090.231.0.94.00.00</v>
      </c>
      <c r="H987" s="184">
        <v>44012</v>
      </c>
      <c r="I987" s="175" t="s">
        <v>1928</v>
      </c>
      <c r="J987" s="175" t="s">
        <v>1929</v>
      </c>
      <c r="K987" s="182" t="s">
        <v>1930</v>
      </c>
      <c r="L987" s="183">
        <v>-9624762525.5</v>
      </c>
      <c r="M987" s="183">
        <v>0</v>
      </c>
      <c r="N987" s="183">
        <v>0</v>
      </c>
      <c r="O987" s="241">
        <f t="shared" si="31"/>
        <v>-9624762525.5</v>
      </c>
    </row>
    <row r="988" spans="1:15" hidden="1" x14ac:dyDescent="0.2">
      <c r="A988" s="175" t="s">
        <v>5671</v>
      </c>
      <c r="B988" s="182">
        <v>231</v>
      </c>
      <c r="C988" s="182">
        <v>0</v>
      </c>
      <c r="D988" s="182">
        <v>94</v>
      </c>
      <c r="E988" s="182">
        <v>1</v>
      </c>
      <c r="F988" s="182">
        <v>0</v>
      </c>
      <c r="G988" s="182" t="str">
        <f t="shared" si="30"/>
        <v>14090.231.0.94.01.00</v>
      </c>
      <c r="H988" s="184">
        <v>44012</v>
      </c>
      <c r="I988" s="175" t="s">
        <v>1931</v>
      </c>
      <c r="J988" s="175" t="s">
        <v>1929</v>
      </c>
      <c r="K988" s="182" t="s">
        <v>1930</v>
      </c>
      <c r="L988" s="183">
        <v>-9624762525.5</v>
      </c>
      <c r="M988" s="183">
        <v>0</v>
      </c>
      <c r="N988" s="183">
        <v>0</v>
      </c>
      <c r="O988" s="241">
        <f t="shared" si="31"/>
        <v>-9624762525.5</v>
      </c>
    </row>
    <row r="989" spans="1:15" hidden="1" x14ac:dyDescent="0.2">
      <c r="A989" s="175" t="s">
        <v>5671</v>
      </c>
      <c r="B989" s="182">
        <v>231</v>
      </c>
      <c r="C989" s="182">
        <v>0</v>
      </c>
      <c r="D989" s="182">
        <v>94</v>
      </c>
      <c r="E989" s="182">
        <v>1</v>
      </c>
      <c r="F989" s="182">
        <v>1</v>
      </c>
      <c r="G989" s="182" t="str">
        <f t="shared" si="30"/>
        <v>14090.231.0.94.01.01</v>
      </c>
      <c r="H989" s="184">
        <v>44012</v>
      </c>
      <c r="I989" s="175" t="s">
        <v>1932</v>
      </c>
      <c r="J989" s="175" t="s">
        <v>1929</v>
      </c>
      <c r="K989" s="182" t="s">
        <v>1930</v>
      </c>
      <c r="L989" s="183">
        <v>-9624762525.5</v>
      </c>
      <c r="M989" s="183">
        <v>0</v>
      </c>
      <c r="N989" s="183">
        <v>0</v>
      </c>
      <c r="O989" s="241">
        <f t="shared" si="31"/>
        <v>-9624762525.5</v>
      </c>
    </row>
    <row r="990" spans="1:15" hidden="1" x14ac:dyDescent="0.2">
      <c r="A990" s="175" t="s">
        <v>5671</v>
      </c>
      <c r="B990" s="182">
        <v>231</v>
      </c>
      <c r="C990" s="182">
        <v>2</v>
      </c>
      <c r="D990" s="182">
        <v>92</v>
      </c>
      <c r="E990" s="182">
        <v>1</v>
      </c>
      <c r="F990" s="182">
        <v>1</v>
      </c>
      <c r="G990" s="182" t="str">
        <f t="shared" si="30"/>
        <v>14090.231.2.92.01.01</v>
      </c>
      <c r="H990" s="184">
        <v>44012</v>
      </c>
      <c r="I990" s="175" t="s">
        <v>1933</v>
      </c>
      <c r="J990" s="175" t="s">
        <v>1934</v>
      </c>
      <c r="K990" s="182" t="s">
        <v>1923</v>
      </c>
      <c r="L990" s="183">
        <v>-88251243</v>
      </c>
      <c r="M990" s="183">
        <v>-3814.81</v>
      </c>
      <c r="N990" s="183">
        <v>-25967907.59</v>
      </c>
      <c r="O990" s="241">
        <f t="shared" si="31"/>
        <v>-114219150.59</v>
      </c>
    </row>
    <row r="991" spans="1:15" hidden="1" x14ac:dyDescent="0.2">
      <c r="A991" s="175" t="s">
        <v>5671</v>
      </c>
      <c r="B991" s="182">
        <v>231</v>
      </c>
      <c r="C991" s="182">
        <v>3</v>
      </c>
      <c r="D991" s="182">
        <v>92</v>
      </c>
      <c r="E991" s="182">
        <v>1</v>
      </c>
      <c r="F991" s="182">
        <v>1</v>
      </c>
      <c r="G991" s="182" t="str">
        <f t="shared" si="30"/>
        <v>14090.231.3.92.01.01</v>
      </c>
      <c r="H991" s="184">
        <v>44012</v>
      </c>
      <c r="I991" s="175" t="s">
        <v>1935</v>
      </c>
      <c r="J991" s="175" t="s">
        <v>1936</v>
      </c>
      <c r="K991" s="182" t="s">
        <v>1923</v>
      </c>
      <c r="L991" s="183">
        <v>-91263635</v>
      </c>
      <c r="M991" s="183">
        <v>-14091.14</v>
      </c>
      <c r="N991" s="183">
        <v>-95920221.819999993</v>
      </c>
      <c r="O991" s="241">
        <f t="shared" si="31"/>
        <v>-187183856.81999999</v>
      </c>
    </row>
    <row r="992" spans="1:15" hidden="1" x14ac:dyDescent="0.2">
      <c r="A992" s="175" t="s">
        <v>5671</v>
      </c>
      <c r="B992" s="182">
        <v>231</v>
      </c>
      <c r="C992" s="182">
        <v>4</v>
      </c>
      <c r="D992" s="182">
        <v>92</v>
      </c>
      <c r="E992" s="182">
        <v>1</v>
      </c>
      <c r="F992" s="182">
        <v>1</v>
      </c>
      <c r="G992" s="182" t="str">
        <f t="shared" si="30"/>
        <v>14090.231.4.92.01.01</v>
      </c>
      <c r="H992" s="184">
        <v>44012</v>
      </c>
      <c r="I992" s="175" t="s">
        <v>1937</v>
      </c>
      <c r="J992" s="175" t="s">
        <v>1938</v>
      </c>
      <c r="K992" s="182" t="s">
        <v>1923</v>
      </c>
      <c r="L992" s="183">
        <v>-143763938</v>
      </c>
      <c r="M992" s="183">
        <v>-1804.7</v>
      </c>
      <c r="N992" s="183">
        <v>-12284827.5</v>
      </c>
      <c r="O992" s="241">
        <f t="shared" si="31"/>
        <v>-156048765.5</v>
      </c>
    </row>
    <row r="993" spans="1:15" hidden="1" x14ac:dyDescent="0.2">
      <c r="A993" s="175" t="s">
        <v>5671</v>
      </c>
      <c r="B993" s="182">
        <v>231</v>
      </c>
      <c r="C993" s="182">
        <v>5</v>
      </c>
      <c r="D993" s="182">
        <v>92</v>
      </c>
      <c r="E993" s="182">
        <v>1</v>
      </c>
      <c r="F993" s="182">
        <v>1</v>
      </c>
      <c r="G993" s="182" t="str">
        <f t="shared" si="30"/>
        <v>14090.231.5.92.01.01</v>
      </c>
      <c r="H993" s="184">
        <v>44012</v>
      </c>
      <c r="I993" s="175" t="s">
        <v>1939</v>
      </c>
      <c r="J993" s="175" t="s">
        <v>1940</v>
      </c>
      <c r="K993" s="182" t="s">
        <v>1923</v>
      </c>
      <c r="L993" s="183">
        <v>-767945751</v>
      </c>
      <c r="M993" s="183">
        <v>-10434.040000000001</v>
      </c>
      <c r="N993" s="183">
        <v>-71025867.200000003</v>
      </c>
      <c r="O993" s="241">
        <f t="shared" si="31"/>
        <v>-838971618.20000005</v>
      </c>
    </row>
    <row r="994" spans="1:15" hidden="1" x14ac:dyDescent="0.2">
      <c r="A994" s="175" t="s">
        <v>5671</v>
      </c>
      <c r="B994" s="182">
        <v>231</v>
      </c>
      <c r="C994" s="182">
        <v>6</v>
      </c>
      <c r="D994" s="182">
        <v>92</v>
      </c>
      <c r="E994" s="182">
        <v>1</v>
      </c>
      <c r="F994" s="182">
        <v>1</v>
      </c>
      <c r="G994" s="182" t="str">
        <f t="shared" si="30"/>
        <v>14090.231.6.92.01.01</v>
      </c>
      <c r="H994" s="184">
        <v>44012</v>
      </c>
      <c r="I994" s="175" t="s">
        <v>1941</v>
      </c>
      <c r="J994" s="175" t="s">
        <v>1942</v>
      </c>
      <c r="K994" s="182" t="s">
        <v>1923</v>
      </c>
      <c r="L994" s="183">
        <v>163682792.90000001</v>
      </c>
      <c r="M994" s="183">
        <v>-31508.68</v>
      </c>
      <c r="N994" s="183">
        <v>-214483680.47999999</v>
      </c>
      <c r="O994" s="241">
        <f t="shared" si="31"/>
        <v>-50800887.579999983</v>
      </c>
    </row>
    <row r="995" spans="1:15" hidden="1" x14ac:dyDescent="0.2">
      <c r="A995" s="175" t="s">
        <v>5671</v>
      </c>
      <c r="B995" s="182">
        <v>231</v>
      </c>
      <c r="C995" s="182">
        <v>6</v>
      </c>
      <c r="D995" s="182">
        <v>92</v>
      </c>
      <c r="E995" s="182">
        <v>2</v>
      </c>
      <c r="F995" s="182">
        <v>1</v>
      </c>
      <c r="G995" s="182" t="str">
        <f t="shared" si="30"/>
        <v>14090.231.6.92.02.01</v>
      </c>
      <c r="H995" s="184">
        <v>44012</v>
      </c>
      <c r="I995" s="175" t="s">
        <v>1943</v>
      </c>
      <c r="J995" s="175" t="s">
        <v>1942</v>
      </c>
      <c r="K995" s="182" t="s">
        <v>1927</v>
      </c>
      <c r="L995" s="183">
        <v>-30373880</v>
      </c>
      <c r="M995" s="183">
        <v>0</v>
      </c>
      <c r="N995" s="183">
        <v>0</v>
      </c>
      <c r="O995" s="241">
        <f t="shared" si="31"/>
        <v>-30373880</v>
      </c>
    </row>
    <row r="996" spans="1:15" hidden="1" x14ac:dyDescent="0.2">
      <c r="A996" s="175" t="s">
        <v>5671</v>
      </c>
      <c r="B996" s="182">
        <v>231</v>
      </c>
      <c r="C996" s="182">
        <v>6</v>
      </c>
      <c r="D996" s="182">
        <v>94</v>
      </c>
      <c r="E996" s="182">
        <v>1</v>
      </c>
      <c r="F996" s="182">
        <v>1</v>
      </c>
      <c r="G996" s="182" t="str">
        <f t="shared" si="30"/>
        <v>14090.231.6.94.01.01</v>
      </c>
      <c r="H996" s="184">
        <v>44012</v>
      </c>
      <c r="I996" s="175" t="s">
        <v>1944</v>
      </c>
      <c r="J996" s="175" t="s">
        <v>1945</v>
      </c>
      <c r="K996" s="182" t="s">
        <v>1930</v>
      </c>
      <c r="L996" s="183">
        <v>-5246784151.5</v>
      </c>
      <c r="M996" s="183">
        <v>0</v>
      </c>
      <c r="N996" s="183">
        <v>0</v>
      </c>
      <c r="O996" s="241">
        <f t="shared" si="31"/>
        <v>-5246784151.5</v>
      </c>
    </row>
    <row r="997" spans="1:15" hidden="1" x14ac:dyDescent="0.2">
      <c r="A997" s="175" t="s">
        <v>5671</v>
      </c>
      <c r="B997" s="182">
        <v>231</v>
      </c>
      <c r="C997" s="182">
        <v>7</v>
      </c>
      <c r="D997" s="182">
        <v>92</v>
      </c>
      <c r="E997" s="182">
        <v>1</v>
      </c>
      <c r="F997" s="182">
        <v>1</v>
      </c>
      <c r="G997" s="182" t="str">
        <f t="shared" si="30"/>
        <v>14090.231.7.92.01.01</v>
      </c>
      <c r="H997" s="184">
        <v>44012</v>
      </c>
      <c r="I997" s="175" t="s">
        <v>1946</v>
      </c>
      <c r="J997" s="175" t="s">
        <v>1947</v>
      </c>
      <c r="K997" s="182" t="s">
        <v>1923</v>
      </c>
      <c r="L997" s="183">
        <v>-967157065</v>
      </c>
      <c r="M997" s="183">
        <v>-21583.51</v>
      </c>
      <c r="N997" s="183">
        <v>-146921758.62</v>
      </c>
      <c r="O997" s="241">
        <f t="shared" si="31"/>
        <v>-1114078823.6199999</v>
      </c>
    </row>
    <row r="998" spans="1:15" hidden="1" x14ac:dyDescent="0.2">
      <c r="A998" s="175" t="s">
        <v>5671</v>
      </c>
      <c r="B998" s="182">
        <v>231</v>
      </c>
      <c r="C998" s="182">
        <v>7</v>
      </c>
      <c r="D998" s="182">
        <v>94</v>
      </c>
      <c r="E998" s="182">
        <v>1</v>
      </c>
      <c r="F998" s="182">
        <v>1</v>
      </c>
      <c r="G998" s="182" t="str">
        <f t="shared" si="30"/>
        <v>14090.231.7.94.01.01</v>
      </c>
      <c r="H998" s="184">
        <v>44012</v>
      </c>
      <c r="I998" s="175" t="s">
        <v>1948</v>
      </c>
      <c r="J998" s="175" t="s">
        <v>1949</v>
      </c>
      <c r="K998" s="182" t="s">
        <v>1930</v>
      </c>
      <c r="L998" s="183">
        <v>-4377978374</v>
      </c>
      <c r="M998" s="183">
        <v>0</v>
      </c>
      <c r="N998" s="183">
        <v>0</v>
      </c>
      <c r="O998" s="241">
        <f t="shared" si="31"/>
        <v>-4377978374</v>
      </c>
    </row>
    <row r="999" spans="1:15" hidden="1" x14ac:dyDescent="0.2">
      <c r="A999" s="175" t="s">
        <v>5671</v>
      </c>
      <c r="B999" s="182">
        <v>231</v>
      </c>
      <c r="C999" s="182">
        <v>8</v>
      </c>
      <c r="D999" s="182">
        <v>92</v>
      </c>
      <c r="E999" s="182">
        <v>1</v>
      </c>
      <c r="F999" s="182">
        <v>1</v>
      </c>
      <c r="G999" s="182" t="str">
        <f t="shared" si="30"/>
        <v>14090.231.8.92.01.01</v>
      </c>
      <c r="H999" s="184">
        <v>44012</v>
      </c>
      <c r="I999" s="175" t="s">
        <v>1950</v>
      </c>
      <c r="J999" s="175" t="s">
        <v>1951</v>
      </c>
      <c r="K999" s="182" t="s">
        <v>1923</v>
      </c>
      <c r="L999" s="183">
        <v>2427642.1</v>
      </c>
      <c r="M999" s="183">
        <v>-17208.09</v>
      </c>
      <c r="N999" s="183">
        <v>-117137705.68000001</v>
      </c>
      <c r="O999" s="241">
        <f t="shared" si="31"/>
        <v>-114710063.58000001</v>
      </c>
    </row>
    <row r="1000" spans="1:15" x14ac:dyDescent="0.2">
      <c r="A1000" s="175" t="s">
        <v>5672</v>
      </c>
      <c r="B1000" s="182">
        <v>0</v>
      </c>
      <c r="C1000" s="182">
        <v>0</v>
      </c>
      <c r="D1000" s="182">
        <v>0</v>
      </c>
      <c r="E1000" s="182">
        <v>0</v>
      </c>
      <c r="F1000" s="182">
        <v>0</v>
      </c>
      <c r="G1000" s="182" t="str">
        <f t="shared" si="30"/>
        <v>15000.000.0.00.00.00</v>
      </c>
      <c r="H1000" s="184">
        <v>44012</v>
      </c>
      <c r="I1000" s="175" t="s">
        <v>1952</v>
      </c>
      <c r="J1000" s="175" t="s">
        <v>349</v>
      </c>
      <c r="K1000" s="182" t="s">
        <v>1953</v>
      </c>
      <c r="L1000" s="183">
        <v>28299794464.360001</v>
      </c>
      <c r="M1000" s="183">
        <v>10758558.83</v>
      </c>
      <c r="N1000" s="183">
        <v>73234908568</v>
      </c>
      <c r="O1000" s="241">
        <f t="shared" si="31"/>
        <v>101534703032.36</v>
      </c>
    </row>
    <row r="1001" spans="1:15" hidden="1" x14ac:dyDescent="0.2">
      <c r="A1001" s="175" t="s">
        <v>5673</v>
      </c>
      <c r="B1001" s="182">
        <v>0</v>
      </c>
      <c r="C1001" s="182">
        <v>0</v>
      </c>
      <c r="D1001" s="182">
        <v>0</v>
      </c>
      <c r="E1001" s="182">
        <v>0</v>
      </c>
      <c r="F1001" s="182">
        <v>0</v>
      </c>
      <c r="G1001" s="182" t="str">
        <f t="shared" si="30"/>
        <v>15010.000.0.00.00.00</v>
      </c>
      <c r="H1001" s="184">
        <v>44012</v>
      </c>
      <c r="I1001" s="175" t="s">
        <v>1954</v>
      </c>
      <c r="J1001" s="175" t="s">
        <v>1955</v>
      </c>
      <c r="K1001" s="182" t="s">
        <v>1956</v>
      </c>
      <c r="L1001" s="183">
        <v>28299794464.360001</v>
      </c>
      <c r="M1001" s="183">
        <v>10758558.83</v>
      </c>
      <c r="N1001" s="183">
        <v>73234908568.699997</v>
      </c>
      <c r="O1001" s="241">
        <f t="shared" si="31"/>
        <v>101534703033.06</v>
      </c>
    </row>
    <row r="1002" spans="1:15" hidden="1" x14ac:dyDescent="0.2">
      <c r="A1002" s="175" t="s">
        <v>5673</v>
      </c>
      <c r="B1002" s="182">
        <v>241</v>
      </c>
      <c r="C1002" s="182">
        <v>0</v>
      </c>
      <c r="D1002" s="182">
        <v>0</v>
      </c>
      <c r="E1002" s="182">
        <v>0</v>
      </c>
      <c r="F1002" s="182">
        <v>0</v>
      </c>
      <c r="G1002" s="182" t="str">
        <f t="shared" si="30"/>
        <v>15010.241.0.00.00.00</v>
      </c>
      <c r="H1002" s="184">
        <v>44012</v>
      </c>
      <c r="I1002" s="175" t="s">
        <v>1957</v>
      </c>
      <c r="J1002" s="175" t="s">
        <v>1958</v>
      </c>
      <c r="K1002" s="182" t="s">
        <v>1959</v>
      </c>
      <c r="L1002" s="183">
        <v>2439789157</v>
      </c>
      <c r="M1002" s="183">
        <v>125228.9</v>
      </c>
      <c r="N1002" s="183">
        <v>852449402.05999994</v>
      </c>
      <c r="O1002" s="241">
        <f t="shared" si="31"/>
        <v>3292238559.0599999</v>
      </c>
    </row>
    <row r="1003" spans="1:15" hidden="1" x14ac:dyDescent="0.2">
      <c r="A1003" s="175" t="s">
        <v>5673</v>
      </c>
      <c r="B1003" s="182">
        <v>241</v>
      </c>
      <c r="C1003" s="182">
        <v>0</v>
      </c>
      <c r="D1003" s="182">
        <v>2</v>
      </c>
      <c r="E1003" s="182">
        <v>0</v>
      </c>
      <c r="F1003" s="182">
        <v>0</v>
      </c>
      <c r="G1003" s="182" t="str">
        <f t="shared" si="30"/>
        <v>15010.241.0.02.00.00</v>
      </c>
      <c r="H1003" s="184">
        <v>44012</v>
      </c>
      <c r="I1003" s="175" t="s">
        <v>1960</v>
      </c>
      <c r="J1003" s="175" t="s">
        <v>1961</v>
      </c>
      <c r="K1003" s="182" t="s">
        <v>1959</v>
      </c>
      <c r="L1003" s="183">
        <v>2439789157</v>
      </c>
      <c r="M1003" s="183">
        <v>125228.9</v>
      </c>
      <c r="N1003" s="183">
        <v>852449402.05999994</v>
      </c>
      <c r="O1003" s="241">
        <f t="shared" si="31"/>
        <v>3292238559.0599999</v>
      </c>
    </row>
    <row r="1004" spans="1:15" hidden="1" x14ac:dyDescent="0.2">
      <c r="A1004" s="175" t="s">
        <v>5673</v>
      </c>
      <c r="B1004" s="182">
        <v>241</v>
      </c>
      <c r="C1004" s="182">
        <v>0</v>
      </c>
      <c r="D1004" s="182">
        <v>2</v>
      </c>
      <c r="E1004" s="182">
        <v>1</v>
      </c>
      <c r="F1004" s="182">
        <v>0</v>
      </c>
      <c r="G1004" s="182" t="str">
        <f t="shared" si="30"/>
        <v>15010.241.0.02.01.00</v>
      </c>
      <c r="H1004" s="184">
        <v>44012</v>
      </c>
      <c r="I1004" s="175" t="s">
        <v>1962</v>
      </c>
      <c r="J1004" s="175" t="s">
        <v>1961</v>
      </c>
      <c r="K1004" s="182" t="s">
        <v>1963</v>
      </c>
      <c r="L1004" s="183">
        <v>2439789157</v>
      </c>
      <c r="M1004" s="183">
        <v>125228.9</v>
      </c>
      <c r="N1004" s="183">
        <v>852449402.05999994</v>
      </c>
      <c r="O1004" s="241">
        <f t="shared" si="31"/>
        <v>3292238559.0599999</v>
      </c>
    </row>
    <row r="1005" spans="1:15" hidden="1" x14ac:dyDescent="0.2">
      <c r="A1005" s="175" t="s">
        <v>5673</v>
      </c>
      <c r="B1005" s="182">
        <v>243</v>
      </c>
      <c r="C1005" s="182">
        <v>0</v>
      </c>
      <c r="D1005" s="182">
        <v>0</v>
      </c>
      <c r="E1005" s="182">
        <v>0</v>
      </c>
      <c r="F1005" s="182">
        <v>0</v>
      </c>
      <c r="G1005" s="182" t="str">
        <f t="shared" si="30"/>
        <v>15010.243.0.00.00.00</v>
      </c>
      <c r="H1005" s="184">
        <v>44012</v>
      </c>
      <c r="I1005" s="175" t="s">
        <v>1964</v>
      </c>
      <c r="J1005" s="175" t="s">
        <v>1965</v>
      </c>
      <c r="K1005" s="182" t="s">
        <v>1966</v>
      </c>
      <c r="L1005" s="183">
        <v>1014402648.09</v>
      </c>
      <c r="M1005" s="183">
        <v>112405.27</v>
      </c>
      <c r="N1005" s="183">
        <v>765157285.58000004</v>
      </c>
      <c r="O1005" s="241">
        <f t="shared" si="31"/>
        <v>1779559933.6700001</v>
      </c>
    </row>
    <row r="1006" spans="1:15" hidden="1" x14ac:dyDescent="0.2">
      <c r="A1006" s="175" t="s">
        <v>5673</v>
      </c>
      <c r="B1006" s="182">
        <v>243</v>
      </c>
      <c r="C1006" s="182">
        <v>0</v>
      </c>
      <c r="D1006" s="182">
        <v>1</v>
      </c>
      <c r="E1006" s="182">
        <v>0</v>
      </c>
      <c r="F1006" s="182">
        <v>0</v>
      </c>
      <c r="G1006" s="182" t="str">
        <f t="shared" si="30"/>
        <v>15010.243.0.01.00.00</v>
      </c>
      <c r="H1006" s="184">
        <v>44012</v>
      </c>
      <c r="I1006" s="175" t="s">
        <v>1967</v>
      </c>
      <c r="J1006" s="175" t="s">
        <v>1968</v>
      </c>
      <c r="K1006" s="182" t="s">
        <v>1966</v>
      </c>
      <c r="L1006" s="183">
        <v>1014402648.09</v>
      </c>
      <c r="M1006" s="183">
        <v>112405.27</v>
      </c>
      <c r="N1006" s="183">
        <v>765157285.58000004</v>
      </c>
      <c r="O1006" s="241">
        <f t="shared" si="31"/>
        <v>1779559933.6700001</v>
      </c>
    </row>
    <row r="1007" spans="1:15" hidden="1" x14ac:dyDescent="0.2">
      <c r="A1007" s="175" t="s">
        <v>5673</v>
      </c>
      <c r="B1007" s="182">
        <v>243</v>
      </c>
      <c r="C1007" s="182">
        <v>0</v>
      </c>
      <c r="D1007" s="182">
        <v>1</v>
      </c>
      <c r="E1007" s="182">
        <v>1</v>
      </c>
      <c r="F1007" s="182">
        <v>0</v>
      </c>
      <c r="G1007" s="182" t="str">
        <f t="shared" si="30"/>
        <v>15010.243.0.01.01.00</v>
      </c>
      <c r="H1007" s="184">
        <v>44012</v>
      </c>
      <c r="I1007" s="175" t="s">
        <v>1969</v>
      </c>
      <c r="J1007" s="175" t="s">
        <v>1968</v>
      </c>
      <c r="K1007" s="182" t="s">
        <v>1970</v>
      </c>
      <c r="L1007" s="183">
        <v>117385478.90000001</v>
      </c>
      <c r="M1007" s="183">
        <v>1289.43</v>
      </c>
      <c r="N1007" s="183">
        <v>8777317.6400000006</v>
      </c>
      <c r="O1007" s="241">
        <f t="shared" si="31"/>
        <v>126162796.54000001</v>
      </c>
    </row>
    <row r="1008" spans="1:15" hidden="1" x14ac:dyDescent="0.2">
      <c r="A1008" s="175" t="s">
        <v>5673</v>
      </c>
      <c r="B1008" s="182">
        <v>243</v>
      </c>
      <c r="C1008" s="182">
        <v>0</v>
      </c>
      <c r="D1008" s="182">
        <v>1</v>
      </c>
      <c r="E1008" s="182">
        <v>2</v>
      </c>
      <c r="F1008" s="182">
        <v>0</v>
      </c>
      <c r="G1008" s="182" t="str">
        <f t="shared" si="30"/>
        <v>15010.243.0.01.02.00</v>
      </c>
      <c r="H1008" s="184">
        <v>44012</v>
      </c>
      <c r="I1008" s="175" t="s">
        <v>1971</v>
      </c>
      <c r="J1008" s="175" t="s">
        <v>1968</v>
      </c>
      <c r="K1008" s="182" t="s">
        <v>1972</v>
      </c>
      <c r="L1008" s="183">
        <v>0</v>
      </c>
      <c r="M1008" s="183">
        <v>13064.75</v>
      </c>
      <c r="N1008" s="183">
        <v>88933451.670000002</v>
      </c>
      <c r="O1008" s="241">
        <f t="shared" si="31"/>
        <v>88933451.670000002</v>
      </c>
    </row>
    <row r="1009" spans="1:15" hidden="1" x14ac:dyDescent="0.2">
      <c r="A1009" s="175" t="s">
        <v>5673</v>
      </c>
      <c r="B1009" s="182">
        <v>243</v>
      </c>
      <c r="C1009" s="182">
        <v>0</v>
      </c>
      <c r="D1009" s="182">
        <v>1</v>
      </c>
      <c r="E1009" s="182">
        <v>3</v>
      </c>
      <c r="F1009" s="182">
        <v>0</v>
      </c>
      <c r="G1009" s="182" t="str">
        <f t="shared" si="30"/>
        <v>15010.243.0.01.03.00</v>
      </c>
      <c r="H1009" s="184">
        <v>44012</v>
      </c>
      <c r="I1009" s="175" t="s">
        <v>1973</v>
      </c>
      <c r="J1009" s="175" t="s">
        <v>1968</v>
      </c>
      <c r="K1009" s="182" t="s">
        <v>1974</v>
      </c>
      <c r="L1009" s="183">
        <v>29684542</v>
      </c>
      <c r="M1009" s="183">
        <v>0</v>
      </c>
      <c r="N1009" s="183">
        <v>0</v>
      </c>
      <c r="O1009" s="241">
        <f t="shared" si="31"/>
        <v>29684542</v>
      </c>
    </row>
    <row r="1010" spans="1:15" hidden="1" x14ac:dyDescent="0.2">
      <c r="A1010" s="175" t="s">
        <v>5673</v>
      </c>
      <c r="B1010" s="182">
        <v>243</v>
      </c>
      <c r="C1010" s="182">
        <v>0</v>
      </c>
      <c r="D1010" s="182">
        <v>1</v>
      </c>
      <c r="E1010" s="182">
        <v>4</v>
      </c>
      <c r="F1010" s="182">
        <v>0</v>
      </c>
      <c r="G1010" s="182" t="str">
        <f t="shared" si="30"/>
        <v>15010.243.0.01.04.00</v>
      </c>
      <c r="H1010" s="184">
        <v>44012</v>
      </c>
      <c r="I1010" s="175" t="s">
        <v>1975</v>
      </c>
      <c r="J1010" s="175" t="s">
        <v>1968</v>
      </c>
      <c r="K1010" s="182" t="s">
        <v>1976</v>
      </c>
      <c r="L1010" s="183">
        <v>528743637.11000001</v>
      </c>
      <c r="M1010" s="183">
        <v>4154.55</v>
      </c>
      <c r="N1010" s="183">
        <v>28280561.940000001</v>
      </c>
      <c r="O1010" s="241">
        <f t="shared" si="31"/>
        <v>557024199.05000007</v>
      </c>
    </row>
    <row r="1011" spans="1:15" hidden="1" x14ac:dyDescent="0.2">
      <c r="A1011" s="175" t="s">
        <v>5673</v>
      </c>
      <c r="B1011" s="182">
        <v>243</v>
      </c>
      <c r="C1011" s="182">
        <v>0</v>
      </c>
      <c r="D1011" s="182">
        <v>1</v>
      </c>
      <c r="E1011" s="182">
        <v>6</v>
      </c>
      <c r="F1011" s="182">
        <v>0</v>
      </c>
      <c r="G1011" s="182" t="str">
        <f t="shared" si="30"/>
        <v>15010.243.0.01.06.00</v>
      </c>
      <c r="H1011" s="184">
        <v>44012</v>
      </c>
      <c r="I1011" s="175" t="s">
        <v>1977</v>
      </c>
      <c r="J1011" s="175" t="s">
        <v>1968</v>
      </c>
      <c r="K1011" s="182" t="s">
        <v>1978</v>
      </c>
      <c r="L1011" s="183">
        <v>64288940.780000001</v>
      </c>
      <c r="M1011" s="183">
        <v>4794.2700000000004</v>
      </c>
      <c r="N1011" s="183">
        <v>32635219.140000001</v>
      </c>
      <c r="O1011" s="241">
        <f t="shared" si="31"/>
        <v>96924159.920000002</v>
      </c>
    </row>
    <row r="1012" spans="1:15" hidden="1" x14ac:dyDescent="0.2">
      <c r="A1012" s="175" t="s">
        <v>5673</v>
      </c>
      <c r="B1012" s="182">
        <v>243</v>
      </c>
      <c r="C1012" s="182">
        <v>0</v>
      </c>
      <c r="D1012" s="182">
        <v>1</v>
      </c>
      <c r="E1012" s="182">
        <v>6</v>
      </c>
      <c r="F1012" s="182">
        <v>1</v>
      </c>
      <c r="G1012" s="182" t="str">
        <f t="shared" si="30"/>
        <v>15010.243.0.01.06.01</v>
      </c>
      <c r="H1012" s="184">
        <v>44012</v>
      </c>
      <c r="I1012" s="175" t="s">
        <v>1979</v>
      </c>
      <c r="J1012" s="175" t="s">
        <v>1968</v>
      </c>
      <c r="K1012" s="182" t="s">
        <v>1978</v>
      </c>
      <c r="L1012" s="183">
        <v>64288940.780000001</v>
      </c>
      <c r="M1012" s="183">
        <v>4794.2700000000004</v>
      </c>
      <c r="N1012" s="183">
        <v>32635219.140000001</v>
      </c>
      <c r="O1012" s="241">
        <f t="shared" si="31"/>
        <v>96924159.920000002</v>
      </c>
    </row>
    <row r="1013" spans="1:15" hidden="1" x14ac:dyDescent="0.2">
      <c r="A1013" s="175" t="s">
        <v>5673</v>
      </c>
      <c r="B1013" s="182">
        <v>243</v>
      </c>
      <c r="C1013" s="182">
        <v>0</v>
      </c>
      <c r="D1013" s="182">
        <v>1</v>
      </c>
      <c r="E1013" s="182">
        <v>7</v>
      </c>
      <c r="F1013" s="182">
        <v>0</v>
      </c>
      <c r="G1013" s="182" t="str">
        <f t="shared" si="30"/>
        <v>15010.243.0.01.07.00</v>
      </c>
      <c r="H1013" s="184">
        <v>44012</v>
      </c>
      <c r="I1013" s="175" t="s">
        <v>1980</v>
      </c>
      <c r="J1013" s="175" t="s">
        <v>1968</v>
      </c>
      <c r="K1013" s="182" t="s">
        <v>1981</v>
      </c>
      <c r="L1013" s="183">
        <v>11141553.779999999</v>
      </c>
      <c r="M1013" s="183">
        <v>22294.21</v>
      </c>
      <c r="N1013" s="183">
        <v>151759585.72</v>
      </c>
      <c r="O1013" s="241">
        <f t="shared" si="31"/>
        <v>162901139.5</v>
      </c>
    </row>
    <row r="1014" spans="1:15" hidden="1" x14ac:dyDescent="0.2">
      <c r="A1014" s="175" t="s">
        <v>5673</v>
      </c>
      <c r="B1014" s="182">
        <v>243</v>
      </c>
      <c r="C1014" s="182">
        <v>0</v>
      </c>
      <c r="D1014" s="182">
        <v>1</v>
      </c>
      <c r="E1014" s="182">
        <v>7</v>
      </c>
      <c r="F1014" s="182">
        <v>1</v>
      </c>
      <c r="G1014" s="182" t="str">
        <f t="shared" si="30"/>
        <v>15010.243.0.01.07.01</v>
      </c>
      <c r="H1014" s="184">
        <v>44012</v>
      </c>
      <c r="I1014" s="175" t="s">
        <v>1982</v>
      </c>
      <c r="J1014" s="175" t="s">
        <v>1968</v>
      </c>
      <c r="K1014" s="182" t="s">
        <v>1981</v>
      </c>
      <c r="L1014" s="183">
        <v>11141553.779999999</v>
      </c>
      <c r="M1014" s="183">
        <v>22294.21</v>
      </c>
      <c r="N1014" s="183">
        <v>151759585.72</v>
      </c>
      <c r="O1014" s="241">
        <f t="shared" si="31"/>
        <v>162901139.5</v>
      </c>
    </row>
    <row r="1015" spans="1:15" hidden="1" x14ac:dyDescent="0.2">
      <c r="A1015" s="175" t="s">
        <v>5673</v>
      </c>
      <c r="B1015" s="182">
        <v>243</v>
      </c>
      <c r="C1015" s="182">
        <v>0</v>
      </c>
      <c r="D1015" s="182">
        <v>1</v>
      </c>
      <c r="E1015" s="182">
        <v>9</v>
      </c>
      <c r="F1015" s="182">
        <v>0</v>
      </c>
      <c r="G1015" s="182" t="str">
        <f t="shared" si="30"/>
        <v>15010.243.0.01.09.00</v>
      </c>
      <c r="H1015" s="184">
        <v>44012</v>
      </c>
      <c r="I1015" s="175" t="s">
        <v>1983</v>
      </c>
      <c r="J1015" s="175" t="s">
        <v>1968</v>
      </c>
      <c r="K1015" s="182" t="s">
        <v>1984</v>
      </c>
      <c r="L1015" s="183">
        <v>263158495.52000001</v>
      </c>
      <c r="M1015" s="183">
        <v>53135.34</v>
      </c>
      <c r="N1015" s="183">
        <v>361699166.98000002</v>
      </c>
      <c r="O1015" s="241">
        <f t="shared" si="31"/>
        <v>624857662.5</v>
      </c>
    </row>
    <row r="1016" spans="1:15" hidden="1" x14ac:dyDescent="0.2">
      <c r="A1016" s="175" t="s">
        <v>5673</v>
      </c>
      <c r="B1016" s="182">
        <v>243</v>
      </c>
      <c r="C1016" s="182">
        <v>0</v>
      </c>
      <c r="D1016" s="182">
        <v>1</v>
      </c>
      <c r="E1016" s="182">
        <v>9</v>
      </c>
      <c r="F1016" s="182">
        <v>1</v>
      </c>
      <c r="G1016" s="182" t="str">
        <f t="shared" si="30"/>
        <v>15010.243.0.01.09.01</v>
      </c>
      <c r="H1016" s="184">
        <v>44012</v>
      </c>
      <c r="I1016" s="175" t="s">
        <v>1985</v>
      </c>
      <c r="J1016" s="175" t="s">
        <v>1968</v>
      </c>
      <c r="K1016" s="182" t="s">
        <v>1984</v>
      </c>
      <c r="L1016" s="183">
        <v>3194400</v>
      </c>
      <c r="M1016" s="183">
        <v>998</v>
      </c>
      <c r="N1016" s="183">
        <v>6793515.7400000002</v>
      </c>
      <c r="O1016" s="241">
        <f t="shared" si="31"/>
        <v>9987915.7400000002</v>
      </c>
    </row>
    <row r="1017" spans="1:15" hidden="1" x14ac:dyDescent="0.2">
      <c r="A1017" s="175" t="s">
        <v>5673</v>
      </c>
      <c r="B1017" s="182">
        <v>243</v>
      </c>
      <c r="C1017" s="182">
        <v>0</v>
      </c>
      <c r="D1017" s="182">
        <v>1</v>
      </c>
      <c r="E1017" s="182">
        <v>9</v>
      </c>
      <c r="F1017" s="182">
        <v>2</v>
      </c>
      <c r="G1017" s="182" t="str">
        <f t="shared" si="30"/>
        <v>15010.243.0.01.09.02</v>
      </c>
      <c r="H1017" s="184">
        <v>44012</v>
      </c>
      <c r="I1017" s="175" t="s">
        <v>1986</v>
      </c>
      <c r="J1017" s="175" t="s">
        <v>1968</v>
      </c>
      <c r="K1017" s="182" t="s">
        <v>1987</v>
      </c>
      <c r="L1017" s="183">
        <v>20967378</v>
      </c>
      <c r="M1017" s="183">
        <v>52137.34</v>
      </c>
      <c r="N1017" s="183">
        <v>354905651.24000001</v>
      </c>
      <c r="O1017" s="241">
        <f t="shared" si="31"/>
        <v>375873029.24000001</v>
      </c>
    </row>
    <row r="1018" spans="1:15" hidden="1" x14ac:dyDescent="0.2">
      <c r="A1018" s="175" t="s">
        <v>5673</v>
      </c>
      <c r="B1018" s="182">
        <v>243</v>
      </c>
      <c r="C1018" s="182">
        <v>0</v>
      </c>
      <c r="D1018" s="182">
        <v>1</v>
      </c>
      <c r="E1018" s="182">
        <v>9</v>
      </c>
      <c r="F1018" s="182">
        <v>5</v>
      </c>
      <c r="G1018" s="182" t="str">
        <f t="shared" si="30"/>
        <v>15010.243.0.01.09.05</v>
      </c>
      <c r="H1018" s="184">
        <v>44012</v>
      </c>
      <c r="I1018" s="175" t="s">
        <v>1988</v>
      </c>
      <c r="J1018" s="175" t="s">
        <v>1968</v>
      </c>
      <c r="K1018" s="182" t="s">
        <v>1989</v>
      </c>
      <c r="L1018" s="183">
        <v>238996717.52000001</v>
      </c>
      <c r="M1018" s="183">
        <v>0</v>
      </c>
      <c r="N1018" s="183">
        <v>0</v>
      </c>
      <c r="O1018" s="241">
        <f t="shared" si="31"/>
        <v>238996717.52000001</v>
      </c>
    </row>
    <row r="1019" spans="1:15" hidden="1" x14ac:dyDescent="0.2">
      <c r="A1019" s="175" t="s">
        <v>5673</v>
      </c>
      <c r="B1019" s="182">
        <v>243</v>
      </c>
      <c r="C1019" s="182">
        <v>0</v>
      </c>
      <c r="D1019" s="182">
        <v>1</v>
      </c>
      <c r="E1019" s="182">
        <v>13</v>
      </c>
      <c r="F1019" s="182">
        <v>0</v>
      </c>
      <c r="G1019" s="182" t="str">
        <f t="shared" si="30"/>
        <v>15010.243.0.01.13.00</v>
      </c>
      <c r="H1019" s="184">
        <v>44012</v>
      </c>
      <c r="I1019" s="175" t="s">
        <v>1990</v>
      </c>
      <c r="J1019" s="175" t="s">
        <v>1968</v>
      </c>
      <c r="K1019" s="182" t="s">
        <v>1991</v>
      </c>
      <c r="L1019" s="183">
        <v>0</v>
      </c>
      <c r="M1019" s="183">
        <v>13672.72</v>
      </c>
      <c r="N1019" s="183">
        <v>93071982.489999995</v>
      </c>
      <c r="O1019" s="241">
        <f t="shared" si="31"/>
        <v>93071982.489999995</v>
      </c>
    </row>
    <row r="1020" spans="1:15" hidden="1" x14ac:dyDescent="0.2">
      <c r="A1020" s="175" t="s">
        <v>5673</v>
      </c>
      <c r="B1020" s="182">
        <v>243</v>
      </c>
      <c r="C1020" s="182">
        <v>0</v>
      </c>
      <c r="D1020" s="182">
        <v>1</v>
      </c>
      <c r="E1020" s="182">
        <v>13</v>
      </c>
      <c r="F1020" s="182">
        <v>1</v>
      </c>
      <c r="G1020" s="182" t="str">
        <f t="shared" si="30"/>
        <v>15010.243.0.01.13.01</v>
      </c>
      <c r="H1020" s="184">
        <v>44012</v>
      </c>
      <c r="I1020" s="175" t="s">
        <v>1992</v>
      </c>
      <c r="J1020" s="175" t="s">
        <v>1968</v>
      </c>
      <c r="K1020" s="182" t="s">
        <v>1993</v>
      </c>
      <c r="L1020" s="183">
        <v>0</v>
      </c>
      <c r="M1020" s="183">
        <v>13672.72</v>
      </c>
      <c r="N1020" s="183">
        <v>93071982.489999995</v>
      </c>
      <c r="O1020" s="241">
        <f t="shared" si="31"/>
        <v>93071982.489999995</v>
      </c>
    </row>
    <row r="1021" spans="1:15" hidden="1" x14ac:dyDescent="0.2">
      <c r="A1021" s="175" t="s">
        <v>5673</v>
      </c>
      <c r="B1021" s="182">
        <v>245</v>
      </c>
      <c r="C1021" s="182">
        <v>0</v>
      </c>
      <c r="D1021" s="182">
        <v>0</v>
      </c>
      <c r="E1021" s="182">
        <v>0</v>
      </c>
      <c r="F1021" s="182">
        <v>0</v>
      </c>
      <c r="G1021" s="182" t="str">
        <f t="shared" si="30"/>
        <v>15010.245.0.00.00.00</v>
      </c>
      <c r="H1021" s="184">
        <v>44012</v>
      </c>
      <c r="I1021" s="175" t="s">
        <v>1994</v>
      </c>
      <c r="J1021" s="175" t="s">
        <v>1995</v>
      </c>
      <c r="K1021" s="182" t="s">
        <v>1996</v>
      </c>
      <c r="L1021" s="183">
        <v>2687111310</v>
      </c>
      <c r="M1021" s="183">
        <v>0</v>
      </c>
      <c r="N1021" s="183">
        <v>0</v>
      </c>
      <c r="O1021" s="241">
        <f t="shared" si="31"/>
        <v>2687111310</v>
      </c>
    </row>
    <row r="1022" spans="1:15" hidden="1" x14ac:dyDescent="0.2">
      <c r="A1022" s="175" t="s">
        <v>5673</v>
      </c>
      <c r="B1022" s="182">
        <v>245</v>
      </c>
      <c r="C1022" s="182">
        <v>0</v>
      </c>
      <c r="D1022" s="182">
        <v>4</v>
      </c>
      <c r="E1022" s="182">
        <v>0</v>
      </c>
      <c r="F1022" s="182">
        <v>0</v>
      </c>
      <c r="G1022" s="182" t="str">
        <f t="shared" si="30"/>
        <v>15010.245.0.04.00.00</v>
      </c>
      <c r="H1022" s="184">
        <v>44012</v>
      </c>
      <c r="I1022" s="175" t="s">
        <v>1997</v>
      </c>
      <c r="J1022" s="175" t="s">
        <v>1998</v>
      </c>
      <c r="K1022" s="182" t="s">
        <v>1999</v>
      </c>
      <c r="L1022" s="183">
        <v>1922345443</v>
      </c>
      <c r="M1022" s="183">
        <v>0</v>
      </c>
      <c r="N1022" s="183">
        <v>0</v>
      </c>
      <c r="O1022" s="241">
        <f t="shared" si="31"/>
        <v>1922345443</v>
      </c>
    </row>
    <row r="1023" spans="1:15" hidden="1" x14ac:dyDescent="0.2">
      <c r="A1023" s="175" t="s">
        <v>5673</v>
      </c>
      <c r="B1023" s="182">
        <v>245</v>
      </c>
      <c r="C1023" s="182">
        <v>0</v>
      </c>
      <c r="D1023" s="182">
        <v>4</v>
      </c>
      <c r="E1023" s="182">
        <v>1</v>
      </c>
      <c r="F1023" s="182">
        <v>0</v>
      </c>
      <c r="G1023" s="182" t="str">
        <f t="shared" si="30"/>
        <v>15010.245.0.04.01.00</v>
      </c>
      <c r="H1023" s="184">
        <v>44012</v>
      </c>
      <c r="I1023" s="175" t="s">
        <v>2000</v>
      </c>
      <c r="J1023" s="175" t="s">
        <v>1998</v>
      </c>
      <c r="K1023" s="182" t="s">
        <v>2001</v>
      </c>
      <c r="L1023" s="183">
        <v>1692358728</v>
      </c>
      <c r="M1023" s="183">
        <v>0</v>
      </c>
      <c r="N1023" s="183">
        <v>0</v>
      </c>
      <c r="O1023" s="241">
        <f t="shared" si="31"/>
        <v>1692358728</v>
      </c>
    </row>
    <row r="1024" spans="1:15" hidden="1" x14ac:dyDescent="0.2">
      <c r="A1024" s="175" t="s">
        <v>5673</v>
      </c>
      <c r="B1024" s="182">
        <v>245</v>
      </c>
      <c r="C1024" s="182">
        <v>0</v>
      </c>
      <c r="D1024" s="182">
        <v>4</v>
      </c>
      <c r="E1024" s="182">
        <v>2</v>
      </c>
      <c r="F1024" s="182">
        <v>0</v>
      </c>
      <c r="G1024" s="182" t="str">
        <f t="shared" si="30"/>
        <v>15010.245.0.04.02.00</v>
      </c>
      <c r="H1024" s="184">
        <v>44012</v>
      </c>
      <c r="I1024" s="175" t="s">
        <v>2002</v>
      </c>
      <c r="J1024" s="175" t="s">
        <v>1998</v>
      </c>
      <c r="K1024" s="182" t="s">
        <v>2003</v>
      </c>
      <c r="L1024" s="183">
        <v>26753892</v>
      </c>
      <c r="M1024" s="183">
        <v>0</v>
      </c>
      <c r="N1024" s="183">
        <v>0</v>
      </c>
      <c r="O1024" s="241">
        <f t="shared" si="31"/>
        <v>26753892</v>
      </c>
    </row>
    <row r="1025" spans="1:15" hidden="1" x14ac:dyDescent="0.2">
      <c r="A1025" s="175" t="s">
        <v>5673</v>
      </c>
      <c r="B1025" s="182">
        <v>245</v>
      </c>
      <c r="C1025" s="182">
        <v>0</v>
      </c>
      <c r="D1025" s="182">
        <v>4</v>
      </c>
      <c r="E1025" s="182">
        <v>3</v>
      </c>
      <c r="F1025" s="182">
        <v>0</v>
      </c>
      <c r="G1025" s="182" t="str">
        <f t="shared" si="30"/>
        <v>15010.245.0.04.03.00</v>
      </c>
      <c r="H1025" s="184">
        <v>44012</v>
      </c>
      <c r="I1025" s="175" t="s">
        <v>2004</v>
      </c>
      <c r="J1025" s="175" t="s">
        <v>1998</v>
      </c>
      <c r="K1025" s="182" t="s">
        <v>2005</v>
      </c>
      <c r="L1025" s="183">
        <v>203232823</v>
      </c>
      <c r="M1025" s="183">
        <v>0</v>
      </c>
      <c r="N1025" s="183">
        <v>0</v>
      </c>
      <c r="O1025" s="241">
        <f t="shared" si="31"/>
        <v>203232823</v>
      </c>
    </row>
    <row r="1026" spans="1:15" hidden="1" x14ac:dyDescent="0.2">
      <c r="A1026" s="175" t="s">
        <v>5673</v>
      </c>
      <c r="B1026" s="182">
        <v>245</v>
      </c>
      <c r="C1026" s="182">
        <v>0</v>
      </c>
      <c r="D1026" s="182">
        <v>6</v>
      </c>
      <c r="E1026" s="182">
        <v>0</v>
      </c>
      <c r="F1026" s="182">
        <v>0</v>
      </c>
      <c r="G1026" s="182" t="str">
        <f t="shared" si="30"/>
        <v>15010.245.0.06.00.00</v>
      </c>
      <c r="H1026" s="184">
        <v>44012</v>
      </c>
      <c r="I1026" s="175" t="s">
        <v>2006</v>
      </c>
      <c r="J1026" s="175" t="s">
        <v>2007</v>
      </c>
      <c r="K1026" s="182" t="s">
        <v>2008</v>
      </c>
      <c r="L1026" s="183">
        <v>764765867</v>
      </c>
      <c r="M1026" s="183">
        <v>0</v>
      </c>
      <c r="N1026" s="183">
        <v>0</v>
      </c>
      <c r="O1026" s="241">
        <f t="shared" si="31"/>
        <v>764765867</v>
      </c>
    </row>
    <row r="1027" spans="1:15" hidden="1" x14ac:dyDescent="0.2">
      <c r="A1027" s="175" t="s">
        <v>5673</v>
      </c>
      <c r="B1027" s="182">
        <v>245</v>
      </c>
      <c r="C1027" s="182">
        <v>0</v>
      </c>
      <c r="D1027" s="182">
        <v>6</v>
      </c>
      <c r="E1027" s="182">
        <v>1</v>
      </c>
      <c r="F1027" s="182">
        <v>0</v>
      </c>
      <c r="G1027" s="182" t="str">
        <f t="shared" si="30"/>
        <v>15010.245.0.06.01.00</v>
      </c>
      <c r="H1027" s="184">
        <v>44012</v>
      </c>
      <c r="I1027" s="175" t="s">
        <v>2009</v>
      </c>
      <c r="J1027" s="175" t="s">
        <v>2007</v>
      </c>
      <c r="K1027" s="182" t="s">
        <v>2010</v>
      </c>
      <c r="L1027" s="183">
        <v>764765867</v>
      </c>
      <c r="M1027" s="183">
        <v>0</v>
      </c>
      <c r="N1027" s="183">
        <v>0</v>
      </c>
      <c r="O1027" s="241">
        <f t="shared" si="31"/>
        <v>764765867</v>
      </c>
    </row>
    <row r="1028" spans="1:15" hidden="1" x14ac:dyDescent="0.2">
      <c r="A1028" s="175" t="s">
        <v>5673</v>
      </c>
      <c r="B1028" s="182">
        <v>249</v>
      </c>
      <c r="C1028" s="182">
        <v>0</v>
      </c>
      <c r="D1028" s="182">
        <v>0</v>
      </c>
      <c r="E1028" s="182">
        <v>0</v>
      </c>
      <c r="F1028" s="182">
        <v>0</v>
      </c>
      <c r="G1028" s="182" t="str">
        <f t="shared" ref="G1028:G1091" si="32">CONCATENATE(A1028,".",REPT("0",3-LEN(B1028)),B1028,".",C1028,".",REPT("0",2-LEN(D1028)),D1028,".",REPT("0",2-LEN(E1028)),E1028,".",REPT("0",2-LEN(F1028)),F1028)</f>
        <v>15010.249.0.00.00.00</v>
      </c>
      <c r="H1028" s="184">
        <v>44012</v>
      </c>
      <c r="I1028" s="175" t="s">
        <v>2011</v>
      </c>
      <c r="J1028" s="175" t="s">
        <v>2012</v>
      </c>
      <c r="K1028" s="182" t="s">
        <v>2013</v>
      </c>
      <c r="L1028" s="183">
        <v>2049014366</v>
      </c>
      <c r="M1028" s="183">
        <v>3823.89</v>
      </c>
      <c r="N1028" s="183">
        <v>26029716.34</v>
      </c>
      <c r="O1028" s="241">
        <f t="shared" ref="O1028:O1091" si="33">+L1028+N1028</f>
        <v>2075044082.3399999</v>
      </c>
    </row>
    <row r="1029" spans="1:15" hidden="1" x14ac:dyDescent="0.2">
      <c r="A1029" s="175" t="s">
        <v>5673</v>
      </c>
      <c r="B1029" s="182">
        <v>249</v>
      </c>
      <c r="C1029" s="182">
        <v>0</v>
      </c>
      <c r="D1029" s="182">
        <v>1</v>
      </c>
      <c r="E1029" s="182">
        <v>0</v>
      </c>
      <c r="F1029" s="182">
        <v>0</v>
      </c>
      <c r="G1029" s="182" t="str">
        <f t="shared" si="32"/>
        <v>15010.249.0.01.00.00</v>
      </c>
      <c r="H1029" s="184">
        <v>44012</v>
      </c>
      <c r="I1029" s="175" t="s">
        <v>2014</v>
      </c>
      <c r="J1029" s="175" t="s">
        <v>2015</v>
      </c>
      <c r="K1029" s="182" t="s">
        <v>2016</v>
      </c>
      <c r="L1029" s="183">
        <v>2049014366</v>
      </c>
      <c r="M1029" s="183">
        <v>3823.89</v>
      </c>
      <c r="N1029" s="183">
        <v>26029716.34</v>
      </c>
      <c r="O1029" s="241">
        <f t="shared" si="33"/>
        <v>2075044082.3399999</v>
      </c>
    </row>
    <row r="1030" spans="1:15" hidden="1" x14ac:dyDescent="0.2">
      <c r="A1030" s="175" t="s">
        <v>5673</v>
      </c>
      <c r="B1030" s="182">
        <v>249</v>
      </c>
      <c r="C1030" s="182">
        <v>0</v>
      </c>
      <c r="D1030" s="182">
        <v>1</v>
      </c>
      <c r="E1030" s="182">
        <v>1</v>
      </c>
      <c r="F1030" s="182">
        <v>0</v>
      </c>
      <c r="G1030" s="182" t="str">
        <f t="shared" si="32"/>
        <v>15010.249.0.01.01.00</v>
      </c>
      <c r="H1030" s="184">
        <v>44012</v>
      </c>
      <c r="I1030" s="175" t="s">
        <v>2017</v>
      </c>
      <c r="J1030" s="175" t="s">
        <v>2015</v>
      </c>
      <c r="K1030" s="182" t="s">
        <v>2013</v>
      </c>
      <c r="L1030" s="183">
        <v>2049014366</v>
      </c>
      <c r="M1030" s="183">
        <v>3823.89</v>
      </c>
      <c r="N1030" s="183">
        <v>26029716.34</v>
      </c>
      <c r="O1030" s="241">
        <f t="shared" si="33"/>
        <v>2075044082.3399999</v>
      </c>
    </row>
    <row r="1031" spans="1:15" hidden="1" x14ac:dyDescent="0.2">
      <c r="A1031" s="175" t="s">
        <v>5673</v>
      </c>
      <c r="B1031" s="182">
        <v>249</v>
      </c>
      <c r="C1031" s="182">
        <v>0</v>
      </c>
      <c r="D1031" s="182">
        <v>1</v>
      </c>
      <c r="E1031" s="182">
        <v>1</v>
      </c>
      <c r="F1031" s="182">
        <v>1</v>
      </c>
      <c r="G1031" s="182" t="str">
        <f t="shared" si="32"/>
        <v>15010.249.0.01.01.01</v>
      </c>
      <c r="H1031" s="184">
        <v>44012</v>
      </c>
      <c r="I1031" s="175" t="s">
        <v>2018</v>
      </c>
      <c r="J1031" s="175" t="s">
        <v>2015</v>
      </c>
      <c r="K1031" s="182" t="s">
        <v>2019</v>
      </c>
      <c r="L1031" s="183">
        <v>1956834592</v>
      </c>
      <c r="M1031" s="183">
        <v>3823.89</v>
      </c>
      <c r="N1031" s="183">
        <v>26029716.34</v>
      </c>
      <c r="O1031" s="241">
        <f t="shared" si="33"/>
        <v>1982864308.3399999</v>
      </c>
    </row>
    <row r="1032" spans="1:15" hidden="1" x14ac:dyDescent="0.2">
      <c r="A1032" s="175" t="s">
        <v>5673</v>
      </c>
      <c r="B1032" s="182">
        <v>249</v>
      </c>
      <c r="C1032" s="182">
        <v>0</v>
      </c>
      <c r="D1032" s="182">
        <v>1</v>
      </c>
      <c r="E1032" s="182">
        <v>1</v>
      </c>
      <c r="F1032" s="182">
        <v>2</v>
      </c>
      <c r="G1032" s="182" t="str">
        <f t="shared" si="32"/>
        <v>15010.249.0.01.01.02</v>
      </c>
      <c r="H1032" s="184">
        <v>44012</v>
      </c>
      <c r="I1032" s="175" t="s">
        <v>2020</v>
      </c>
      <c r="J1032" s="175" t="s">
        <v>2015</v>
      </c>
      <c r="K1032" s="182" t="s">
        <v>2021</v>
      </c>
      <c r="L1032" s="183">
        <v>92179774</v>
      </c>
      <c r="M1032" s="183">
        <v>0</v>
      </c>
      <c r="N1032" s="183">
        <v>0</v>
      </c>
      <c r="O1032" s="241">
        <f t="shared" si="33"/>
        <v>92179774</v>
      </c>
    </row>
    <row r="1033" spans="1:15" hidden="1" x14ac:dyDescent="0.2">
      <c r="A1033" s="175" t="s">
        <v>5673</v>
      </c>
      <c r="B1033" s="182">
        <v>257</v>
      </c>
      <c r="C1033" s="182">
        <v>0</v>
      </c>
      <c r="D1033" s="182">
        <v>0</v>
      </c>
      <c r="E1033" s="182">
        <v>0</v>
      </c>
      <c r="F1033" s="182">
        <v>0</v>
      </c>
      <c r="G1033" s="182" t="str">
        <f t="shared" si="32"/>
        <v>15010.257.0.00.00.00</v>
      </c>
      <c r="H1033" s="184">
        <v>44012</v>
      </c>
      <c r="I1033" s="175" t="s">
        <v>2022</v>
      </c>
      <c r="J1033" s="175" t="s">
        <v>2023</v>
      </c>
      <c r="K1033" s="182" t="s">
        <v>2024</v>
      </c>
      <c r="L1033" s="183">
        <v>20109476983.27</v>
      </c>
      <c r="M1033" s="183">
        <v>10517100.77</v>
      </c>
      <c r="N1033" s="183">
        <v>71591272164.839996</v>
      </c>
      <c r="O1033" s="241">
        <f t="shared" si="33"/>
        <v>91700749148.110001</v>
      </c>
    </row>
    <row r="1034" spans="1:15" hidden="1" x14ac:dyDescent="0.2">
      <c r="A1034" s="175" t="s">
        <v>5673</v>
      </c>
      <c r="B1034" s="182">
        <v>257</v>
      </c>
      <c r="C1034" s="182">
        <v>0</v>
      </c>
      <c r="D1034" s="182">
        <v>2</v>
      </c>
      <c r="E1034" s="182">
        <v>0</v>
      </c>
      <c r="F1034" s="182">
        <v>0</v>
      </c>
      <c r="G1034" s="182" t="str">
        <f t="shared" si="32"/>
        <v>15010.257.0.02.00.00</v>
      </c>
      <c r="H1034" s="184">
        <v>44012</v>
      </c>
      <c r="I1034" s="175" t="s">
        <v>2025</v>
      </c>
      <c r="J1034" s="175" t="s">
        <v>2026</v>
      </c>
      <c r="K1034" s="182" t="s">
        <v>699</v>
      </c>
      <c r="L1034" s="183">
        <v>20109476983.27</v>
      </c>
      <c r="M1034" s="183">
        <v>10517100.77</v>
      </c>
      <c r="N1034" s="183">
        <v>71591272164.449997</v>
      </c>
      <c r="O1034" s="241">
        <f t="shared" si="33"/>
        <v>91700749147.720001</v>
      </c>
    </row>
    <row r="1035" spans="1:15" hidden="1" x14ac:dyDescent="0.2">
      <c r="A1035" s="175" t="s">
        <v>5673</v>
      </c>
      <c r="B1035" s="182">
        <v>257</v>
      </c>
      <c r="C1035" s="182">
        <v>0</v>
      </c>
      <c r="D1035" s="182">
        <v>2</v>
      </c>
      <c r="E1035" s="182">
        <v>8</v>
      </c>
      <c r="F1035" s="182">
        <v>0</v>
      </c>
      <c r="G1035" s="182" t="str">
        <f t="shared" si="32"/>
        <v>15010.257.0.02.08.00</v>
      </c>
      <c r="H1035" s="184">
        <v>44012</v>
      </c>
      <c r="I1035" s="175" t="s">
        <v>2027</v>
      </c>
      <c r="J1035" s="175" t="s">
        <v>2026</v>
      </c>
      <c r="K1035" s="182" t="s">
        <v>2028</v>
      </c>
      <c r="L1035" s="183">
        <v>52570625.840000004</v>
      </c>
      <c r="M1035" s="183">
        <v>27068.58</v>
      </c>
      <c r="N1035" s="183">
        <v>184259342.97999999</v>
      </c>
      <c r="O1035" s="241">
        <f t="shared" si="33"/>
        <v>236829968.81999999</v>
      </c>
    </row>
    <row r="1036" spans="1:15" hidden="1" x14ac:dyDescent="0.2">
      <c r="A1036" s="175" t="s">
        <v>5673</v>
      </c>
      <c r="B1036" s="182">
        <v>257</v>
      </c>
      <c r="C1036" s="182">
        <v>0</v>
      </c>
      <c r="D1036" s="182">
        <v>2</v>
      </c>
      <c r="E1036" s="182">
        <v>8</v>
      </c>
      <c r="F1036" s="182">
        <v>1</v>
      </c>
      <c r="G1036" s="182" t="str">
        <f t="shared" si="32"/>
        <v>15010.257.0.02.08.01</v>
      </c>
      <c r="H1036" s="184">
        <v>44012</v>
      </c>
      <c r="I1036" s="175" t="s">
        <v>2029</v>
      </c>
      <c r="J1036" s="175" t="s">
        <v>2026</v>
      </c>
      <c r="K1036" s="182" t="s">
        <v>2030</v>
      </c>
      <c r="L1036" s="183">
        <v>52570625.840000004</v>
      </c>
      <c r="M1036" s="183">
        <v>27068.58</v>
      </c>
      <c r="N1036" s="183">
        <v>184259342.97999999</v>
      </c>
      <c r="O1036" s="241">
        <f t="shared" si="33"/>
        <v>236829968.81999999</v>
      </c>
    </row>
    <row r="1037" spans="1:15" hidden="1" x14ac:dyDescent="0.2">
      <c r="A1037" s="175" t="s">
        <v>5673</v>
      </c>
      <c r="B1037" s="182">
        <v>257</v>
      </c>
      <c r="C1037" s="182">
        <v>0</v>
      </c>
      <c r="D1037" s="182">
        <v>2</v>
      </c>
      <c r="E1037" s="182">
        <v>10</v>
      </c>
      <c r="F1037" s="182">
        <v>0</v>
      </c>
      <c r="G1037" s="182" t="str">
        <f t="shared" si="32"/>
        <v>15010.257.0.02.10.00</v>
      </c>
      <c r="H1037" s="184">
        <v>44012</v>
      </c>
      <c r="I1037" s="175" t="s">
        <v>2031</v>
      </c>
      <c r="J1037" s="175" t="s">
        <v>2026</v>
      </c>
      <c r="K1037" s="182" t="s">
        <v>2032</v>
      </c>
      <c r="L1037" s="183">
        <v>11573060</v>
      </c>
      <c r="M1037" s="183">
        <v>0</v>
      </c>
      <c r="N1037" s="183">
        <v>0</v>
      </c>
      <c r="O1037" s="241">
        <f t="shared" si="33"/>
        <v>11573060</v>
      </c>
    </row>
    <row r="1038" spans="1:15" hidden="1" x14ac:dyDescent="0.2">
      <c r="A1038" s="175" t="s">
        <v>5673</v>
      </c>
      <c r="B1038" s="182">
        <v>257</v>
      </c>
      <c r="C1038" s="182">
        <v>0</v>
      </c>
      <c r="D1038" s="182">
        <v>2</v>
      </c>
      <c r="E1038" s="182">
        <v>13</v>
      </c>
      <c r="F1038" s="182">
        <v>0</v>
      </c>
      <c r="G1038" s="182" t="str">
        <f t="shared" si="32"/>
        <v>15010.257.0.02.13.00</v>
      </c>
      <c r="H1038" s="184">
        <v>44012</v>
      </c>
      <c r="I1038" s="175" t="s">
        <v>2033</v>
      </c>
      <c r="J1038" s="175" t="s">
        <v>2026</v>
      </c>
      <c r="K1038" s="182" t="s">
        <v>2034</v>
      </c>
      <c r="L1038" s="183">
        <v>38884</v>
      </c>
      <c r="M1038" s="183">
        <v>2600</v>
      </c>
      <c r="N1038" s="183">
        <v>17698538</v>
      </c>
      <c r="O1038" s="241">
        <f t="shared" si="33"/>
        <v>17737422</v>
      </c>
    </row>
    <row r="1039" spans="1:15" hidden="1" x14ac:dyDescent="0.2">
      <c r="A1039" s="175" t="s">
        <v>5673</v>
      </c>
      <c r="B1039" s="182">
        <v>257</v>
      </c>
      <c r="C1039" s="182">
        <v>0</v>
      </c>
      <c r="D1039" s="182">
        <v>2</v>
      </c>
      <c r="E1039" s="182">
        <v>15</v>
      </c>
      <c r="F1039" s="182">
        <v>0</v>
      </c>
      <c r="G1039" s="182" t="str">
        <f t="shared" si="32"/>
        <v>15010.257.0.02.15.00</v>
      </c>
      <c r="H1039" s="184">
        <v>44012</v>
      </c>
      <c r="I1039" s="175" t="s">
        <v>2035</v>
      </c>
      <c r="J1039" s="175" t="s">
        <v>2026</v>
      </c>
      <c r="K1039" s="182" t="s">
        <v>2036</v>
      </c>
      <c r="L1039" s="183">
        <v>433364074</v>
      </c>
      <c r="M1039" s="183">
        <v>58248.43</v>
      </c>
      <c r="N1039" s="183">
        <v>396504635.30000001</v>
      </c>
      <c r="O1039" s="241">
        <f t="shared" si="33"/>
        <v>829868709.29999995</v>
      </c>
    </row>
    <row r="1040" spans="1:15" hidden="1" x14ac:dyDescent="0.2">
      <c r="A1040" s="175" t="s">
        <v>5673</v>
      </c>
      <c r="B1040" s="182">
        <v>257</v>
      </c>
      <c r="C1040" s="182">
        <v>0</v>
      </c>
      <c r="D1040" s="182">
        <v>2</v>
      </c>
      <c r="E1040" s="182">
        <v>16</v>
      </c>
      <c r="F1040" s="182">
        <v>0</v>
      </c>
      <c r="G1040" s="182" t="str">
        <f t="shared" si="32"/>
        <v>15010.257.0.02.16.00</v>
      </c>
      <c r="H1040" s="184">
        <v>44012</v>
      </c>
      <c r="I1040" s="175" t="s">
        <v>2037</v>
      </c>
      <c r="J1040" s="175" t="s">
        <v>2026</v>
      </c>
      <c r="K1040" s="182" t="s">
        <v>2038</v>
      </c>
      <c r="L1040" s="183">
        <v>20498289</v>
      </c>
      <c r="M1040" s="183">
        <v>0</v>
      </c>
      <c r="N1040" s="183">
        <v>0</v>
      </c>
      <c r="O1040" s="241">
        <f t="shared" si="33"/>
        <v>20498289</v>
      </c>
    </row>
    <row r="1041" spans="1:15" hidden="1" x14ac:dyDescent="0.2">
      <c r="A1041" s="175" t="s">
        <v>5673</v>
      </c>
      <c r="B1041" s="182">
        <v>257</v>
      </c>
      <c r="C1041" s="182">
        <v>0</v>
      </c>
      <c r="D1041" s="182">
        <v>2</v>
      </c>
      <c r="E1041" s="182">
        <v>18</v>
      </c>
      <c r="F1041" s="182">
        <v>0</v>
      </c>
      <c r="G1041" s="182" t="str">
        <f t="shared" si="32"/>
        <v>15010.257.0.02.18.00</v>
      </c>
      <c r="H1041" s="184">
        <v>44012</v>
      </c>
      <c r="I1041" s="175" t="s">
        <v>2039</v>
      </c>
      <c r="J1041" s="175" t="s">
        <v>2026</v>
      </c>
      <c r="K1041" s="182" t="s">
        <v>2040</v>
      </c>
      <c r="L1041" s="183">
        <v>139030464</v>
      </c>
      <c r="M1041" s="183">
        <v>12072.88</v>
      </c>
      <c r="N1041" s="183">
        <v>82181663.629999995</v>
      </c>
      <c r="O1041" s="241">
        <f t="shared" si="33"/>
        <v>221212127.63</v>
      </c>
    </row>
    <row r="1042" spans="1:15" hidden="1" x14ac:dyDescent="0.2">
      <c r="A1042" s="175" t="s">
        <v>5673</v>
      </c>
      <c r="B1042" s="182">
        <v>257</v>
      </c>
      <c r="C1042" s="182">
        <v>0</v>
      </c>
      <c r="D1042" s="182">
        <v>2</v>
      </c>
      <c r="E1042" s="182">
        <v>19</v>
      </c>
      <c r="F1042" s="182">
        <v>0</v>
      </c>
      <c r="G1042" s="182" t="str">
        <f t="shared" si="32"/>
        <v>15010.257.0.02.19.00</v>
      </c>
      <c r="H1042" s="184">
        <v>44012</v>
      </c>
      <c r="I1042" s="175" t="s">
        <v>2041</v>
      </c>
      <c r="J1042" s="175" t="s">
        <v>2026</v>
      </c>
      <c r="K1042" s="182" t="s">
        <v>2042</v>
      </c>
      <c r="L1042" s="183">
        <v>87859824</v>
      </c>
      <c r="M1042" s="183">
        <v>0</v>
      </c>
      <c r="N1042" s="183">
        <v>0</v>
      </c>
      <c r="O1042" s="241">
        <f t="shared" si="33"/>
        <v>87859824</v>
      </c>
    </row>
    <row r="1043" spans="1:15" hidden="1" x14ac:dyDescent="0.2">
      <c r="A1043" s="175" t="s">
        <v>5673</v>
      </c>
      <c r="B1043" s="182">
        <v>257</v>
      </c>
      <c r="C1043" s="182">
        <v>0</v>
      </c>
      <c r="D1043" s="182">
        <v>2</v>
      </c>
      <c r="E1043" s="182">
        <v>19</v>
      </c>
      <c r="F1043" s="182">
        <v>2</v>
      </c>
      <c r="G1043" s="182" t="str">
        <f t="shared" si="32"/>
        <v>15010.257.0.02.19.02</v>
      </c>
      <c r="H1043" s="184">
        <v>44012</v>
      </c>
      <c r="I1043" s="175" t="s">
        <v>2043</v>
      </c>
      <c r="J1043" s="175" t="s">
        <v>2026</v>
      </c>
      <c r="K1043" s="182" t="s">
        <v>2044</v>
      </c>
      <c r="L1043" s="183">
        <v>87859824</v>
      </c>
      <c r="M1043" s="183">
        <v>0</v>
      </c>
      <c r="N1043" s="183">
        <v>0</v>
      </c>
      <c r="O1043" s="241">
        <f t="shared" si="33"/>
        <v>87859824</v>
      </c>
    </row>
    <row r="1044" spans="1:15" hidden="1" x14ac:dyDescent="0.2">
      <c r="A1044" s="175" t="s">
        <v>5673</v>
      </c>
      <c r="B1044" s="182">
        <v>257</v>
      </c>
      <c r="C1044" s="182">
        <v>0</v>
      </c>
      <c r="D1044" s="182">
        <v>2</v>
      </c>
      <c r="E1044" s="182">
        <v>21</v>
      </c>
      <c r="F1044" s="182">
        <v>0</v>
      </c>
      <c r="G1044" s="182" t="str">
        <f t="shared" si="32"/>
        <v>15010.257.0.02.21.00</v>
      </c>
      <c r="H1044" s="184">
        <v>44012</v>
      </c>
      <c r="I1044" s="175" t="s">
        <v>2045</v>
      </c>
      <c r="J1044" s="175" t="s">
        <v>2026</v>
      </c>
      <c r="K1044" s="182" t="s">
        <v>2046</v>
      </c>
      <c r="L1044" s="183">
        <v>478854156</v>
      </c>
      <c r="M1044" s="183">
        <v>0</v>
      </c>
      <c r="N1044" s="183">
        <v>0</v>
      </c>
      <c r="O1044" s="241">
        <f t="shared" si="33"/>
        <v>478854156</v>
      </c>
    </row>
    <row r="1045" spans="1:15" hidden="1" x14ac:dyDescent="0.2">
      <c r="A1045" s="175" t="s">
        <v>5673</v>
      </c>
      <c r="B1045" s="182">
        <v>257</v>
      </c>
      <c r="C1045" s="182">
        <v>0</v>
      </c>
      <c r="D1045" s="182">
        <v>2</v>
      </c>
      <c r="E1045" s="182">
        <v>22</v>
      </c>
      <c r="F1045" s="182">
        <v>0</v>
      </c>
      <c r="G1045" s="182" t="str">
        <f t="shared" si="32"/>
        <v>15010.257.0.02.22.00</v>
      </c>
      <c r="H1045" s="184">
        <v>44012</v>
      </c>
      <c r="I1045" s="175" t="s">
        <v>2047</v>
      </c>
      <c r="J1045" s="175" t="s">
        <v>2026</v>
      </c>
      <c r="K1045" s="182" t="s">
        <v>2048</v>
      </c>
      <c r="L1045" s="183">
        <v>12573784658.809999</v>
      </c>
      <c r="M1045" s="183">
        <v>252776.61</v>
      </c>
      <c r="N1045" s="183">
        <v>1720683245.1800001</v>
      </c>
      <c r="O1045" s="241">
        <f t="shared" si="33"/>
        <v>14294467903.99</v>
      </c>
    </row>
    <row r="1046" spans="1:15" hidden="1" x14ac:dyDescent="0.2">
      <c r="A1046" s="175" t="s">
        <v>5673</v>
      </c>
      <c r="B1046" s="182">
        <v>257</v>
      </c>
      <c r="C1046" s="182">
        <v>0</v>
      </c>
      <c r="D1046" s="182">
        <v>2</v>
      </c>
      <c r="E1046" s="182">
        <v>22</v>
      </c>
      <c r="F1046" s="182">
        <v>1</v>
      </c>
      <c r="G1046" s="182" t="str">
        <f t="shared" si="32"/>
        <v>15010.257.0.02.22.01</v>
      </c>
      <c r="H1046" s="184">
        <v>44012</v>
      </c>
      <c r="I1046" s="175" t="s">
        <v>2049</v>
      </c>
      <c r="J1046" s="175" t="s">
        <v>2026</v>
      </c>
      <c r="K1046" s="182" t="s">
        <v>2050</v>
      </c>
      <c r="L1046" s="183">
        <v>12573784658.809999</v>
      </c>
      <c r="M1046" s="183">
        <v>252776.61</v>
      </c>
      <c r="N1046" s="183">
        <v>1720683245.22</v>
      </c>
      <c r="O1046" s="241">
        <f t="shared" si="33"/>
        <v>14294467904.029999</v>
      </c>
    </row>
    <row r="1047" spans="1:15" hidden="1" x14ac:dyDescent="0.2">
      <c r="A1047" s="175" t="s">
        <v>5673</v>
      </c>
      <c r="B1047" s="182">
        <v>257</v>
      </c>
      <c r="C1047" s="182">
        <v>0</v>
      </c>
      <c r="D1047" s="182">
        <v>2</v>
      </c>
      <c r="E1047" s="182">
        <v>24</v>
      </c>
      <c r="F1047" s="182">
        <v>0</v>
      </c>
      <c r="G1047" s="182" t="str">
        <f t="shared" si="32"/>
        <v>15010.257.0.02.24.00</v>
      </c>
      <c r="H1047" s="184">
        <v>44012</v>
      </c>
      <c r="I1047" s="175" t="s">
        <v>2051</v>
      </c>
      <c r="J1047" s="175" t="s">
        <v>2026</v>
      </c>
      <c r="K1047" s="182" t="s">
        <v>2052</v>
      </c>
      <c r="L1047" s="183">
        <v>45454545</v>
      </c>
      <c r="M1047" s="183">
        <v>0</v>
      </c>
      <c r="N1047" s="183">
        <v>0</v>
      </c>
      <c r="O1047" s="241">
        <f t="shared" si="33"/>
        <v>45454545</v>
      </c>
    </row>
    <row r="1048" spans="1:15" hidden="1" x14ac:dyDescent="0.2">
      <c r="A1048" s="175" t="s">
        <v>5673</v>
      </c>
      <c r="B1048" s="182">
        <v>257</v>
      </c>
      <c r="C1048" s="182">
        <v>0</v>
      </c>
      <c r="D1048" s="182">
        <v>2</v>
      </c>
      <c r="E1048" s="182">
        <v>34</v>
      </c>
      <c r="F1048" s="182">
        <v>0</v>
      </c>
      <c r="G1048" s="182" t="str">
        <f t="shared" si="32"/>
        <v>15010.257.0.02.34.00</v>
      </c>
      <c r="H1048" s="184">
        <v>44012</v>
      </c>
      <c r="I1048" s="175" t="s">
        <v>2053</v>
      </c>
      <c r="J1048" s="175" t="s">
        <v>2026</v>
      </c>
      <c r="K1048" s="182" t="s">
        <v>2054</v>
      </c>
      <c r="L1048" s="183">
        <v>164995002</v>
      </c>
      <c r="M1048" s="183">
        <v>26906</v>
      </c>
      <c r="N1048" s="183">
        <v>183152639.78</v>
      </c>
      <c r="O1048" s="241">
        <f t="shared" si="33"/>
        <v>348147641.77999997</v>
      </c>
    </row>
    <row r="1049" spans="1:15" hidden="1" x14ac:dyDescent="0.2">
      <c r="A1049" s="175" t="s">
        <v>5673</v>
      </c>
      <c r="B1049" s="182">
        <v>257</v>
      </c>
      <c r="C1049" s="182">
        <v>0</v>
      </c>
      <c r="D1049" s="182">
        <v>2</v>
      </c>
      <c r="E1049" s="182">
        <v>36</v>
      </c>
      <c r="F1049" s="182">
        <v>0</v>
      </c>
      <c r="G1049" s="182" t="str">
        <f t="shared" si="32"/>
        <v>15010.257.0.02.36.00</v>
      </c>
      <c r="H1049" s="184">
        <v>44012</v>
      </c>
      <c r="I1049" s="175" t="s">
        <v>2055</v>
      </c>
      <c r="J1049" s="175" t="s">
        <v>2026</v>
      </c>
      <c r="K1049" s="182" t="s">
        <v>2056</v>
      </c>
      <c r="L1049" s="183">
        <v>0</v>
      </c>
      <c r="M1049" s="183">
        <v>67500</v>
      </c>
      <c r="N1049" s="183">
        <v>459481275</v>
      </c>
      <c r="O1049" s="241">
        <f t="shared" si="33"/>
        <v>459481275</v>
      </c>
    </row>
    <row r="1050" spans="1:15" hidden="1" x14ac:dyDescent="0.2">
      <c r="A1050" s="175" t="s">
        <v>5673</v>
      </c>
      <c r="B1050" s="182">
        <v>257</v>
      </c>
      <c r="C1050" s="182">
        <v>0</v>
      </c>
      <c r="D1050" s="182">
        <v>2</v>
      </c>
      <c r="E1050" s="182">
        <v>45</v>
      </c>
      <c r="F1050" s="182">
        <v>0</v>
      </c>
      <c r="G1050" s="182" t="str">
        <f t="shared" si="32"/>
        <v>15010.257.0.02.45.00</v>
      </c>
      <c r="H1050" s="184">
        <v>44012</v>
      </c>
      <c r="I1050" s="175" t="s">
        <v>2057</v>
      </c>
      <c r="J1050" s="175" t="s">
        <v>2026</v>
      </c>
      <c r="K1050" s="182" t="s">
        <v>2058</v>
      </c>
      <c r="L1050" s="183">
        <v>4510606</v>
      </c>
      <c r="M1050" s="183">
        <v>0</v>
      </c>
      <c r="N1050" s="183">
        <v>0</v>
      </c>
      <c r="O1050" s="241">
        <f t="shared" si="33"/>
        <v>4510606</v>
      </c>
    </row>
    <row r="1051" spans="1:15" hidden="1" x14ac:dyDescent="0.2">
      <c r="A1051" s="175" t="s">
        <v>5673</v>
      </c>
      <c r="B1051" s="182">
        <v>257</v>
      </c>
      <c r="C1051" s="182">
        <v>0</v>
      </c>
      <c r="D1051" s="182">
        <v>2</v>
      </c>
      <c r="E1051" s="182">
        <v>46</v>
      </c>
      <c r="F1051" s="182">
        <v>0</v>
      </c>
      <c r="G1051" s="182" t="str">
        <f t="shared" si="32"/>
        <v>15010.257.0.02.46.00</v>
      </c>
      <c r="H1051" s="184">
        <v>44012</v>
      </c>
      <c r="I1051" s="175" t="s">
        <v>2059</v>
      </c>
      <c r="J1051" s="175" t="s">
        <v>2026</v>
      </c>
      <c r="K1051" s="182" t="s">
        <v>2060</v>
      </c>
      <c r="L1051" s="183">
        <v>0</v>
      </c>
      <c r="M1051" s="183">
        <v>9807801.4199999999</v>
      </c>
      <c r="N1051" s="183">
        <v>66762979280.129997</v>
      </c>
      <c r="O1051" s="241">
        <f t="shared" si="33"/>
        <v>66762979280.129997</v>
      </c>
    </row>
    <row r="1052" spans="1:15" hidden="1" x14ac:dyDescent="0.2">
      <c r="A1052" s="175" t="s">
        <v>5673</v>
      </c>
      <c r="B1052" s="182">
        <v>257</v>
      </c>
      <c r="C1052" s="182">
        <v>0</v>
      </c>
      <c r="D1052" s="182">
        <v>2</v>
      </c>
      <c r="E1052" s="182">
        <v>50</v>
      </c>
      <c r="F1052" s="182">
        <v>0</v>
      </c>
      <c r="G1052" s="182" t="str">
        <f t="shared" si="32"/>
        <v>15010.257.0.02.50.00</v>
      </c>
      <c r="H1052" s="184">
        <v>44012</v>
      </c>
      <c r="I1052" s="175" t="s">
        <v>2061</v>
      </c>
      <c r="J1052" s="175" t="s">
        <v>2026</v>
      </c>
      <c r="K1052" s="182" t="s">
        <v>2062</v>
      </c>
      <c r="L1052" s="183">
        <v>3650000</v>
      </c>
      <c r="M1052" s="183">
        <v>0</v>
      </c>
      <c r="N1052" s="183">
        <v>0</v>
      </c>
      <c r="O1052" s="241">
        <f t="shared" si="33"/>
        <v>3650000</v>
      </c>
    </row>
    <row r="1053" spans="1:15" hidden="1" x14ac:dyDescent="0.2">
      <c r="A1053" s="175" t="s">
        <v>5673</v>
      </c>
      <c r="B1053" s="182">
        <v>257</v>
      </c>
      <c r="C1053" s="182">
        <v>0</v>
      </c>
      <c r="D1053" s="182">
        <v>2</v>
      </c>
      <c r="E1053" s="182">
        <v>52</v>
      </c>
      <c r="F1053" s="182">
        <v>0</v>
      </c>
      <c r="G1053" s="182" t="str">
        <f t="shared" si="32"/>
        <v>15010.257.0.02.52.00</v>
      </c>
      <c r="H1053" s="184">
        <v>44012</v>
      </c>
      <c r="I1053" s="175" t="s">
        <v>2063</v>
      </c>
      <c r="J1053" s="175" t="s">
        <v>2026</v>
      </c>
      <c r="K1053" s="182" t="s">
        <v>2064</v>
      </c>
      <c r="L1053" s="183">
        <v>281377199</v>
      </c>
      <c r="M1053" s="183">
        <v>0</v>
      </c>
      <c r="N1053" s="183">
        <v>0</v>
      </c>
      <c r="O1053" s="241">
        <f t="shared" si="33"/>
        <v>281377199</v>
      </c>
    </row>
    <row r="1054" spans="1:15" hidden="1" x14ac:dyDescent="0.2">
      <c r="A1054" s="175" t="s">
        <v>5673</v>
      </c>
      <c r="B1054" s="182">
        <v>257</v>
      </c>
      <c r="C1054" s="182">
        <v>0</v>
      </c>
      <c r="D1054" s="182">
        <v>2</v>
      </c>
      <c r="E1054" s="182">
        <v>54</v>
      </c>
      <c r="F1054" s="182">
        <v>0</v>
      </c>
      <c r="G1054" s="182" t="str">
        <f t="shared" si="32"/>
        <v>15010.257.0.02.54.00</v>
      </c>
      <c r="H1054" s="184">
        <v>44012</v>
      </c>
      <c r="I1054" s="175" t="s">
        <v>2065</v>
      </c>
      <c r="J1054" s="175" t="s">
        <v>2026</v>
      </c>
      <c r="K1054" s="182" t="s">
        <v>2066</v>
      </c>
      <c r="L1054" s="183">
        <v>113068879.08</v>
      </c>
      <c r="M1054" s="183">
        <v>0</v>
      </c>
      <c r="N1054" s="183">
        <v>0</v>
      </c>
      <c r="O1054" s="241">
        <f t="shared" si="33"/>
        <v>113068879.08</v>
      </c>
    </row>
    <row r="1055" spans="1:15" hidden="1" x14ac:dyDescent="0.2">
      <c r="A1055" s="175" t="s">
        <v>5673</v>
      </c>
      <c r="B1055" s="182">
        <v>257</v>
      </c>
      <c r="C1055" s="182">
        <v>0</v>
      </c>
      <c r="D1055" s="182">
        <v>2</v>
      </c>
      <c r="E1055" s="182">
        <v>55</v>
      </c>
      <c r="F1055" s="182">
        <v>0</v>
      </c>
      <c r="G1055" s="182" t="str">
        <f t="shared" si="32"/>
        <v>15010.257.0.02.55.00</v>
      </c>
      <c r="H1055" s="184">
        <v>44012</v>
      </c>
      <c r="I1055" s="175" t="s">
        <v>2067</v>
      </c>
      <c r="J1055" s="175" t="s">
        <v>2026</v>
      </c>
      <c r="K1055" s="182" t="s">
        <v>2068</v>
      </c>
      <c r="L1055" s="183">
        <v>36572242</v>
      </c>
      <c r="M1055" s="183">
        <v>58050.82</v>
      </c>
      <c r="N1055" s="183">
        <v>395159478.35000002</v>
      </c>
      <c r="O1055" s="241">
        <f t="shared" si="33"/>
        <v>431731720.35000002</v>
      </c>
    </row>
    <row r="1056" spans="1:15" hidden="1" x14ac:dyDescent="0.2">
      <c r="A1056" s="175" t="s">
        <v>5673</v>
      </c>
      <c r="B1056" s="182">
        <v>257</v>
      </c>
      <c r="C1056" s="182">
        <v>0</v>
      </c>
      <c r="D1056" s="182">
        <v>2</v>
      </c>
      <c r="E1056" s="182">
        <v>60</v>
      </c>
      <c r="F1056" s="182">
        <v>0</v>
      </c>
      <c r="G1056" s="182" t="str">
        <f t="shared" si="32"/>
        <v>15010.257.0.02.60.00</v>
      </c>
      <c r="H1056" s="184">
        <v>44012</v>
      </c>
      <c r="I1056" s="175" t="s">
        <v>2069</v>
      </c>
      <c r="J1056" s="175" t="s">
        <v>2026</v>
      </c>
      <c r="K1056" s="182" t="s">
        <v>2070</v>
      </c>
      <c r="L1056" s="183">
        <v>1456425980.0999999</v>
      </c>
      <c r="M1056" s="183">
        <v>0</v>
      </c>
      <c r="N1056" s="183">
        <v>0</v>
      </c>
      <c r="O1056" s="241">
        <f t="shared" si="33"/>
        <v>1456425980.0999999</v>
      </c>
    </row>
    <row r="1057" spans="1:15" hidden="1" x14ac:dyDescent="0.2">
      <c r="A1057" s="175" t="s">
        <v>5673</v>
      </c>
      <c r="B1057" s="182">
        <v>257</v>
      </c>
      <c r="C1057" s="182">
        <v>0</v>
      </c>
      <c r="D1057" s="182">
        <v>2</v>
      </c>
      <c r="E1057" s="182">
        <v>61</v>
      </c>
      <c r="F1057" s="182">
        <v>0</v>
      </c>
      <c r="G1057" s="182" t="str">
        <f t="shared" si="32"/>
        <v>15010.257.0.02.61.00</v>
      </c>
      <c r="H1057" s="184">
        <v>44012</v>
      </c>
      <c r="I1057" s="175" t="s">
        <v>2071</v>
      </c>
      <c r="J1057" s="175" t="s">
        <v>2026</v>
      </c>
      <c r="K1057" s="182" t="s">
        <v>2072</v>
      </c>
      <c r="L1057" s="183">
        <v>189533</v>
      </c>
      <c r="M1057" s="183">
        <v>0</v>
      </c>
      <c r="N1057" s="183">
        <v>0</v>
      </c>
      <c r="O1057" s="241">
        <f t="shared" si="33"/>
        <v>189533</v>
      </c>
    </row>
    <row r="1058" spans="1:15" hidden="1" x14ac:dyDescent="0.2">
      <c r="A1058" s="175" t="s">
        <v>5673</v>
      </c>
      <c r="B1058" s="182">
        <v>257</v>
      </c>
      <c r="C1058" s="182">
        <v>0</v>
      </c>
      <c r="D1058" s="182">
        <v>2</v>
      </c>
      <c r="E1058" s="182">
        <v>62</v>
      </c>
      <c r="F1058" s="182">
        <v>0</v>
      </c>
      <c r="G1058" s="182" t="str">
        <f t="shared" si="32"/>
        <v>15010.257.0.02.62.00</v>
      </c>
      <c r="H1058" s="184">
        <v>44012</v>
      </c>
      <c r="I1058" s="175" t="s">
        <v>2073</v>
      </c>
      <c r="J1058" s="175" t="s">
        <v>2026</v>
      </c>
      <c r="K1058" s="182" t="s">
        <v>2074</v>
      </c>
      <c r="L1058" s="183">
        <v>1043497187.5599999</v>
      </c>
      <c r="M1058" s="183">
        <v>46900.36</v>
      </c>
      <c r="N1058" s="183">
        <v>319256847.56999999</v>
      </c>
      <c r="O1058" s="241">
        <f t="shared" si="33"/>
        <v>1362754035.1299999</v>
      </c>
    </row>
    <row r="1059" spans="1:15" hidden="1" x14ac:dyDescent="0.2">
      <c r="A1059" s="175" t="s">
        <v>5673</v>
      </c>
      <c r="B1059" s="182">
        <v>257</v>
      </c>
      <c r="C1059" s="182">
        <v>0</v>
      </c>
      <c r="D1059" s="182">
        <v>2</v>
      </c>
      <c r="E1059" s="182">
        <v>70</v>
      </c>
      <c r="F1059" s="182">
        <v>0</v>
      </c>
      <c r="G1059" s="182" t="str">
        <f t="shared" si="32"/>
        <v>15010.257.0.02.70.00</v>
      </c>
      <c r="H1059" s="184">
        <v>44012</v>
      </c>
      <c r="I1059" s="175" t="s">
        <v>2075</v>
      </c>
      <c r="J1059" s="175" t="s">
        <v>2026</v>
      </c>
      <c r="K1059" s="182" t="s">
        <v>2076</v>
      </c>
      <c r="L1059" s="183">
        <v>263540577.88</v>
      </c>
      <c r="M1059" s="183">
        <v>0</v>
      </c>
      <c r="N1059" s="183">
        <v>0</v>
      </c>
      <c r="O1059" s="241">
        <f t="shared" si="33"/>
        <v>263540577.88</v>
      </c>
    </row>
    <row r="1060" spans="1:15" hidden="1" x14ac:dyDescent="0.2">
      <c r="A1060" s="175" t="s">
        <v>5673</v>
      </c>
      <c r="B1060" s="182">
        <v>257</v>
      </c>
      <c r="C1060" s="182">
        <v>0</v>
      </c>
      <c r="D1060" s="182">
        <v>2</v>
      </c>
      <c r="E1060" s="182">
        <v>80</v>
      </c>
      <c r="F1060" s="182">
        <v>0</v>
      </c>
      <c r="G1060" s="182" t="str">
        <f t="shared" si="32"/>
        <v>15010.257.0.02.80.00</v>
      </c>
      <c r="H1060" s="184">
        <v>44012</v>
      </c>
      <c r="I1060" s="175" t="s">
        <v>2077</v>
      </c>
      <c r="J1060" s="175" t="s">
        <v>2026</v>
      </c>
      <c r="K1060" s="182" t="s">
        <v>2078</v>
      </c>
      <c r="L1060" s="183">
        <v>136243089</v>
      </c>
      <c r="M1060" s="183">
        <v>39362.31</v>
      </c>
      <c r="N1060" s="183">
        <v>267944361.27000001</v>
      </c>
      <c r="O1060" s="241">
        <f t="shared" si="33"/>
        <v>404187450.26999998</v>
      </c>
    </row>
    <row r="1061" spans="1:15" hidden="1" x14ac:dyDescent="0.2">
      <c r="A1061" s="175" t="s">
        <v>5673</v>
      </c>
      <c r="B1061" s="182">
        <v>257</v>
      </c>
      <c r="C1061" s="182">
        <v>0</v>
      </c>
      <c r="D1061" s="182">
        <v>2</v>
      </c>
      <c r="E1061" s="182">
        <v>92</v>
      </c>
      <c r="F1061" s="182">
        <v>0</v>
      </c>
      <c r="G1061" s="182" t="str">
        <f t="shared" si="32"/>
        <v>15010.257.0.02.92.00</v>
      </c>
      <c r="H1061" s="184">
        <v>44012</v>
      </c>
      <c r="I1061" s="175" t="s">
        <v>2079</v>
      </c>
      <c r="J1061" s="175" t="s">
        <v>2026</v>
      </c>
      <c r="K1061" s="182" t="s">
        <v>2080</v>
      </c>
      <c r="L1061" s="183">
        <v>0</v>
      </c>
      <c r="M1061" s="183">
        <v>117813.36</v>
      </c>
      <c r="N1061" s="183">
        <v>801970857.25999999</v>
      </c>
      <c r="O1061" s="241">
        <f t="shared" si="33"/>
        <v>801970857.25999999</v>
      </c>
    </row>
    <row r="1062" spans="1:15" hidden="1" x14ac:dyDescent="0.2">
      <c r="A1062" s="175" t="s">
        <v>5673</v>
      </c>
      <c r="B1062" s="182">
        <v>257</v>
      </c>
      <c r="C1062" s="182">
        <v>0</v>
      </c>
      <c r="D1062" s="182">
        <v>2</v>
      </c>
      <c r="E1062" s="182">
        <v>96</v>
      </c>
      <c r="F1062" s="182">
        <v>0</v>
      </c>
      <c r="G1062" s="182" t="str">
        <f t="shared" si="32"/>
        <v>15010.257.0.02.96.00</v>
      </c>
      <c r="H1062" s="184">
        <v>44012</v>
      </c>
      <c r="I1062" s="175" t="s">
        <v>2081</v>
      </c>
      <c r="J1062" s="175" t="s">
        <v>2026</v>
      </c>
      <c r="K1062" s="182" t="s">
        <v>2082</v>
      </c>
      <c r="L1062" s="183">
        <v>925429716</v>
      </c>
      <c r="M1062" s="183">
        <v>0</v>
      </c>
      <c r="N1062" s="183">
        <v>0</v>
      </c>
      <c r="O1062" s="241">
        <f t="shared" si="33"/>
        <v>925429716</v>
      </c>
    </row>
    <row r="1063" spans="1:15" hidden="1" x14ac:dyDescent="0.2">
      <c r="A1063" s="175" t="s">
        <v>5673</v>
      </c>
      <c r="B1063" s="182">
        <v>257</v>
      </c>
      <c r="C1063" s="182">
        <v>0</v>
      </c>
      <c r="D1063" s="182">
        <v>2</v>
      </c>
      <c r="E1063" s="182">
        <v>96</v>
      </c>
      <c r="F1063" s="182">
        <v>1</v>
      </c>
      <c r="G1063" s="182" t="str">
        <f t="shared" si="32"/>
        <v>15010.257.0.02.96.01</v>
      </c>
      <c r="H1063" s="184">
        <v>44012</v>
      </c>
      <c r="I1063" s="175" t="s">
        <v>2083</v>
      </c>
      <c r="J1063" s="175" t="s">
        <v>2026</v>
      </c>
      <c r="K1063" s="182" t="s">
        <v>2084</v>
      </c>
      <c r="L1063" s="183">
        <v>925429716</v>
      </c>
      <c r="M1063" s="183">
        <v>0</v>
      </c>
      <c r="N1063" s="183">
        <v>0</v>
      </c>
      <c r="O1063" s="241">
        <f t="shared" si="33"/>
        <v>925429716</v>
      </c>
    </row>
    <row r="1064" spans="1:15" hidden="1" x14ac:dyDescent="0.2">
      <c r="A1064" s="175" t="s">
        <v>5673</v>
      </c>
      <c r="B1064" s="182">
        <v>257</v>
      </c>
      <c r="C1064" s="182">
        <v>0</v>
      </c>
      <c r="D1064" s="182">
        <v>2</v>
      </c>
      <c r="E1064" s="182">
        <v>97</v>
      </c>
      <c r="F1064" s="182">
        <v>0</v>
      </c>
      <c r="G1064" s="182" t="str">
        <f t="shared" si="32"/>
        <v>15010.257.0.02.97.00</v>
      </c>
      <c r="H1064" s="184">
        <v>44012</v>
      </c>
      <c r="I1064" s="175" t="s">
        <v>2085</v>
      </c>
      <c r="J1064" s="175" t="s">
        <v>2026</v>
      </c>
      <c r="K1064" s="182" t="s">
        <v>2086</v>
      </c>
      <c r="L1064" s="183">
        <v>118232001</v>
      </c>
      <c r="M1064" s="183">
        <v>0</v>
      </c>
      <c r="N1064" s="183">
        <v>0</v>
      </c>
      <c r="O1064" s="241">
        <f t="shared" si="33"/>
        <v>118232001</v>
      </c>
    </row>
    <row r="1065" spans="1:15" hidden="1" x14ac:dyDescent="0.2">
      <c r="A1065" s="175" t="s">
        <v>5673</v>
      </c>
      <c r="B1065" s="182">
        <v>257</v>
      </c>
      <c r="C1065" s="182">
        <v>0</v>
      </c>
      <c r="D1065" s="182">
        <v>2</v>
      </c>
      <c r="E1065" s="182">
        <v>97</v>
      </c>
      <c r="F1065" s="182">
        <v>1</v>
      </c>
      <c r="G1065" s="182" t="str">
        <f t="shared" si="32"/>
        <v>15010.257.0.02.97.01</v>
      </c>
      <c r="H1065" s="184">
        <v>44012</v>
      </c>
      <c r="I1065" s="175" t="s">
        <v>2087</v>
      </c>
      <c r="J1065" s="175" t="s">
        <v>2026</v>
      </c>
      <c r="K1065" s="182" t="s">
        <v>2086</v>
      </c>
      <c r="L1065" s="183">
        <v>118232001</v>
      </c>
      <c r="M1065" s="183">
        <v>0</v>
      </c>
      <c r="N1065" s="183">
        <v>0</v>
      </c>
      <c r="O1065" s="241">
        <f t="shared" si="33"/>
        <v>118232001</v>
      </c>
    </row>
    <row r="1066" spans="1:15" hidden="1" x14ac:dyDescent="0.2">
      <c r="A1066" s="175" t="s">
        <v>5673</v>
      </c>
      <c r="B1066" s="182">
        <v>257</v>
      </c>
      <c r="C1066" s="182">
        <v>0</v>
      </c>
      <c r="D1066" s="182">
        <v>2</v>
      </c>
      <c r="E1066" s="182">
        <v>98</v>
      </c>
      <c r="F1066" s="182">
        <v>0</v>
      </c>
      <c r="G1066" s="182" t="str">
        <f t="shared" si="32"/>
        <v>15010.257.0.02.98.00</v>
      </c>
      <c r="H1066" s="184">
        <v>44012</v>
      </c>
      <c r="I1066" s="175" t="s">
        <v>2088</v>
      </c>
      <c r="J1066" s="175" t="s">
        <v>2026</v>
      </c>
      <c r="K1066" s="182" t="s">
        <v>2089</v>
      </c>
      <c r="L1066" s="183">
        <v>239244279</v>
      </c>
      <c r="M1066" s="183">
        <v>0</v>
      </c>
      <c r="N1066" s="183">
        <v>0</v>
      </c>
      <c r="O1066" s="241">
        <f t="shared" si="33"/>
        <v>239244279</v>
      </c>
    </row>
    <row r="1067" spans="1:15" hidden="1" x14ac:dyDescent="0.2">
      <c r="A1067" s="175" t="s">
        <v>5673</v>
      </c>
      <c r="B1067" s="182">
        <v>257</v>
      </c>
      <c r="C1067" s="182">
        <v>0</v>
      </c>
      <c r="D1067" s="182">
        <v>2</v>
      </c>
      <c r="E1067" s="182">
        <v>98</v>
      </c>
      <c r="F1067" s="182">
        <v>1</v>
      </c>
      <c r="G1067" s="182" t="str">
        <f t="shared" si="32"/>
        <v>15010.257.0.02.98.01</v>
      </c>
      <c r="H1067" s="184">
        <v>44012</v>
      </c>
      <c r="I1067" s="175" t="s">
        <v>2090</v>
      </c>
      <c r="J1067" s="175" t="s">
        <v>2026</v>
      </c>
      <c r="K1067" s="182" t="s">
        <v>2089</v>
      </c>
      <c r="L1067" s="183">
        <v>239244279</v>
      </c>
      <c r="M1067" s="183">
        <v>0</v>
      </c>
      <c r="N1067" s="183">
        <v>0</v>
      </c>
      <c r="O1067" s="241">
        <f t="shared" si="33"/>
        <v>239244279</v>
      </c>
    </row>
    <row r="1068" spans="1:15" hidden="1" x14ac:dyDescent="0.2">
      <c r="A1068" s="175" t="s">
        <v>5673</v>
      </c>
      <c r="B1068" s="182">
        <v>257</v>
      </c>
      <c r="C1068" s="182">
        <v>0</v>
      </c>
      <c r="D1068" s="182">
        <v>2</v>
      </c>
      <c r="E1068" s="182">
        <v>99</v>
      </c>
      <c r="F1068" s="182">
        <v>0</v>
      </c>
      <c r="G1068" s="182" t="str">
        <f t="shared" si="32"/>
        <v>15010.257.0.02.99.00</v>
      </c>
      <c r="H1068" s="184">
        <v>44012</v>
      </c>
      <c r="I1068" s="175" t="s">
        <v>2091</v>
      </c>
      <c r="J1068" s="175" t="s">
        <v>2026</v>
      </c>
      <c r="K1068" s="182" t="s">
        <v>2092</v>
      </c>
      <c r="L1068" s="183">
        <v>1479472111</v>
      </c>
      <c r="M1068" s="183">
        <v>0</v>
      </c>
      <c r="N1068" s="183">
        <v>0</v>
      </c>
      <c r="O1068" s="241">
        <f t="shared" si="33"/>
        <v>1479472111</v>
      </c>
    </row>
    <row r="1069" spans="1:15" hidden="1" x14ac:dyDescent="0.2">
      <c r="A1069" s="175" t="s">
        <v>5673</v>
      </c>
      <c r="B1069" s="182">
        <v>257</v>
      </c>
      <c r="C1069" s="182">
        <v>0</v>
      </c>
      <c r="D1069" s="182">
        <v>2</v>
      </c>
      <c r="E1069" s="182">
        <v>99</v>
      </c>
      <c r="F1069" s="182">
        <v>1</v>
      </c>
      <c r="G1069" s="182" t="str">
        <f t="shared" si="32"/>
        <v>15010.257.0.02.99.01</v>
      </c>
      <c r="H1069" s="184">
        <v>44012</v>
      </c>
      <c r="I1069" s="175" t="s">
        <v>2093</v>
      </c>
      <c r="J1069" s="175" t="s">
        <v>2026</v>
      </c>
      <c r="K1069" s="182" t="s">
        <v>2092</v>
      </c>
      <c r="L1069" s="183">
        <v>1479472111</v>
      </c>
      <c r="M1069" s="183">
        <v>0</v>
      </c>
      <c r="N1069" s="183">
        <v>0</v>
      </c>
      <c r="O1069" s="241">
        <f t="shared" si="33"/>
        <v>1479472111</v>
      </c>
    </row>
    <row r="1070" spans="1:15" hidden="1" x14ac:dyDescent="0.2">
      <c r="A1070" s="175" t="s">
        <v>5673</v>
      </c>
      <c r="B1070" s="182">
        <v>257</v>
      </c>
      <c r="C1070" s="182">
        <v>0</v>
      </c>
      <c r="D1070" s="182">
        <v>4</v>
      </c>
      <c r="E1070" s="182">
        <v>1</v>
      </c>
      <c r="F1070" s="182">
        <v>0</v>
      </c>
      <c r="G1070" s="182" t="str">
        <f t="shared" si="32"/>
        <v>15010.257.0.04.01.00</v>
      </c>
      <c r="H1070" s="184">
        <v>44012</v>
      </c>
      <c r="I1070" s="175" t="s">
        <v>2094</v>
      </c>
      <c r="J1070" s="175" t="s">
        <v>2095</v>
      </c>
      <c r="K1070" s="182" t="s">
        <v>2096</v>
      </c>
      <c r="L1070" s="183">
        <v>473474500375.78003</v>
      </c>
      <c r="M1070" s="183">
        <v>11924755.23</v>
      </c>
      <c r="N1070" s="183">
        <v>81173359068.809998</v>
      </c>
      <c r="O1070" s="241">
        <f t="shared" si="33"/>
        <v>554647859444.59009</v>
      </c>
    </row>
    <row r="1071" spans="1:15" hidden="1" x14ac:dyDescent="0.2">
      <c r="A1071" s="175" t="s">
        <v>5673</v>
      </c>
      <c r="B1071" s="182">
        <v>257</v>
      </c>
      <c r="C1071" s="182">
        <v>0</v>
      </c>
      <c r="D1071" s="182">
        <v>4</v>
      </c>
      <c r="E1071" s="182">
        <v>9</v>
      </c>
      <c r="F1071" s="182">
        <v>0</v>
      </c>
      <c r="G1071" s="182" t="str">
        <f t="shared" si="32"/>
        <v>15010.257.0.04.09.00</v>
      </c>
      <c r="H1071" s="184">
        <v>44012</v>
      </c>
      <c r="I1071" s="175" t="s">
        <v>2097</v>
      </c>
      <c r="J1071" s="175" t="s">
        <v>2095</v>
      </c>
      <c r="K1071" s="182" t="s">
        <v>2098</v>
      </c>
      <c r="L1071" s="183">
        <v>671214939.33000004</v>
      </c>
      <c r="M1071" s="183">
        <v>464462.83</v>
      </c>
      <c r="N1071" s="183">
        <v>3161658863.9699998</v>
      </c>
      <c r="O1071" s="241">
        <f t="shared" si="33"/>
        <v>3832873803.2999997</v>
      </c>
    </row>
    <row r="1072" spans="1:15" hidden="1" x14ac:dyDescent="0.2">
      <c r="A1072" s="175" t="s">
        <v>5673</v>
      </c>
      <c r="B1072" s="182">
        <v>257</v>
      </c>
      <c r="C1072" s="182">
        <v>0</v>
      </c>
      <c r="D1072" s="182">
        <v>4</v>
      </c>
      <c r="E1072" s="182">
        <v>10</v>
      </c>
      <c r="F1072" s="182">
        <v>0</v>
      </c>
      <c r="G1072" s="182" t="str">
        <f t="shared" si="32"/>
        <v>15010.257.0.04.10.00</v>
      </c>
      <c r="H1072" s="184">
        <v>44012</v>
      </c>
      <c r="I1072" s="175" t="s">
        <v>2099</v>
      </c>
      <c r="J1072" s="175" t="s">
        <v>2095</v>
      </c>
      <c r="K1072" s="182" t="s">
        <v>2100</v>
      </c>
      <c r="L1072" s="183">
        <v>151557750090.63</v>
      </c>
      <c r="M1072" s="183">
        <v>784886217.14999998</v>
      </c>
      <c r="N1072" s="183">
        <v>4031454024991.02</v>
      </c>
      <c r="O1072" s="241">
        <f t="shared" si="33"/>
        <v>4183011775081.6499</v>
      </c>
    </row>
    <row r="1073" spans="1:15" hidden="1" x14ac:dyDescent="0.2">
      <c r="A1073" s="175" t="s">
        <v>5673</v>
      </c>
      <c r="B1073" s="182">
        <v>257</v>
      </c>
      <c r="C1073" s="182">
        <v>0</v>
      </c>
      <c r="D1073" s="182">
        <v>4</v>
      </c>
      <c r="E1073" s="182">
        <v>11</v>
      </c>
      <c r="F1073" s="182">
        <v>0</v>
      </c>
      <c r="G1073" s="182" t="str">
        <f t="shared" si="32"/>
        <v>15010.257.0.04.11.00</v>
      </c>
      <c r="H1073" s="184">
        <v>44012</v>
      </c>
      <c r="I1073" s="175" t="s">
        <v>2101</v>
      </c>
      <c r="J1073" s="175" t="s">
        <v>2095</v>
      </c>
      <c r="K1073" s="182" t="s">
        <v>2102</v>
      </c>
      <c r="L1073" s="183">
        <v>636770586.55999994</v>
      </c>
      <c r="M1073" s="183">
        <v>201497.42</v>
      </c>
      <c r="N1073" s="183">
        <v>1371619132.6099999</v>
      </c>
      <c r="O1073" s="241">
        <f t="shared" si="33"/>
        <v>2008389719.1699998</v>
      </c>
    </row>
    <row r="1074" spans="1:15" hidden="1" x14ac:dyDescent="0.2">
      <c r="A1074" s="175" t="s">
        <v>5673</v>
      </c>
      <c r="B1074" s="182">
        <v>257</v>
      </c>
      <c r="C1074" s="182">
        <v>0</v>
      </c>
      <c r="D1074" s="182">
        <v>4</v>
      </c>
      <c r="E1074" s="182">
        <v>12</v>
      </c>
      <c r="F1074" s="182">
        <v>0</v>
      </c>
      <c r="G1074" s="182" t="str">
        <f t="shared" si="32"/>
        <v>15010.257.0.04.12.00</v>
      </c>
      <c r="H1074" s="184">
        <v>44012</v>
      </c>
      <c r="I1074" s="175" t="s">
        <v>2103</v>
      </c>
      <c r="J1074" s="175" t="s">
        <v>2095</v>
      </c>
      <c r="K1074" s="182" t="s">
        <v>2104</v>
      </c>
      <c r="L1074" s="183">
        <v>-1948050865531.6299</v>
      </c>
      <c r="M1074" s="183">
        <v>88680669.209999993</v>
      </c>
      <c r="N1074" s="183">
        <v>595009495356.09998</v>
      </c>
      <c r="O1074" s="241">
        <f t="shared" si="33"/>
        <v>-1353041370175.5298</v>
      </c>
    </row>
    <row r="1075" spans="1:15" hidden="1" x14ac:dyDescent="0.2">
      <c r="A1075" s="175" t="s">
        <v>5673</v>
      </c>
      <c r="B1075" s="182">
        <v>257</v>
      </c>
      <c r="C1075" s="182">
        <v>0</v>
      </c>
      <c r="D1075" s="182">
        <v>4</v>
      </c>
      <c r="E1075" s="182">
        <v>13</v>
      </c>
      <c r="F1075" s="182">
        <v>0</v>
      </c>
      <c r="G1075" s="182" t="str">
        <f t="shared" si="32"/>
        <v>15010.257.0.04.13.00</v>
      </c>
      <c r="H1075" s="184">
        <v>44012</v>
      </c>
      <c r="I1075" s="175" t="s">
        <v>2105</v>
      </c>
      <c r="J1075" s="175" t="s">
        <v>2095</v>
      </c>
      <c r="K1075" s="182" t="s">
        <v>2106</v>
      </c>
      <c r="L1075" s="183">
        <v>1179754236330.78</v>
      </c>
      <c r="M1075" s="183">
        <v>-21905598.59</v>
      </c>
      <c r="N1075" s="183">
        <v>-149655654827.28</v>
      </c>
      <c r="O1075" s="241">
        <f t="shared" si="33"/>
        <v>1030098581503.5</v>
      </c>
    </row>
    <row r="1076" spans="1:15" hidden="1" x14ac:dyDescent="0.2">
      <c r="A1076" s="175" t="s">
        <v>5673</v>
      </c>
      <c r="B1076" s="182">
        <v>257</v>
      </c>
      <c r="C1076" s="182">
        <v>0</v>
      </c>
      <c r="D1076" s="182">
        <v>4</v>
      </c>
      <c r="E1076" s="182">
        <v>14</v>
      </c>
      <c r="F1076" s="182">
        <v>0</v>
      </c>
      <c r="G1076" s="182" t="str">
        <f t="shared" si="32"/>
        <v>15010.257.0.04.14.00</v>
      </c>
      <c r="H1076" s="184">
        <v>44012</v>
      </c>
      <c r="I1076" s="175" t="s">
        <v>2107</v>
      </c>
      <c r="J1076" s="175" t="s">
        <v>2095</v>
      </c>
      <c r="K1076" s="182" t="s">
        <v>1095</v>
      </c>
      <c r="L1076" s="183">
        <v>171503825.18000001</v>
      </c>
      <c r="M1076" s="183">
        <v>143672.82999999999</v>
      </c>
      <c r="N1076" s="183">
        <v>499809645.76999998</v>
      </c>
      <c r="O1076" s="241">
        <f t="shared" si="33"/>
        <v>671313470.95000005</v>
      </c>
    </row>
    <row r="1077" spans="1:15" hidden="1" x14ac:dyDescent="0.2">
      <c r="A1077" s="175" t="s">
        <v>5673</v>
      </c>
      <c r="B1077" s="182">
        <v>257</v>
      </c>
      <c r="C1077" s="182">
        <v>0</v>
      </c>
      <c r="D1077" s="182">
        <v>4</v>
      </c>
      <c r="E1077" s="182">
        <v>15</v>
      </c>
      <c r="F1077" s="182">
        <v>0</v>
      </c>
      <c r="G1077" s="182" t="str">
        <f t="shared" si="32"/>
        <v>15010.257.0.04.15.00</v>
      </c>
      <c r="H1077" s="184">
        <v>44012</v>
      </c>
      <c r="I1077" s="175" t="s">
        <v>2108</v>
      </c>
      <c r="J1077" s="175" t="s">
        <v>2095</v>
      </c>
      <c r="K1077" s="182" t="s">
        <v>2109</v>
      </c>
      <c r="L1077" s="183">
        <v>-2346642847264.5</v>
      </c>
      <c r="M1077" s="183">
        <v>-194387940.77000001</v>
      </c>
      <c r="N1077" s="183">
        <v>-1325152992741.8201</v>
      </c>
      <c r="O1077" s="241">
        <f t="shared" si="33"/>
        <v>-3671795840006.3203</v>
      </c>
    </row>
    <row r="1078" spans="1:15" hidden="1" x14ac:dyDescent="0.2">
      <c r="A1078" s="175" t="s">
        <v>5673</v>
      </c>
      <c r="B1078" s="182">
        <v>257</v>
      </c>
      <c r="C1078" s="182">
        <v>0</v>
      </c>
      <c r="D1078" s="182">
        <v>4</v>
      </c>
      <c r="E1078" s="182">
        <v>16</v>
      </c>
      <c r="F1078" s="182">
        <v>0</v>
      </c>
      <c r="G1078" s="182" t="str">
        <f t="shared" si="32"/>
        <v>15010.257.0.04.16.00</v>
      </c>
      <c r="H1078" s="184">
        <v>44012</v>
      </c>
      <c r="I1078" s="175" t="s">
        <v>2110</v>
      </c>
      <c r="J1078" s="175" t="s">
        <v>2095</v>
      </c>
      <c r="K1078" s="182" t="s">
        <v>2111</v>
      </c>
      <c r="L1078" s="183">
        <v>-115775627235.3</v>
      </c>
      <c r="M1078" s="183">
        <v>-15733276.039999999</v>
      </c>
      <c r="N1078" s="183">
        <v>-104865592374.34</v>
      </c>
      <c r="O1078" s="241">
        <f t="shared" si="33"/>
        <v>-220641219609.64001</v>
      </c>
    </row>
    <row r="1079" spans="1:15" hidden="1" x14ac:dyDescent="0.2">
      <c r="A1079" s="175" t="s">
        <v>5673</v>
      </c>
      <c r="B1079" s="182">
        <v>257</v>
      </c>
      <c r="C1079" s="182">
        <v>0</v>
      </c>
      <c r="D1079" s="182">
        <v>4</v>
      </c>
      <c r="E1079" s="182">
        <v>17</v>
      </c>
      <c r="F1079" s="182">
        <v>0</v>
      </c>
      <c r="G1079" s="182" t="str">
        <f t="shared" si="32"/>
        <v>15010.257.0.04.17.00</v>
      </c>
      <c r="H1079" s="184">
        <v>44012</v>
      </c>
      <c r="I1079" s="175" t="s">
        <v>2112</v>
      </c>
      <c r="J1079" s="175" t="s">
        <v>2095</v>
      </c>
      <c r="K1079" s="182" t="s">
        <v>2113</v>
      </c>
      <c r="L1079" s="183">
        <v>851854133136.29004</v>
      </c>
      <c r="M1079" s="183">
        <v>332363.40999999997</v>
      </c>
      <c r="N1079" s="183">
        <v>2262440939.1100001</v>
      </c>
      <c r="O1079" s="241">
        <f t="shared" si="33"/>
        <v>854116574075.40002</v>
      </c>
    </row>
    <row r="1080" spans="1:15" hidden="1" x14ac:dyDescent="0.2">
      <c r="A1080" s="175" t="s">
        <v>5673</v>
      </c>
      <c r="B1080" s="182">
        <v>257</v>
      </c>
      <c r="C1080" s="182">
        <v>0</v>
      </c>
      <c r="D1080" s="182">
        <v>4</v>
      </c>
      <c r="E1080" s="182">
        <v>18</v>
      </c>
      <c r="F1080" s="182">
        <v>0</v>
      </c>
      <c r="G1080" s="182" t="str">
        <f t="shared" si="32"/>
        <v>15010.257.0.04.18.00</v>
      </c>
      <c r="H1080" s="184">
        <v>44012</v>
      </c>
      <c r="I1080" s="175" t="s">
        <v>2114</v>
      </c>
      <c r="J1080" s="175" t="s">
        <v>2095</v>
      </c>
      <c r="K1080" s="182" t="s">
        <v>2115</v>
      </c>
      <c r="L1080" s="183">
        <v>-34029669243.400002</v>
      </c>
      <c r="M1080" s="183">
        <v>-681045.12</v>
      </c>
      <c r="N1080" s="183">
        <v>-4815999671.25</v>
      </c>
      <c r="O1080" s="241">
        <f t="shared" si="33"/>
        <v>-38845668914.650002</v>
      </c>
    </row>
    <row r="1081" spans="1:15" hidden="1" x14ac:dyDescent="0.2">
      <c r="A1081" s="175" t="s">
        <v>5673</v>
      </c>
      <c r="B1081" s="182">
        <v>257</v>
      </c>
      <c r="C1081" s="182">
        <v>0</v>
      </c>
      <c r="D1081" s="182">
        <v>4</v>
      </c>
      <c r="E1081" s="182">
        <v>19</v>
      </c>
      <c r="F1081" s="182">
        <v>0</v>
      </c>
      <c r="G1081" s="182" t="str">
        <f t="shared" si="32"/>
        <v>15010.257.0.04.19.00</v>
      </c>
      <c r="H1081" s="184">
        <v>44012</v>
      </c>
      <c r="I1081" s="175" t="s">
        <v>2116</v>
      </c>
      <c r="J1081" s="175" t="s">
        <v>2095</v>
      </c>
      <c r="K1081" s="182" t="s">
        <v>2117</v>
      </c>
      <c r="L1081" s="183">
        <v>-16089251829.5</v>
      </c>
      <c r="M1081" s="183">
        <v>-11900292.470000001</v>
      </c>
      <c r="N1081" s="183">
        <v>-60036219291.68</v>
      </c>
      <c r="O1081" s="241">
        <f t="shared" si="33"/>
        <v>-76125471121.179993</v>
      </c>
    </row>
    <row r="1082" spans="1:15" hidden="1" x14ac:dyDescent="0.2">
      <c r="A1082" s="175" t="s">
        <v>5673</v>
      </c>
      <c r="B1082" s="182">
        <v>257</v>
      </c>
      <c r="C1082" s="182">
        <v>0</v>
      </c>
      <c r="D1082" s="182">
        <v>4</v>
      </c>
      <c r="E1082" s="182">
        <v>20</v>
      </c>
      <c r="F1082" s="182">
        <v>0</v>
      </c>
      <c r="G1082" s="182" t="str">
        <f t="shared" si="32"/>
        <v>15010.257.0.04.20.00</v>
      </c>
      <c r="H1082" s="184">
        <v>44012</v>
      </c>
      <c r="I1082" s="175" t="s">
        <v>2118</v>
      </c>
      <c r="J1082" s="175" t="s">
        <v>2095</v>
      </c>
      <c r="K1082" s="182" t="s">
        <v>2119</v>
      </c>
      <c r="L1082" s="183">
        <v>-91583042194.149994</v>
      </c>
      <c r="M1082" s="183">
        <v>-2580630.29</v>
      </c>
      <c r="N1082" s="183">
        <v>-15296480473.889999</v>
      </c>
      <c r="O1082" s="241">
        <f t="shared" si="33"/>
        <v>-106879522668.03999</v>
      </c>
    </row>
    <row r="1083" spans="1:15" hidden="1" x14ac:dyDescent="0.2">
      <c r="A1083" s="175" t="s">
        <v>5673</v>
      </c>
      <c r="B1083" s="182">
        <v>257</v>
      </c>
      <c r="C1083" s="182">
        <v>0</v>
      </c>
      <c r="D1083" s="182">
        <v>4</v>
      </c>
      <c r="E1083" s="182">
        <v>21</v>
      </c>
      <c r="F1083" s="182">
        <v>0</v>
      </c>
      <c r="G1083" s="182" t="str">
        <f t="shared" si="32"/>
        <v>15010.257.0.04.21.00</v>
      </c>
      <c r="H1083" s="184">
        <v>44012</v>
      </c>
      <c r="I1083" s="175" t="s">
        <v>2120</v>
      </c>
      <c r="J1083" s="175" t="s">
        <v>2095</v>
      </c>
      <c r="K1083" s="182" t="s">
        <v>2121</v>
      </c>
      <c r="L1083" s="183">
        <v>-76528462543.369995</v>
      </c>
      <c r="M1083" s="183">
        <v>-10006232.699999999</v>
      </c>
      <c r="N1083" s="183">
        <v>-36978043335.059998</v>
      </c>
      <c r="O1083" s="241">
        <f t="shared" si="33"/>
        <v>-113506505878.42999</v>
      </c>
    </row>
    <row r="1084" spans="1:15" hidden="1" x14ac:dyDescent="0.2">
      <c r="A1084" s="175" t="s">
        <v>5673</v>
      </c>
      <c r="B1084" s="182">
        <v>257</v>
      </c>
      <c r="C1084" s="182">
        <v>0</v>
      </c>
      <c r="D1084" s="182">
        <v>4</v>
      </c>
      <c r="E1084" s="182">
        <v>22</v>
      </c>
      <c r="F1084" s="182">
        <v>0</v>
      </c>
      <c r="G1084" s="182" t="str">
        <f t="shared" si="32"/>
        <v>15010.257.0.04.22.00</v>
      </c>
      <c r="H1084" s="184">
        <v>44012</v>
      </c>
      <c r="I1084" s="175" t="s">
        <v>2122</v>
      </c>
      <c r="J1084" s="175" t="s">
        <v>2095</v>
      </c>
      <c r="K1084" s="182" t="s">
        <v>2123</v>
      </c>
      <c r="L1084" s="183">
        <v>-81055960005.179993</v>
      </c>
      <c r="M1084" s="183">
        <v>-5588012.8200000003</v>
      </c>
      <c r="N1084" s="183">
        <v>-31290174853.41</v>
      </c>
      <c r="O1084" s="241">
        <f t="shared" si="33"/>
        <v>-112346134858.59</v>
      </c>
    </row>
    <row r="1085" spans="1:15" hidden="1" x14ac:dyDescent="0.2">
      <c r="A1085" s="175" t="s">
        <v>5673</v>
      </c>
      <c r="B1085" s="182">
        <v>257</v>
      </c>
      <c r="C1085" s="182">
        <v>0</v>
      </c>
      <c r="D1085" s="182">
        <v>4</v>
      </c>
      <c r="E1085" s="182">
        <v>23</v>
      </c>
      <c r="F1085" s="182">
        <v>0</v>
      </c>
      <c r="G1085" s="182" t="str">
        <f t="shared" si="32"/>
        <v>15010.257.0.04.23.00</v>
      </c>
      <c r="H1085" s="184">
        <v>44012</v>
      </c>
      <c r="I1085" s="175" t="s">
        <v>2124</v>
      </c>
      <c r="J1085" s="175" t="s">
        <v>2095</v>
      </c>
      <c r="K1085" s="182" t="s">
        <v>2125</v>
      </c>
      <c r="L1085" s="183">
        <v>15224786914.02</v>
      </c>
      <c r="M1085" s="183">
        <v>-5847863.5499999998</v>
      </c>
      <c r="N1085" s="183">
        <v>-30389529473.16</v>
      </c>
      <c r="O1085" s="241">
        <f t="shared" si="33"/>
        <v>-15164742559.139999</v>
      </c>
    </row>
    <row r="1086" spans="1:15" hidden="1" x14ac:dyDescent="0.2">
      <c r="A1086" s="175" t="s">
        <v>5673</v>
      </c>
      <c r="B1086" s="182">
        <v>257</v>
      </c>
      <c r="C1086" s="182">
        <v>0</v>
      </c>
      <c r="D1086" s="182">
        <v>4</v>
      </c>
      <c r="E1086" s="182">
        <v>24</v>
      </c>
      <c r="F1086" s="182">
        <v>0</v>
      </c>
      <c r="G1086" s="182" t="str">
        <f t="shared" si="32"/>
        <v>15010.257.0.04.24.00</v>
      </c>
      <c r="H1086" s="184">
        <v>44012</v>
      </c>
      <c r="I1086" s="175" t="s">
        <v>2126</v>
      </c>
      <c r="J1086" s="175" t="s">
        <v>2095</v>
      </c>
      <c r="K1086" s="182" t="s">
        <v>2127</v>
      </c>
      <c r="L1086" s="183">
        <v>89618146.780000001</v>
      </c>
      <c r="M1086" s="183">
        <v>0</v>
      </c>
      <c r="N1086" s="183">
        <v>0</v>
      </c>
      <c r="O1086" s="241">
        <f t="shared" si="33"/>
        <v>89618146.780000001</v>
      </c>
    </row>
    <row r="1087" spans="1:15" hidden="1" x14ac:dyDescent="0.2">
      <c r="A1087" s="175" t="s">
        <v>5673</v>
      </c>
      <c r="B1087" s="182">
        <v>257</v>
      </c>
      <c r="C1087" s="182">
        <v>0</v>
      </c>
      <c r="D1087" s="182">
        <v>4</v>
      </c>
      <c r="E1087" s="182">
        <v>25</v>
      </c>
      <c r="F1087" s="182">
        <v>0</v>
      </c>
      <c r="G1087" s="182" t="str">
        <f t="shared" si="32"/>
        <v>15010.257.0.04.25.00</v>
      </c>
      <c r="H1087" s="184">
        <v>44012</v>
      </c>
      <c r="I1087" s="175" t="s">
        <v>2128</v>
      </c>
      <c r="J1087" s="175" t="s">
        <v>2095</v>
      </c>
      <c r="K1087" s="182" t="s">
        <v>2129</v>
      </c>
      <c r="L1087" s="183">
        <v>111697293.56</v>
      </c>
      <c r="M1087" s="183">
        <v>0</v>
      </c>
      <c r="N1087" s="183">
        <v>0</v>
      </c>
      <c r="O1087" s="241">
        <f t="shared" si="33"/>
        <v>111697293.56</v>
      </c>
    </row>
    <row r="1088" spans="1:15" hidden="1" x14ac:dyDescent="0.2">
      <c r="A1088" s="175" t="s">
        <v>5673</v>
      </c>
      <c r="B1088" s="182">
        <v>257</v>
      </c>
      <c r="C1088" s="182">
        <v>0</v>
      </c>
      <c r="D1088" s="182">
        <v>4</v>
      </c>
      <c r="E1088" s="182">
        <v>26</v>
      </c>
      <c r="F1088" s="182">
        <v>0</v>
      </c>
      <c r="G1088" s="182" t="str">
        <f t="shared" si="32"/>
        <v>15010.257.0.04.26.00</v>
      </c>
      <c r="H1088" s="184">
        <v>44012</v>
      </c>
      <c r="I1088" s="175" t="s">
        <v>2130</v>
      </c>
      <c r="J1088" s="175" t="s">
        <v>2095</v>
      </c>
      <c r="K1088" s="182" t="s">
        <v>2131</v>
      </c>
      <c r="L1088" s="183">
        <v>-36303568822.309998</v>
      </c>
      <c r="M1088" s="183">
        <v>-937338.78</v>
      </c>
      <c r="N1088" s="183">
        <v>-7745968145.2399998</v>
      </c>
      <c r="O1088" s="241">
        <f t="shared" si="33"/>
        <v>-44049536967.549995</v>
      </c>
    </row>
    <row r="1089" spans="1:15" hidden="1" x14ac:dyDescent="0.2">
      <c r="A1089" s="175" t="s">
        <v>5673</v>
      </c>
      <c r="B1089" s="182">
        <v>257</v>
      </c>
      <c r="C1089" s="182">
        <v>0</v>
      </c>
      <c r="D1089" s="182">
        <v>4</v>
      </c>
      <c r="E1089" s="182">
        <v>27</v>
      </c>
      <c r="F1089" s="182">
        <v>0</v>
      </c>
      <c r="G1089" s="182" t="str">
        <f t="shared" si="32"/>
        <v>15010.257.0.04.27.00</v>
      </c>
      <c r="H1089" s="184">
        <v>44012</v>
      </c>
      <c r="I1089" s="175" t="s">
        <v>2132</v>
      </c>
      <c r="J1089" s="175" t="s">
        <v>2095</v>
      </c>
      <c r="K1089" s="182" t="s">
        <v>2133</v>
      </c>
      <c r="L1089" s="183">
        <v>256897462027.26001</v>
      </c>
      <c r="M1089" s="183">
        <v>-17513722.440000001</v>
      </c>
      <c r="N1089" s="183">
        <v>-119195455516.60001</v>
      </c>
      <c r="O1089" s="241">
        <f t="shared" si="33"/>
        <v>137702006510.66</v>
      </c>
    </row>
    <row r="1090" spans="1:15" hidden="1" x14ac:dyDescent="0.2">
      <c r="A1090" s="175" t="s">
        <v>5673</v>
      </c>
      <c r="B1090" s="182">
        <v>257</v>
      </c>
      <c r="C1090" s="182">
        <v>0</v>
      </c>
      <c r="D1090" s="182">
        <v>4</v>
      </c>
      <c r="E1090" s="182">
        <v>28</v>
      </c>
      <c r="F1090" s="182">
        <v>0</v>
      </c>
      <c r="G1090" s="182" t="str">
        <f t="shared" si="32"/>
        <v>15010.257.0.04.28.00</v>
      </c>
      <c r="H1090" s="184">
        <v>44012</v>
      </c>
      <c r="I1090" s="175" t="s">
        <v>2134</v>
      </c>
      <c r="J1090" s="175" t="s">
        <v>2095</v>
      </c>
      <c r="K1090" s="182" t="s">
        <v>2135</v>
      </c>
      <c r="L1090" s="183">
        <v>-78763228736.610001</v>
      </c>
      <c r="M1090" s="183">
        <v>-216175.25</v>
      </c>
      <c r="N1090" s="183">
        <v>-1368936808.1500001</v>
      </c>
      <c r="O1090" s="241">
        <f t="shared" si="33"/>
        <v>-80132165544.759995</v>
      </c>
    </row>
    <row r="1091" spans="1:15" hidden="1" x14ac:dyDescent="0.2">
      <c r="A1091" s="175" t="s">
        <v>5673</v>
      </c>
      <c r="B1091" s="182">
        <v>257</v>
      </c>
      <c r="C1091" s="182">
        <v>0</v>
      </c>
      <c r="D1091" s="182">
        <v>4</v>
      </c>
      <c r="E1091" s="182">
        <v>29</v>
      </c>
      <c r="F1091" s="182">
        <v>0</v>
      </c>
      <c r="G1091" s="182" t="str">
        <f t="shared" si="32"/>
        <v>15010.257.0.04.29.00</v>
      </c>
      <c r="H1091" s="184">
        <v>44012</v>
      </c>
      <c r="I1091" s="175" t="s">
        <v>2136</v>
      </c>
      <c r="J1091" s="175" t="s">
        <v>2095</v>
      </c>
      <c r="K1091" s="182" t="s">
        <v>2137</v>
      </c>
      <c r="L1091" s="183">
        <v>13632929092.950001</v>
      </c>
      <c r="M1091" s="183">
        <v>-802204.98</v>
      </c>
      <c r="N1091" s="183">
        <v>-1701798769.3099999</v>
      </c>
      <c r="O1091" s="241">
        <f t="shared" si="33"/>
        <v>11931130323.640001</v>
      </c>
    </row>
    <row r="1092" spans="1:15" hidden="1" x14ac:dyDescent="0.2">
      <c r="A1092" s="175" t="s">
        <v>5673</v>
      </c>
      <c r="B1092" s="182">
        <v>257</v>
      </c>
      <c r="C1092" s="182">
        <v>0</v>
      </c>
      <c r="D1092" s="182">
        <v>4</v>
      </c>
      <c r="E1092" s="182">
        <v>30</v>
      </c>
      <c r="F1092" s="182">
        <v>0</v>
      </c>
      <c r="G1092" s="182" t="str">
        <f t="shared" ref="G1092:G1155" si="34">CONCATENATE(A1092,".",REPT("0",3-LEN(B1092)),B1092,".",C1092,".",REPT("0",2-LEN(D1092)),D1092,".",REPT("0",2-LEN(E1092)),E1092,".",REPT("0",2-LEN(F1092)),F1092)</f>
        <v>15010.257.0.04.30.00</v>
      </c>
      <c r="H1092" s="184">
        <v>44012</v>
      </c>
      <c r="I1092" s="175" t="s">
        <v>2138</v>
      </c>
      <c r="J1092" s="175" t="s">
        <v>2095</v>
      </c>
      <c r="K1092" s="182" t="s">
        <v>2139</v>
      </c>
      <c r="L1092" s="183">
        <v>-66723014970.849998</v>
      </c>
      <c r="M1092" s="183">
        <v>-5538081.9699999997</v>
      </c>
      <c r="N1092" s="183">
        <v>-34472035894.050003</v>
      </c>
      <c r="O1092" s="241">
        <f t="shared" ref="O1092:O1155" si="35">+L1092+N1092</f>
        <v>-101195050864.89999</v>
      </c>
    </row>
    <row r="1093" spans="1:15" hidden="1" x14ac:dyDescent="0.2">
      <c r="A1093" s="175" t="s">
        <v>5673</v>
      </c>
      <c r="B1093" s="182">
        <v>257</v>
      </c>
      <c r="C1093" s="182">
        <v>0</v>
      </c>
      <c r="D1093" s="182">
        <v>4</v>
      </c>
      <c r="E1093" s="182">
        <v>32</v>
      </c>
      <c r="F1093" s="182">
        <v>0</v>
      </c>
      <c r="G1093" s="182" t="str">
        <f t="shared" si="34"/>
        <v>15010.257.0.04.32.00</v>
      </c>
      <c r="H1093" s="184">
        <v>44012</v>
      </c>
      <c r="I1093" s="175" t="s">
        <v>2140</v>
      </c>
      <c r="J1093" s="175" t="s">
        <v>2095</v>
      </c>
      <c r="K1093" s="182" t="s">
        <v>2141</v>
      </c>
      <c r="L1093" s="183">
        <v>-147073864737.04001</v>
      </c>
      <c r="M1093" s="183">
        <v>9000745.9600000009</v>
      </c>
      <c r="N1093" s="183">
        <v>61207410923.989998</v>
      </c>
      <c r="O1093" s="241">
        <f t="shared" si="35"/>
        <v>-85866453813.050018</v>
      </c>
    </row>
    <row r="1094" spans="1:15" hidden="1" x14ac:dyDescent="0.2">
      <c r="A1094" s="175" t="s">
        <v>5673</v>
      </c>
      <c r="B1094" s="182">
        <v>257</v>
      </c>
      <c r="C1094" s="182">
        <v>0</v>
      </c>
      <c r="D1094" s="182">
        <v>4</v>
      </c>
      <c r="E1094" s="182">
        <v>40</v>
      </c>
      <c r="F1094" s="182">
        <v>0</v>
      </c>
      <c r="G1094" s="182" t="str">
        <f t="shared" si="34"/>
        <v>15010.257.0.04.40.00</v>
      </c>
      <c r="H1094" s="184">
        <v>44012</v>
      </c>
      <c r="I1094" s="175" t="s">
        <v>2142</v>
      </c>
      <c r="J1094" s="175" t="s">
        <v>2095</v>
      </c>
      <c r="K1094" s="182" t="s">
        <v>2143</v>
      </c>
      <c r="L1094" s="183">
        <v>50766612146.449997</v>
      </c>
      <c r="M1094" s="183">
        <v>-12565415.75</v>
      </c>
      <c r="N1094" s="183">
        <v>-81730901023.100006</v>
      </c>
      <c r="O1094" s="241">
        <f t="shared" si="35"/>
        <v>-30964288876.650009</v>
      </c>
    </row>
    <row r="1095" spans="1:15" hidden="1" x14ac:dyDescent="0.2">
      <c r="A1095" s="175" t="s">
        <v>5673</v>
      </c>
      <c r="B1095" s="182">
        <v>257</v>
      </c>
      <c r="C1095" s="182">
        <v>0</v>
      </c>
      <c r="D1095" s="182">
        <v>4</v>
      </c>
      <c r="E1095" s="182">
        <v>45</v>
      </c>
      <c r="F1095" s="182">
        <v>0</v>
      </c>
      <c r="G1095" s="182" t="str">
        <f t="shared" si="34"/>
        <v>15010.257.0.04.45.00</v>
      </c>
      <c r="H1095" s="184">
        <v>44012</v>
      </c>
      <c r="I1095" s="175" t="s">
        <v>2144</v>
      </c>
      <c r="J1095" s="175" t="s">
        <v>2095</v>
      </c>
      <c r="K1095" s="182" t="s">
        <v>2145</v>
      </c>
      <c r="L1095" s="183">
        <v>171070134281.45999</v>
      </c>
      <c r="M1095" s="183">
        <v>-5449610.2199999997</v>
      </c>
      <c r="N1095" s="183">
        <v>-32811023069.169998</v>
      </c>
      <c r="O1095" s="241">
        <f t="shared" si="35"/>
        <v>138259111212.28998</v>
      </c>
    </row>
    <row r="1096" spans="1:15" hidden="1" x14ac:dyDescent="0.2">
      <c r="A1096" s="175" t="s">
        <v>5673</v>
      </c>
      <c r="B1096" s="182">
        <v>257</v>
      </c>
      <c r="C1096" s="182">
        <v>0</v>
      </c>
      <c r="D1096" s="182">
        <v>4</v>
      </c>
      <c r="E1096" s="182">
        <v>46</v>
      </c>
      <c r="F1096" s="182">
        <v>0</v>
      </c>
      <c r="G1096" s="182" t="str">
        <f t="shared" si="34"/>
        <v>15010.257.0.04.46.00</v>
      </c>
      <c r="H1096" s="184">
        <v>44012</v>
      </c>
      <c r="I1096" s="175" t="s">
        <v>2146</v>
      </c>
      <c r="J1096" s="175" t="s">
        <v>2095</v>
      </c>
      <c r="K1096" s="182" t="s">
        <v>2147</v>
      </c>
      <c r="L1096" s="183">
        <v>-44358432124.589996</v>
      </c>
      <c r="M1096" s="183">
        <v>2864967.13</v>
      </c>
      <c r="N1096" s="183">
        <v>20483701551.889999</v>
      </c>
      <c r="O1096" s="241">
        <f t="shared" si="35"/>
        <v>-23874730572.699997</v>
      </c>
    </row>
    <row r="1097" spans="1:15" hidden="1" x14ac:dyDescent="0.2">
      <c r="A1097" s="175" t="s">
        <v>5673</v>
      </c>
      <c r="B1097" s="182">
        <v>257</v>
      </c>
      <c r="C1097" s="182">
        <v>0</v>
      </c>
      <c r="D1097" s="182">
        <v>4</v>
      </c>
      <c r="E1097" s="182">
        <v>50</v>
      </c>
      <c r="F1097" s="182">
        <v>0</v>
      </c>
      <c r="G1097" s="182" t="str">
        <f t="shared" si="34"/>
        <v>15010.257.0.04.50.00</v>
      </c>
      <c r="H1097" s="184">
        <v>44012</v>
      </c>
      <c r="I1097" s="175" t="s">
        <v>2148</v>
      </c>
      <c r="J1097" s="175" t="s">
        <v>2095</v>
      </c>
      <c r="K1097" s="182" t="s">
        <v>2149</v>
      </c>
      <c r="L1097" s="183">
        <v>241100953204.57999</v>
      </c>
      <c r="M1097" s="183">
        <v>-6197227.2000000002</v>
      </c>
      <c r="N1097" s="183">
        <v>-37480451279.300003</v>
      </c>
      <c r="O1097" s="241">
        <f t="shared" si="35"/>
        <v>203620501925.27997</v>
      </c>
    </row>
    <row r="1098" spans="1:15" hidden="1" x14ac:dyDescent="0.2">
      <c r="A1098" s="175" t="s">
        <v>5673</v>
      </c>
      <c r="B1098" s="182">
        <v>257</v>
      </c>
      <c r="C1098" s="182">
        <v>0</v>
      </c>
      <c r="D1098" s="182">
        <v>4</v>
      </c>
      <c r="E1098" s="182">
        <v>60</v>
      </c>
      <c r="F1098" s="182">
        <v>0</v>
      </c>
      <c r="G1098" s="182" t="str">
        <f t="shared" si="34"/>
        <v>15010.257.0.04.60.00</v>
      </c>
      <c r="H1098" s="184">
        <v>44012</v>
      </c>
      <c r="I1098" s="175" t="s">
        <v>2150</v>
      </c>
      <c r="J1098" s="175" t="s">
        <v>2095</v>
      </c>
      <c r="K1098" s="182" t="s">
        <v>2151</v>
      </c>
      <c r="L1098" s="183">
        <v>186153753167.73999</v>
      </c>
      <c r="M1098" s="183">
        <v>-14586738.060000001</v>
      </c>
      <c r="N1098" s="183">
        <v>-92084834082.570007</v>
      </c>
      <c r="O1098" s="241">
        <f t="shared" si="35"/>
        <v>94068919085.169983</v>
      </c>
    </row>
    <row r="1099" spans="1:15" hidden="1" x14ac:dyDescent="0.2">
      <c r="A1099" s="175" t="s">
        <v>5673</v>
      </c>
      <c r="B1099" s="182">
        <v>257</v>
      </c>
      <c r="C1099" s="182">
        <v>0</v>
      </c>
      <c r="D1099" s="182">
        <v>4</v>
      </c>
      <c r="E1099" s="182">
        <v>68</v>
      </c>
      <c r="F1099" s="182">
        <v>0</v>
      </c>
      <c r="G1099" s="182" t="str">
        <f t="shared" si="34"/>
        <v>15010.257.0.04.68.00</v>
      </c>
      <c r="H1099" s="184">
        <v>44012</v>
      </c>
      <c r="I1099" s="175" t="s">
        <v>2152</v>
      </c>
      <c r="J1099" s="175" t="s">
        <v>2095</v>
      </c>
      <c r="K1099" s="182" t="s">
        <v>2153</v>
      </c>
      <c r="L1099" s="183">
        <v>-48712609637.260002</v>
      </c>
      <c r="M1099" s="183">
        <v>-992500.6</v>
      </c>
      <c r="N1099" s="183">
        <v>-6416499606.6000004</v>
      </c>
      <c r="O1099" s="241">
        <f t="shared" si="35"/>
        <v>-55129109243.860001</v>
      </c>
    </row>
    <row r="1100" spans="1:15" hidden="1" x14ac:dyDescent="0.2">
      <c r="A1100" s="175" t="s">
        <v>5673</v>
      </c>
      <c r="B1100" s="182">
        <v>257</v>
      </c>
      <c r="C1100" s="182">
        <v>0</v>
      </c>
      <c r="D1100" s="182">
        <v>4</v>
      </c>
      <c r="E1100" s="182">
        <v>69</v>
      </c>
      <c r="F1100" s="182">
        <v>0</v>
      </c>
      <c r="G1100" s="182" t="str">
        <f t="shared" si="34"/>
        <v>15010.257.0.04.69.00</v>
      </c>
      <c r="H1100" s="184">
        <v>44012</v>
      </c>
      <c r="I1100" s="175" t="s">
        <v>2154</v>
      </c>
      <c r="J1100" s="175" t="s">
        <v>2095</v>
      </c>
      <c r="K1100" s="182" t="s">
        <v>2155</v>
      </c>
      <c r="L1100" s="183">
        <v>6433884003.9099998</v>
      </c>
      <c r="M1100" s="183">
        <v>-233338.35</v>
      </c>
      <c r="N1100" s="183">
        <v>-1462986094.0699999</v>
      </c>
      <c r="O1100" s="241">
        <f t="shared" si="35"/>
        <v>4970897909.8400002</v>
      </c>
    </row>
    <row r="1101" spans="1:15" hidden="1" x14ac:dyDescent="0.2">
      <c r="A1101" s="175" t="s">
        <v>5673</v>
      </c>
      <c r="B1101" s="182">
        <v>257</v>
      </c>
      <c r="C1101" s="182">
        <v>0</v>
      </c>
      <c r="D1101" s="182">
        <v>4</v>
      </c>
      <c r="E1101" s="182">
        <v>70</v>
      </c>
      <c r="F1101" s="182">
        <v>0</v>
      </c>
      <c r="G1101" s="182" t="str">
        <f t="shared" si="34"/>
        <v>15010.257.0.04.70.00</v>
      </c>
      <c r="H1101" s="184">
        <v>44012</v>
      </c>
      <c r="I1101" s="175" t="s">
        <v>2156</v>
      </c>
      <c r="J1101" s="175" t="s">
        <v>2095</v>
      </c>
      <c r="K1101" s="182" t="s">
        <v>2157</v>
      </c>
      <c r="L1101" s="183">
        <v>188600871999.79999</v>
      </c>
      <c r="M1101" s="183">
        <v>-7131775.9500000002</v>
      </c>
      <c r="N1101" s="183">
        <v>-40893333931.690002</v>
      </c>
      <c r="O1101" s="241">
        <f t="shared" si="35"/>
        <v>147707538068.10999</v>
      </c>
    </row>
    <row r="1102" spans="1:15" hidden="1" x14ac:dyDescent="0.2">
      <c r="A1102" s="175" t="s">
        <v>5673</v>
      </c>
      <c r="B1102" s="182">
        <v>257</v>
      </c>
      <c r="C1102" s="182">
        <v>0</v>
      </c>
      <c r="D1102" s="182">
        <v>4</v>
      </c>
      <c r="E1102" s="182">
        <v>71</v>
      </c>
      <c r="F1102" s="182">
        <v>0</v>
      </c>
      <c r="G1102" s="182" t="str">
        <f t="shared" si="34"/>
        <v>15010.257.0.04.71.00</v>
      </c>
      <c r="H1102" s="184">
        <v>44012</v>
      </c>
      <c r="I1102" s="175" t="s">
        <v>2158</v>
      </c>
      <c r="J1102" s="175" t="s">
        <v>2095</v>
      </c>
      <c r="K1102" s="182" t="s">
        <v>2159</v>
      </c>
      <c r="L1102" s="183">
        <v>41007732901.720001</v>
      </c>
      <c r="M1102" s="183">
        <v>-129076.84</v>
      </c>
      <c r="N1102" s="183">
        <v>-525186412.43000001</v>
      </c>
      <c r="O1102" s="241">
        <f t="shared" si="35"/>
        <v>40482546489.290001</v>
      </c>
    </row>
    <row r="1103" spans="1:15" hidden="1" x14ac:dyDescent="0.2">
      <c r="A1103" s="175" t="s">
        <v>5673</v>
      </c>
      <c r="B1103" s="182">
        <v>257</v>
      </c>
      <c r="C1103" s="182">
        <v>0</v>
      </c>
      <c r="D1103" s="182">
        <v>4</v>
      </c>
      <c r="E1103" s="182">
        <v>72</v>
      </c>
      <c r="F1103" s="182">
        <v>0</v>
      </c>
      <c r="G1103" s="182" t="str">
        <f t="shared" si="34"/>
        <v>15010.257.0.04.72.00</v>
      </c>
      <c r="H1103" s="184">
        <v>44012</v>
      </c>
      <c r="I1103" s="175" t="s">
        <v>2160</v>
      </c>
      <c r="J1103" s="175" t="s">
        <v>2095</v>
      </c>
      <c r="K1103" s="182" t="s">
        <v>2161</v>
      </c>
      <c r="L1103" s="183">
        <v>-268668313636.06</v>
      </c>
      <c r="M1103" s="183">
        <v>-3243715.58</v>
      </c>
      <c r="N1103" s="183">
        <v>-21580345460.18</v>
      </c>
      <c r="O1103" s="241">
        <f t="shared" si="35"/>
        <v>-290248659096.23999</v>
      </c>
    </row>
    <row r="1104" spans="1:15" hidden="1" x14ac:dyDescent="0.2">
      <c r="A1104" s="175" t="s">
        <v>5673</v>
      </c>
      <c r="B1104" s="182">
        <v>257</v>
      </c>
      <c r="C1104" s="182">
        <v>0</v>
      </c>
      <c r="D1104" s="182">
        <v>4</v>
      </c>
      <c r="E1104" s="182">
        <v>73</v>
      </c>
      <c r="F1104" s="182">
        <v>0</v>
      </c>
      <c r="G1104" s="182" t="str">
        <f t="shared" si="34"/>
        <v>15010.257.0.04.73.00</v>
      </c>
      <c r="H1104" s="184">
        <v>44012</v>
      </c>
      <c r="I1104" s="175" t="s">
        <v>2162</v>
      </c>
      <c r="J1104" s="175" t="s">
        <v>2095</v>
      </c>
      <c r="K1104" s="182" t="s">
        <v>2163</v>
      </c>
      <c r="L1104" s="183">
        <v>-43424.73</v>
      </c>
      <c r="M1104" s="183">
        <v>-41.03</v>
      </c>
      <c r="N1104" s="183">
        <v>-279296.53999999998</v>
      </c>
      <c r="O1104" s="241">
        <f t="shared" si="35"/>
        <v>-322721.26999999996</v>
      </c>
    </row>
    <row r="1105" spans="1:15" hidden="1" x14ac:dyDescent="0.2">
      <c r="A1105" s="175" t="s">
        <v>5673</v>
      </c>
      <c r="B1105" s="182">
        <v>257</v>
      </c>
      <c r="C1105" s="182">
        <v>0</v>
      </c>
      <c r="D1105" s="182">
        <v>4</v>
      </c>
      <c r="E1105" s="182">
        <v>74</v>
      </c>
      <c r="F1105" s="182">
        <v>0</v>
      </c>
      <c r="G1105" s="182" t="str">
        <f t="shared" si="34"/>
        <v>15010.257.0.04.74.00</v>
      </c>
      <c r="H1105" s="184">
        <v>44012</v>
      </c>
      <c r="I1105" s="175" t="s">
        <v>2164</v>
      </c>
      <c r="J1105" s="175" t="s">
        <v>2095</v>
      </c>
      <c r="K1105" s="182" t="s">
        <v>2165</v>
      </c>
      <c r="L1105" s="183">
        <v>256109168338.47</v>
      </c>
      <c r="M1105" s="183">
        <v>-25494776.5</v>
      </c>
      <c r="N1105" s="183">
        <v>-168413623309.39999</v>
      </c>
      <c r="O1105" s="241">
        <f t="shared" si="35"/>
        <v>87695545029.070007</v>
      </c>
    </row>
    <row r="1106" spans="1:15" hidden="1" x14ac:dyDescent="0.2">
      <c r="A1106" s="175" t="s">
        <v>5673</v>
      </c>
      <c r="B1106" s="182">
        <v>257</v>
      </c>
      <c r="C1106" s="182">
        <v>0</v>
      </c>
      <c r="D1106" s="182">
        <v>4</v>
      </c>
      <c r="E1106" s="182">
        <v>75</v>
      </c>
      <c r="F1106" s="182">
        <v>0</v>
      </c>
      <c r="G1106" s="182" t="str">
        <f t="shared" si="34"/>
        <v>15010.257.0.04.75.00</v>
      </c>
      <c r="H1106" s="184">
        <v>44012</v>
      </c>
      <c r="I1106" s="175" t="s">
        <v>2166</v>
      </c>
      <c r="J1106" s="175" t="s">
        <v>2095</v>
      </c>
      <c r="K1106" s="182" t="s">
        <v>2167</v>
      </c>
      <c r="L1106" s="183">
        <v>1082804569337.23</v>
      </c>
      <c r="M1106" s="183">
        <v>-302808765.06999999</v>
      </c>
      <c r="N1106" s="183">
        <v>-1183465666557.5701</v>
      </c>
      <c r="O1106" s="241">
        <f t="shared" si="35"/>
        <v>-100661097220.34009</v>
      </c>
    </row>
    <row r="1107" spans="1:15" hidden="1" x14ac:dyDescent="0.2">
      <c r="A1107" s="175" t="s">
        <v>5673</v>
      </c>
      <c r="B1107" s="182">
        <v>257</v>
      </c>
      <c r="C1107" s="182">
        <v>0</v>
      </c>
      <c r="D1107" s="182">
        <v>4</v>
      </c>
      <c r="E1107" s="182">
        <v>79</v>
      </c>
      <c r="F1107" s="182">
        <v>0</v>
      </c>
      <c r="G1107" s="182" t="str">
        <f t="shared" si="34"/>
        <v>15010.257.0.04.79.00</v>
      </c>
      <c r="H1107" s="184">
        <v>44012</v>
      </c>
      <c r="I1107" s="175" t="s">
        <v>2168</v>
      </c>
      <c r="J1107" s="175" t="s">
        <v>2095</v>
      </c>
      <c r="K1107" s="182" t="s">
        <v>2169</v>
      </c>
      <c r="L1107" s="183">
        <v>46815987546.279999</v>
      </c>
      <c r="M1107" s="183">
        <v>-1425094.88</v>
      </c>
      <c r="N1107" s="183">
        <v>-3701487512.5999999</v>
      </c>
      <c r="O1107" s="241">
        <f t="shared" si="35"/>
        <v>43114500033.68</v>
      </c>
    </row>
    <row r="1108" spans="1:15" hidden="1" x14ac:dyDescent="0.2">
      <c r="A1108" s="175" t="s">
        <v>5673</v>
      </c>
      <c r="B1108" s="182">
        <v>257</v>
      </c>
      <c r="C1108" s="182">
        <v>0</v>
      </c>
      <c r="D1108" s="182">
        <v>4</v>
      </c>
      <c r="E1108" s="182">
        <v>80</v>
      </c>
      <c r="F1108" s="182">
        <v>0</v>
      </c>
      <c r="G1108" s="182" t="str">
        <f t="shared" si="34"/>
        <v>15010.257.0.04.80.00</v>
      </c>
      <c r="H1108" s="184">
        <v>44012</v>
      </c>
      <c r="I1108" s="175" t="s">
        <v>2170</v>
      </c>
      <c r="J1108" s="175" t="s">
        <v>2095</v>
      </c>
      <c r="K1108" s="182" t="s">
        <v>2171</v>
      </c>
      <c r="L1108" s="183">
        <v>-163639697659.56</v>
      </c>
      <c r="M1108" s="183">
        <v>-9805712.0899999999</v>
      </c>
      <c r="N1108" s="183">
        <v>-34289888593.639999</v>
      </c>
      <c r="O1108" s="241">
        <f t="shared" si="35"/>
        <v>-197929586253.20001</v>
      </c>
    </row>
    <row r="1109" spans="1:15" hidden="1" x14ac:dyDescent="0.2">
      <c r="A1109" s="175" t="s">
        <v>5673</v>
      </c>
      <c r="B1109" s="182">
        <v>257</v>
      </c>
      <c r="C1109" s="182">
        <v>0</v>
      </c>
      <c r="D1109" s="182">
        <v>4</v>
      </c>
      <c r="E1109" s="182">
        <v>81</v>
      </c>
      <c r="F1109" s="182">
        <v>0</v>
      </c>
      <c r="G1109" s="182" t="str">
        <f t="shared" si="34"/>
        <v>15010.257.0.04.81.00</v>
      </c>
      <c r="H1109" s="184">
        <v>44012</v>
      </c>
      <c r="I1109" s="175" t="s">
        <v>2172</v>
      </c>
      <c r="J1109" s="175" t="s">
        <v>2095</v>
      </c>
      <c r="K1109" s="182" t="s">
        <v>2173</v>
      </c>
      <c r="L1109" s="183">
        <v>-127535562504.2</v>
      </c>
      <c r="M1109" s="183">
        <v>-2957163.27</v>
      </c>
      <c r="N1109" s="183">
        <v>-13364366641.790001</v>
      </c>
      <c r="O1109" s="241">
        <f t="shared" si="35"/>
        <v>-140899929145.98999</v>
      </c>
    </row>
    <row r="1110" spans="1:15" hidden="1" x14ac:dyDescent="0.2">
      <c r="A1110" s="175" t="s">
        <v>5673</v>
      </c>
      <c r="B1110" s="182">
        <v>257</v>
      </c>
      <c r="C1110" s="182">
        <v>0</v>
      </c>
      <c r="D1110" s="182">
        <v>4</v>
      </c>
      <c r="E1110" s="182">
        <v>82</v>
      </c>
      <c r="F1110" s="182">
        <v>0</v>
      </c>
      <c r="G1110" s="182" t="str">
        <f t="shared" si="34"/>
        <v>15010.257.0.04.82.00</v>
      </c>
      <c r="H1110" s="184">
        <v>44012</v>
      </c>
      <c r="I1110" s="175" t="s">
        <v>2174</v>
      </c>
      <c r="J1110" s="175" t="s">
        <v>2095</v>
      </c>
      <c r="K1110" s="182" t="s">
        <v>2175</v>
      </c>
      <c r="L1110" s="183">
        <v>-79241169134.910004</v>
      </c>
      <c r="M1110" s="183">
        <v>-14534791.449999999</v>
      </c>
      <c r="N1110" s="183">
        <v>-94627329269.850006</v>
      </c>
      <c r="O1110" s="241">
        <f t="shared" si="35"/>
        <v>-173868498404.76001</v>
      </c>
    </row>
    <row r="1111" spans="1:15" hidden="1" x14ac:dyDescent="0.2">
      <c r="A1111" s="175" t="s">
        <v>5673</v>
      </c>
      <c r="B1111" s="182">
        <v>257</v>
      </c>
      <c r="C1111" s="182">
        <v>0</v>
      </c>
      <c r="D1111" s="182">
        <v>4</v>
      </c>
      <c r="E1111" s="182">
        <v>83</v>
      </c>
      <c r="F1111" s="182">
        <v>0</v>
      </c>
      <c r="G1111" s="182" t="str">
        <f t="shared" si="34"/>
        <v>15010.257.0.04.83.00</v>
      </c>
      <c r="H1111" s="184">
        <v>44012</v>
      </c>
      <c r="I1111" s="175" t="s">
        <v>2176</v>
      </c>
      <c r="J1111" s="175" t="s">
        <v>2095</v>
      </c>
      <c r="K1111" s="182" t="s">
        <v>2177</v>
      </c>
      <c r="L1111" s="183">
        <v>42761234550.480003</v>
      </c>
      <c r="M1111" s="183">
        <v>-3597057.14</v>
      </c>
      <c r="N1111" s="183">
        <v>-21840825384.490002</v>
      </c>
      <c r="O1111" s="241">
        <f t="shared" si="35"/>
        <v>20920409165.990002</v>
      </c>
    </row>
    <row r="1112" spans="1:15" hidden="1" x14ac:dyDescent="0.2">
      <c r="A1112" s="175" t="s">
        <v>5673</v>
      </c>
      <c r="B1112" s="182">
        <v>257</v>
      </c>
      <c r="C1112" s="182">
        <v>0</v>
      </c>
      <c r="D1112" s="182">
        <v>4</v>
      </c>
      <c r="E1112" s="182">
        <v>84</v>
      </c>
      <c r="F1112" s="182">
        <v>0</v>
      </c>
      <c r="G1112" s="182" t="str">
        <f t="shared" si="34"/>
        <v>15010.257.0.04.84.00</v>
      </c>
      <c r="H1112" s="184">
        <v>44012</v>
      </c>
      <c r="I1112" s="175" t="s">
        <v>2178</v>
      </c>
      <c r="J1112" s="175" t="s">
        <v>2095</v>
      </c>
      <c r="K1112" s="182" t="s">
        <v>2179</v>
      </c>
      <c r="L1112" s="183">
        <v>23867614786.509998</v>
      </c>
      <c r="M1112" s="183">
        <v>-2513793.5499999998</v>
      </c>
      <c r="N1112" s="183">
        <v>-15618882792.049999</v>
      </c>
      <c r="O1112" s="241">
        <f t="shared" si="35"/>
        <v>8248731994.4599991</v>
      </c>
    </row>
    <row r="1113" spans="1:15" hidden="1" x14ac:dyDescent="0.2">
      <c r="A1113" s="175" t="s">
        <v>5673</v>
      </c>
      <c r="B1113" s="182">
        <v>257</v>
      </c>
      <c r="C1113" s="182">
        <v>0</v>
      </c>
      <c r="D1113" s="182">
        <v>4</v>
      </c>
      <c r="E1113" s="182">
        <v>85</v>
      </c>
      <c r="F1113" s="182">
        <v>0</v>
      </c>
      <c r="G1113" s="182" t="str">
        <f t="shared" si="34"/>
        <v>15010.257.0.04.85.00</v>
      </c>
      <c r="H1113" s="184">
        <v>44012</v>
      </c>
      <c r="I1113" s="175" t="s">
        <v>2180</v>
      </c>
      <c r="J1113" s="175" t="s">
        <v>2095</v>
      </c>
      <c r="K1113" s="182" t="s">
        <v>2181</v>
      </c>
      <c r="L1113" s="183">
        <v>-32865010365.080002</v>
      </c>
      <c r="M1113" s="183">
        <v>-16602318.92</v>
      </c>
      <c r="N1113" s="183">
        <v>-69814826713.729996</v>
      </c>
      <c r="O1113" s="241">
        <f t="shared" si="35"/>
        <v>-102679837078.81</v>
      </c>
    </row>
    <row r="1114" spans="1:15" hidden="1" x14ac:dyDescent="0.2">
      <c r="A1114" s="175" t="s">
        <v>5673</v>
      </c>
      <c r="B1114" s="182">
        <v>257</v>
      </c>
      <c r="C1114" s="182">
        <v>0</v>
      </c>
      <c r="D1114" s="182">
        <v>4</v>
      </c>
      <c r="E1114" s="182">
        <v>86</v>
      </c>
      <c r="F1114" s="182">
        <v>0</v>
      </c>
      <c r="G1114" s="182" t="str">
        <f t="shared" si="34"/>
        <v>15010.257.0.04.86.00</v>
      </c>
      <c r="H1114" s="184">
        <v>44012</v>
      </c>
      <c r="I1114" s="175" t="s">
        <v>2182</v>
      </c>
      <c r="J1114" s="175" t="s">
        <v>2095</v>
      </c>
      <c r="K1114" s="182" t="s">
        <v>2183</v>
      </c>
      <c r="L1114" s="183">
        <v>300670699416.79999</v>
      </c>
      <c r="M1114" s="183">
        <v>-1706508.81</v>
      </c>
      <c r="N1114" s="183">
        <v>-9162420194.4400005</v>
      </c>
      <c r="O1114" s="241">
        <f t="shared" si="35"/>
        <v>291508279222.35999</v>
      </c>
    </row>
    <row r="1115" spans="1:15" hidden="1" x14ac:dyDescent="0.2">
      <c r="A1115" s="175" t="s">
        <v>5673</v>
      </c>
      <c r="B1115" s="182">
        <v>257</v>
      </c>
      <c r="C1115" s="182">
        <v>0</v>
      </c>
      <c r="D1115" s="182">
        <v>4</v>
      </c>
      <c r="E1115" s="182">
        <v>87</v>
      </c>
      <c r="F1115" s="182">
        <v>0</v>
      </c>
      <c r="G1115" s="182" t="str">
        <f t="shared" si="34"/>
        <v>15010.257.0.04.87.00</v>
      </c>
      <c r="H1115" s="184">
        <v>44012</v>
      </c>
      <c r="I1115" s="175" t="s">
        <v>2184</v>
      </c>
      <c r="J1115" s="175" t="s">
        <v>2095</v>
      </c>
      <c r="K1115" s="182" t="s">
        <v>2185</v>
      </c>
      <c r="L1115" s="183">
        <v>-60747977460.190002</v>
      </c>
      <c r="M1115" s="183">
        <v>-5775363.8399999999</v>
      </c>
      <c r="N1115" s="183">
        <v>-24754284837.290001</v>
      </c>
      <c r="O1115" s="241">
        <f t="shared" si="35"/>
        <v>-85502262297.480011</v>
      </c>
    </row>
    <row r="1116" spans="1:15" hidden="1" x14ac:dyDescent="0.2">
      <c r="A1116" s="175" t="s">
        <v>5673</v>
      </c>
      <c r="B1116" s="182">
        <v>257</v>
      </c>
      <c r="C1116" s="182">
        <v>0</v>
      </c>
      <c r="D1116" s="182">
        <v>4</v>
      </c>
      <c r="E1116" s="182">
        <v>88</v>
      </c>
      <c r="F1116" s="182">
        <v>0</v>
      </c>
      <c r="G1116" s="182" t="str">
        <f t="shared" si="34"/>
        <v>15010.257.0.04.88.00</v>
      </c>
      <c r="H1116" s="184">
        <v>44012</v>
      </c>
      <c r="I1116" s="175" t="s">
        <v>2186</v>
      </c>
      <c r="J1116" s="175" t="s">
        <v>2095</v>
      </c>
      <c r="K1116" s="182" t="s">
        <v>2187</v>
      </c>
      <c r="L1116" s="183">
        <v>-111821649785.27</v>
      </c>
      <c r="M1116" s="183">
        <v>-329013.90999999997</v>
      </c>
      <c r="N1116" s="183">
        <v>-1949824886.3599999</v>
      </c>
      <c r="O1116" s="241">
        <f t="shared" si="35"/>
        <v>-113771474671.63</v>
      </c>
    </row>
    <row r="1117" spans="1:15" hidden="1" x14ac:dyDescent="0.2">
      <c r="A1117" s="175" t="s">
        <v>5673</v>
      </c>
      <c r="B1117" s="182">
        <v>257</v>
      </c>
      <c r="C1117" s="182">
        <v>0</v>
      </c>
      <c r="D1117" s="182">
        <v>4</v>
      </c>
      <c r="E1117" s="182">
        <v>89</v>
      </c>
      <c r="F1117" s="182">
        <v>0</v>
      </c>
      <c r="G1117" s="182" t="str">
        <f t="shared" si="34"/>
        <v>15010.257.0.04.89.00</v>
      </c>
      <c r="H1117" s="184">
        <v>44012</v>
      </c>
      <c r="I1117" s="175" t="s">
        <v>2188</v>
      </c>
      <c r="J1117" s="175" t="s">
        <v>2095</v>
      </c>
      <c r="K1117" s="182" t="s">
        <v>2189</v>
      </c>
      <c r="L1117" s="183">
        <v>-177896862622.60999</v>
      </c>
      <c r="M1117" s="183">
        <v>-17768847.170000002</v>
      </c>
      <c r="N1117" s="183">
        <v>-119059584994.05</v>
      </c>
      <c r="O1117" s="241">
        <f t="shared" si="35"/>
        <v>-296956447616.65997</v>
      </c>
    </row>
    <row r="1118" spans="1:15" hidden="1" x14ac:dyDescent="0.2">
      <c r="A1118" s="175" t="s">
        <v>5673</v>
      </c>
      <c r="B1118" s="182">
        <v>257</v>
      </c>
      <c r="C1118" s="182">
        <v>0</v>
      </c>
      <c r="D1118" s="182">
        <v>4</v>
      </c>
      <c r="E1118" s="182">
        <v>90</v>
      </c>
      <c r="F1118" s="182">
        <v>0</v>
      </c>
      <c r="G1118" s="182" t="str">
        <f t="shared" si="34"/>
        <v>15010.257.0.04.90.00</v>
      </c>
      <c r="H1118" s="184">
        <v>44012</v>
      </c>
      <c r="I1118" s="175" t="s">
        <v>2190</v>
      </c>
      <c r="J1118" s="175" t="s">
        <v>2095</v>
      </c>
      <c r="K1118" s="182" t="s">
        <v>2191</v>
      </c>
      <c r="L1118" s="183">
        <v>157549598233.98999</v>
      </c>
      <c r="M1118" s="183">
        <v>-14607809.01</v>
      </c>
      <c r="N1118" s="183">
        <v>-40893822582.150002</v>
      </c>
      <c r="O1118" s="241">
        <f t="shared" si="35"/>
        <v>116655775651.84</v>
      </c>
    </row>
    <row r="1119" spans="1:15" hidden="1" x14ac:dyDescent="0.2">
      <c r="A1119" s="175" t="s">
        <v>5673</v>
      </c>
      <c r="B1119" s="182">
        <v>257</v>
      </c>
      <c r="C1119" s="182">
        <v>0</v>
      </c>
      <c r="D1119" s="182">
        <v>4</v>
      </c>
      <c r="E1119" s="182">
        <v>91</v>
      </c>
      <c r="F1119" s="182">
        <v>0</v>
      </c>
      <c r="G1119" s="182" t="str">
        <f t="shared" si="34"/>
        <v>15010.257.0.04.91.00</v>
      </c>
      <c r="H1119" s="184">
        <v>44012</v>
      </c>
      <c r="I1119" s="175" t="s">
        <v>2192</v>
      </c>
      <c r="J1119" s="175" t="s">
        <v>2095</v>
      </c>
      <c r="K1119" s="182" t="s">
        <v>2193</v>
      </c>
      <c r="L1119" s="183">
        <v>354756533352.73999</v>
      </c>
      <c r="M1119" s="183">
        <v>-20498329.219999999</v>
      </c>
      <c r="N1119" s="183">
        <v>-122847463188.42</v>
      </c>
      <c r="O1119" s="241">
        <f t="shared" si="35"/>
        <v>231909070164.32001</v>
      </c>
    </row>
    <row r="1120" spans="1:15" hidden="1" x14ac:dyDescent="0.2">
      <c r="A1120" s="175" t="s">
        <v>5673</v>
      </c>
      <c r="B1120" s="182">
        <v>257</v>
      </c>
      <c r="C1120" s="182">
        <v>0</v>
      </c>
      <c r="D1120" s="182">
        <v>4</v>
      </c>
      <c r="E1120" s="182">
        <v>92</v>
      </c>
      <c r="F1120" s="182">
        <v>0</v>
      </c>
      <c r="G1120" s="182" t="str">
        <f t="shared" si="34"/>
        <v>15010.257.0.04.92.00</v>
      </c>
      <c r="H1120" s="184">
        <v>44012</v>
      </c>
      <c r="I1120" s="175" t="s">
        <v>2194</v>
      </c>
      <c r="J1120" s="175" t="s">
        <v>2095</v>
      </c>
      <c r="K1120" s="182" t="s">
        <v>2195</v>
      </c>
      <c r="L1120" s="183">
        <v>-20937960308.650002</v>
      </c>
      <c r="M1120" s="183">
        <v>-18259424.079999998</v>
      </c>
      <c r="N1120" s="183">
        <v>-123391094341.28999</v>
      </c>
      <c r="O1120" s="241">
        <f t="shared" si="35"/>
        <v>-144329054649.94</v>
      </c>
    </row>
    <row r="1121" spans="1:15" hidden="1" x14ac:dyDescent="0.2">
      <c r="A1121" s="175" t="s">
        <v>5673</v>
      </c>
      <c r="B1121" s="182">
        <v>257</v>
      </c>
      <c r="C1121" s="182">
        <v>0</v>
      </c>
      <c r="D1121" s="182">
        <v>4</v>
      </c>
      <c r="E1121" s="182">
        <v>93</v>
      </c>
      <c r="F1121" s="182">
        <v>0</v>
      </c>
      <c r="G1121" s="182" t="str">
        <f t="shared" si="34"/>
        <v>15010.257.0.04.93.00</v>
      </c>
      <c r="H1121" s="184">
        <v>44012</v>
      </c>
      <c r="I1121" s="175" t="s">
        <v>2196</v>
      </c>
      <c r="J1121" s="175" t="s">
        <v>2095</v>
      </c>
      <c r="K1121" s="182" t="s">
        <v>2197</v>
      </c>
      <c r="L1121" s="183">
        <v>599122753440.19995</v>
      </c>
      <c r="M1121" s="183">
        <v>-42044454.049999997</v>
      </c>
      <c r="N1121" s="183">
        <v>-285679467158.21997</v>
      </c>
      <c r="O1121" s="241">
        <f t="shared" si="35"/>
        <v>313443286281.97998</v>
      </c>
    </row>
    <row r="1122" spans="1:15" hidden="1" x14ac:dyDescent="0.2">
      <c r="A1122" s="175" t="s">
        <v>5673</v>
      </c>
      <c r="B1122" s="182">
        <v>257</v>
      </c>
      <c r="C1122" s="182">
        <v>0</v>
      </c>
      <c r="D1122" s="182">
        <v>4</v>
      </c>
      <c r="E1122" s="182">
        <v>94</v>
      </c>
      <c r="F1122" s="182">
        <v>0</v>
      </c>
      <c r="G1122" s="182" t="str">
        <f t="shared" si="34"/>
        <v>15010.257.0.04.94.00</v>
      </c>
      <c r="H1122" s="184">
        <v>44012</v>
      </c>
      <c r="I1122" s="175" t="s">
        <v>2198</v>
      </c>
      <c r="J1122" s="175" t="s">
        <v>2095</v>
      </c>
      <c r="K1122" s="182" t="s">
        <v>2199</v>
      </c>
      <c r="L1122" s="183">
        <v>-292893300758.51001</v>
      </c>
      <c r="M1122" s="183">
        <v>-1283968.1499999999</v>
      </c>
      <c r="N1122" s="183">
        <v>-7341956319.2399998</v>
      </c>
      <c r="O1122" s="241">
        <f t="shared" si="35"/>
        <v>-300235257077.75</v>
      </c>
    </row>
    <row r="1123" spans="1:15" hidden="1" x14ac:dyDescent="0.2">
      <c r="A1123" s="175" t="s">
        <v>5673</v>
      </c>
      <c r="B1123" s="182">
        <v>257</v>
      </c>
      <c r="C1123" s="182">
        <v>0</v>
      </c>
      <c r="D1123" s="182">
        <v>4</v>
      </c>
      <c r="E1123" s="182">
        <v>95</v>
      </c>
      <c r="F1123" s="182">
        <v>0</v>
      </c>
      <c r="G1123" s="182" t="str">
        <f t="shared" si="34"/>
        <v>15010.257.0.04.95.00</v>
      </c>
      <c r="H1123" s="184">
        <v>44012</v>
      </c>
      <c r="I1123" s="175" t="s">
        <v>2200</v>
      </c>
      <c r="J1123" s="175" t="s">
        <v>2095</v>
      </c>
      <c r="K1123" s="182" t="s">
        <v>2201</v>
      </c>
      <c r="L1123" s="183">
        <v>41583446835.809998</v>
      </c>
      <c r="M1123" s="183">
        <v>-10971113.57</v>
      </c>
      <c r="N1123" s="183">
        <v>-34391241599.720001</v>
      </c>
      <c r="O1123" s="241">
        <f t="shared" si="35"/>
        <v>7192205236.0899963</v>
      </c>
    </row>
    <row r="1124" spans="1:15" hidden="1" x14ac:dyDescent="0.2">
      <c r="A1124" s="175" t="s">
        <v>5673</v>
      </c>
      <c r="B1124" s="182">
        <v>257</v>
      </c>
      <c r="C1124" s="182">
        <v>0</v>
      </c>
      <c r="D1124" s="182">
        <v>4</v>
      </c>
      <c r="E1124" s="182">
        <v>96</v>
      </c>
      <c r="F1124" s="182">
        <v>0</v>
      </c>
      <c r="G1124" s="182" t="str">
        <f t="shared" si="34"/>
        <v>15010.257.0.04.96.00</v>
      </c>
      <c r="H1124" s="184">
        <v>44012</v>
      </c>
      <c r="I1124" s="175" t="s">
        <v>2202</v>
      </c>
      <c r="J1124" s="175" t="s">
        <v>2095</v>
      </c>
      <c r="K1124" s="182" t="s">
        <v>2203</v>
      </c>
      <c r="L1124" s="183">
        <v>-102138469403.3</v>
      </c>
      <c r="M1124" s="183">
        <v>-16059483.35</v>
      </c>
      <c r="N1124" s="183">
        <v>-47769864554.720001</v>
      </c>
      <c r="O1124" s="241">
        <f t="shared" si="35"/>
        <v>-149908333958.02002</v>
      </c>
    </row>
    <row r="1125" spans="1:15" hidden="1" x14ac:dyDescent="0.2">
      <c r="A1125" s="175" t="s">
        <v>5673</v>
      </c>
      <c r="B1125" s="182">
        <v>257</v>
      </c>
      <c r="C1125" s="182">
        <v>0</v>
      </c>
      <c r="D1125" s="182">
        <v>4</v>
      </c>
      <c r="E1125" s="182">
        <v>97</v>
      </c>
      <c r="F1125" s="182">
        <v>0</v>
      </c>
      <c r="G1125" s="182" t="str">
        <f t="shared" si="34"/>
        <v>15010.257.0.04.97.00</v>
      </c>
      <c r="H1125" s="184">
        <v>44012</v>
      </c>
      <c r="I1125" s="175" t="s">
        <v>2204</v>
      </c>
      <c r="J1125" s="175" t="s">
        <v>2095</v>
      </c>
      <c r="K1125" s="182" t="s">
        <v>2205</v>
      </c>
      <c r="L1125" s="183">
        <v>20513026314.07</v>
      </c>
      <c r="M1125" s="183">
        <v>-11873335.09</v>
      </c>
      <c r="N1125" s="183">
        <v>-61170625533.709999</v>
      </c>
      <c r="O1125" s="241">
        <f t="shared" si="35"/>
        <v>-40657599219.639999</v>
      </c>
    </row>
    <row r="1126" spans="1:15" hidden="1" x14ac:dyDescent="0.2">
      <c r="A1126" s="175" t="s">
        <v>5673</v>
      </c>
      <c r="B1126" s="182">
        <v>257</v>
      </c>
      <c r="C1126" s="182">
        <v>0</v>
      </c>
      <c r="D1126" s="182">
        <v>4</v>
      </c>
      <c r="E1126" s="182">
        <v>98</v>
      </c>
      <c r="F1126" s="182">
        <v>0</v>
      </c>
      <c r="G1126" s="182" t="str">
        <f t="shared" si="34"/>
        <v>15010.257.0.04.98.00</v>
      </c>
      <c r="H1126" s="184">
        <v>44012</v>
      </c>
      <c r="I1126" s="175" t="s">
        <v>2206</v>
      </c>
      <c r="J1126" s="175" t="s">
        <v>2095</v>
      </c>
      <c r="K1126" s="182" t="s">
        <v>2207</v>
      </c>
      <c r="L1126" s="183">
        <v>-185695104675.60001</v>
      </c>
      <c r="M1126" s="183">
        <v>-13414372.699999999</v>
      </c>
      <c r="N1126" s="183">
        <v>-75124251077.809998</v>
      </c>
      <c r="O1126" s="241">
        <f t="shared" si="35"/>
        <v>-260819355753.41</v>
      </c>
    </row>
    <row r="1127" spans="1:15" hidden="1" x14ac:dyDescent="0.2">
      <c r="A1127" s="175" t="s">
        <v>5673</v>
      </c>
      <c r="B1127" s="182">
        <v>257</v>
      </c>
      <c r="C1127" s="182">
        <v>0</v>
      </c>
      <c r="D1127" s="182">
        <v>4</v>
      </c>
      <c r="E1127" s="182">
        <v>99</v>
      </c>
      <c r="F1127" s="182">
        <v>0</v>
      </c>
      <c r="G1127" s="182" t="str">
        <f t="shared" si="34"/>
        <v>15010.257.0.04.99.00</v>
      </c>
      <c r="H1127" s="184">
        <v>44012</v>
      </c>
      <c r="I1127" s="175" t="s">
        <v>2208</v>
      </c>
      <c r="J1127" s="175" t="s">
        <v>2095</v>
      </c>
      <c r="K1127" s="182" t="s">
        <v>2209</v>
      </c>
      <c r="L1127" s="183">
        <v>0</v>
      </c>
      <c r="M1127" s="183">
        <v>0</v>
      </c>
      <c r="N1127" s="183">
        <v>-0.01</v>
      </c>
      <c r="O1127" s="241">
        <f t="shared" si="35"/>
        <v>-0.01</v>
      </c>
    </row>
    <row r="1128" spans="1:15" x14ac:dyDescent="0.2">
      <c r="A1128" s="175" t="s">
        <v>5674</v>
      </c>
      <c r="B1128" s="182">
        <v>0</v>
      </c>
      <c r="C1128" s="182">
        <v>0</v>
      </c>
      <c r="D1128" s="182">
        <v>0</v>
      </c>
      <c r="E1128" s="182">
        <v>0</v>
      </c>
      <c r="F1128" s="182">
        <v>0</v>
      </c>
      <c r="G1128" s="182" t="str">
        <f t="shared" si="34"/>
        <v>16000.000.0.00.00.00</v>
      </c>
      <c r="H1128" s="184">
        <v>44012</v>
      </c>
      <c r="I1128" s="175" t="s">
        <v>2210</v>
      </c>
      <c r="J1128" s="175" t="s">
        <v>363</v>
      </c>
      <c r="K1128" s="182" t="s">
        <v>2211</v>
      </c>
      <c r="L1128" s="183">
        <v>15930135750.25</v>
      </c>
      <c r="M1128" s="183">
        <v>666260.66</v>
      </c>
      <c r="N1128" s="183">
        <v>4535322927</v>
      </c>
      <c r="O1128" s="241">
        <f t="shared" si="35"/>
        <v>20465458677.25</v>
      </c>
    </row>
    <row r="1129" spans="1:15" hidden="1" x14ac:dyDescent="0.2">
      <c r="A1129" s="175" t="s">
        <v>5675</v>
      </c>
      <c r="B1129" s="182">
        <v>0</v>
      </c>
      <c r="C1129" s="182">
        <v>0</v>
      </c>
      <c r="D1129" s="182">
        <v>0</v>
      </c>
      <c r="E1129" s="182">
        <v>0</v>
      </c>
      <c r="F1129" s="182">
        <v>0</v>
      </c>
      <c r="G1129" s="182" t="str">
        <f t="shared" si="34"/>
        <v>16010.000.0.00.00.00</v>
      </c>
      <c r="H1129" s="184">
        <v>44012</v>
      </c>
      <c r="I1129" s="175" t="s">
        <v>2212</v>
      </c>
      <c r="J1129" s="175" t="s">
        <v>2213</v>
      </c>
      <c r="K1129" s="182" t="s">
        <v>2214</v>
      </c>
      <c r="L1129" s="183">
        <v>9327012058.25</v>
      </c>
      <c r="M1129" s="183">
        <v>400251.4</v>
      </c>
      <c r="N1129" s="183">
        <v>2724563312</v>
      </c>
      <c r="O1129" s="241">
        <f t="shared" si="35"/>
        <v>12051575370.25</v>
      </c>
    </row>
    <row r="1130" spans="1:15" hidden="1" x14ac:dyDescent="0.2">
      <c r="A1130" s="175" t="s">
        <v>5675</v>
      </c>
      <c r="B1130" s="182">
        <v>265</v>
      </c>
      <c r="C1130" s="182">
        <v>0</v>
      </c>
      <c r="D1130" s="182">
        <v>0</v>
      </c>
      <c r="E1130" s="182">
        <v>0</v>
      </c>
      <c r="F1130" s="182">
        <v>0</v>
      </c>
      <c r="G1130" s="182" t="str">
        <f t="shared" si="34"/>
        <v>16010.265.0.00.00.00</v>
      </c>
      <c r="H1130" s="184">
        <v>44012</v>
      </c>
      <c r="I1130" s="175" t="s">
        <v>2215</v>
      </c>
      <c r="J1130" s="175" t="s">
        <v>350</v>
      </c>
      <c r="K1130" s="182" t="s">
        <v>2216</v>
      </c>
      <c r="L1130" s="183">
        <v>2479334810.3499999</v>
      </c>
      <c r="M1130" s="183">
        <v>271969.68</v>
      </c>
      <c r="N1130" s="183">
        <v>1851332967.8199999</v>
      </c>
      <c r="O1130" s="241">
        <f t="shared" si="35"/>
        <v>4330667778.1700001</v>
      </c>
    </row>
    <row r="1131" spans="1:15" hidden="1" x14ac:dyDescent="0.2">
      <c r="A1131" s="175" t="s">
        <v>5675</v>
      </c>
      <c r="B1131" s="182">
        <v>265</v>
      </c>
      <c r="C1131" s="182">
        <v>0</v>
      </c>
      <c r="D1131" s="182">
        <v>2</v>
      </c>
      <c r="E1131" s="182">
        <v>0</v>
      </c>
      <c r="F1131" s="182">
        <v>0</v>
      </c>
      <c r="G1131" s="182" t="str">
        <f t="shared" si="34"/>
        <v>16010.265.0.02.00.00</v>
      </c>
      <c r="H1131" s="184">
        <v>44012</v>
      </c>
      <c r="I1131" s="175" t="s">
        <v>2217</v>
      </c>
      <c r="J1131" s="175" t="s">
        <v>2218</v>
      </c>
      <c r="K1131" s="182" t="s">
        <v>2219</v>
      </c>
      <c r="L1131" s="183">
        <v>2479334810.3499999</v>
      </c>
      <c r="M1131" s="183">
        <v>271969.68</v>
      </c>
      <c r="N1131" s="183">
        <v>1851332967.8199999</v>
      </c>
      <c r="O1131" s="241">
        <f t="shared" si="35"/>
        <v>4330667778.1700001</v>
      </c>
    </row>
    <row r="1132" spans="1:15" hidden="1" x14ac:dyDescent="0.2">
      <c r="A1132" s="175" t="s">
        <v>5675</v>
      </c>
      <c r="B1132" s="182">
        <v>265</v>
      </c>
      <c r="C1132" s="182">
        <v>0</v>
      </c>
      <c r="D1132" s="182">
        <v>2</v>
      </c>
      <c r="E1132" s="182">
        <v>1</v>
      </c>
      <c r="F1132" s="182">
        <v>0</v>
      </c>
      <c r="G1132" s="182" t="str">
        <f t="shared" si="34"/>
        <v>16010.265.0.02.01.00</v>
      </c>
      <c r="H1132" s="184">
        <v>44012</v>
      </c>
      <c r="I1132" s="175" t="s">
        <v>2220</v>
      </c>
      <c r="J1132" s="175" t="s">
        <v>2218</v>
      </c>
      <c r="K1132" s="182" t="s">
        <v>2219</v>
      </c>
      <c r="L1132" s="183">
        <v>-899949057</v>
      </c>
      <c r="M1132" s="183">
        <v>106142.12</v>
      </c>
      <c r="N1132" s="183">
        <v>722523209.32000005</v>
      </c>
      <c r="O1132" s="241">
        <f t="shared" si="35"/>
        <v>-177425847.67999995</v>
      </c>
    </row>
    <row r="1133" spans="1:15" hidden="1" x14ac:dyDescent="0.2">
      <c r="A1133" s="175" t="s">
        <v>5675</v>
      </c>
      <c r="B1133" s="182">
        <v>265</v>
      </c>
      <c r="C1133" s="182">
        <v>0</v>
      </c>
      <c r="D1133" s="182">
        <v>2</v>
      </c>
      <c r="E1133" s="182">
        <v>1</v>
      </c>
      <c r="F1133" s="182">
        <v>1</v>
      </c>
      <c r="G1133" s="182" t="str">
        <f t="shared" si="34"/>
        <v>16010.265.0.02.01.01</v>
      </c>
      <c r="H1133" s="184">
        <v>44012</v>
      </c>
      <c r="I1133" s="175" t="s">
        <v>2221</v>
      </c>
      <c r="J1133" s="175" t="s">
        <v>2218</v>
      </c>
      <c r="K1133" s="182" t="s">
        <v>2219</v>
      </c>
      <c r="L1133" s="183">
        <v>-899949057</v>
      </c>
      <c r="M1133" s="183">
        <v>106142.12</v>
      </c>
      <c r="N1133" s="183">
        <v>722523209.32000005</v>
      </c>
      <c r="O1133" s="241">
        <f t="shared" si="35"/>
        <v>-177425847.67999995</v>
      </c>
    </row>
    <row r="1134" spans="1:15" hidden="1" x14ac:dyDescent="0.2">
      <c r="A1134" s="175" t="s">
        <v>5675</v>
      </c>
      <c r="B1134" s="182">
        <v>265</v>
      </c>
      <c r="C1134" s="182">
        <v>0</v>
      </c>
      <c r="D1134" s="182">
        <v>2</v>
      </c>
      <c r="E1134" s="182">
        <v>2</v>
      </c>
      <c r="F1134" s="182">
        <v>0</v>
      </c>
      <c r="G1134" s="182" t="str">
        <f t="shared" si="34"/>
        <v>16010.265.0.02.02.00</v>
      </c>
      <c r="H1134" s="184">
        <v>44012</v>
      </c>
      <c r="I1134" s="175" t="s">
        <v>2222</v>
      </c>
      <c r="J1134" s="175" t="s">
        <v>2218</v>
      </c>
      <c r="K1134" s="182" t="s">
        <v>2223</v>
      </c>
      <c r="L1134" s="183">
        <v>2067258145</v>
      </c>
      <c r="M1134" s="183">
        <v>0</v>
      </c>
      <c r="N1134" s="183">
        <v>0</v>
      </c>
      <c r="O1134" s="241">
        <f t="shared" si="35"/>
        <v>2067258145</v>
      </c>
    </row>
    <row r="1135" spans="1:15" hidden="1" x14ac:dyDescent="0.2">
      <c r="A1135" s="175" t="s">
        <v>5675</v>
      </c>
      <c r="B1135" s="182">
        <v>265</v>
      </c>
      <c r="C1135" s="182">
        <v>0</v>
      </c>
      <c r="D1135" s="182">
        <v>2</v>
      </c>
      <c r="E1135" s="182">
        <v>2</v>
      </c>
      <c r="F1135" s="182">
        <v>1</v>
      </c>
      <c r="G1135" s="182" t="str">
        <f t="shared" si="34"/>
        <v>16010.265.0.02.02.01</v>
      </c>
      <c r="H1135" s="184">
        <v>44012</v>
      </c>
      <c r="I1135" s="175" t="s">
        <v>2224</v>
      </c>
      <c r="J1135" s="175" t="s">
        <v>2218</v>
      </c>
      <c r="K1135" s="182" t="s">
        <v>2225</v>
      </c>
      <c r="L1135" s="183">
        <v>894247595</v>
      </c>
      <c r="M1135" s="183">
        <v>0</v>
      </c>
      <c r="N1135" s="183">
        <v>0</v>
      </c>
      <c r="O1135" s="241">
        <f t="shared" si="35"/>
        <v>894247595</v>
      </c>
    </row>
    <row r="1136" spans="1:15" hidden="1" x14ac:dyDescent="0.2">
      <c r="A1136" s="175" t="s">
        <v>5675</v>
      </c>
      <c r="B1136" s="182">
        <v>265</v>
      </c>
      <c r="C1136" s="182">
        <v>0</v>
      </c>
      <c r="D1136" s="182">
        <v>2</v>
      </c>
      <c r="E1136" s="182">
        <v>2</v>
      </c>
      <c r="F1136" s="182">
        <v>11</v>
      </c>
      <c r="G1136" s="182" t="str">
        <f t="shared" si="34"/>
        <v>16010.265.0.02.02.11</v>
      </c>
      <c r="H1136" s="184">
        <v>44012</v>
      </c>
      <c r="I1136" s="175" t="s">
        <v>2226</v>
      </c>
      <c r="J1136" s="175" t="s">
        <v>2218</v>
      </c>
      <c r="K1136" s="182" t="s">
        <v>2227</v>
      </c>
      <c r="L1136" s="183">
        <v>1173010550</v>
      </c>
      <c r="M1136" s="183">
        <v>0</v>
      </c>
      <c r="N1136" s="183">
        <v>0</v>
      </c>
      <c r="O1136" s="241">
        <f t="shared" si="35"/>
        <v>1173010550</v>
      </c>
    </row>
    <row r="1137" spans="1:15" hidden="1" x14ac:dyDescent="0.2">
      <c r="A1137" s="175" t="s">
        <v>5675</v>
      </c>
      <c r="B1137" s="182">
        <v>265</v>
      </c>
      <c r="C1137" s="182">
        <v>0</v>
      </c>
      <c r="D1137" s="182">
        <v>2</v>
      </c>
      <c r="E1137" s="182">
        <v>4</v>
      </c>
      <c r="F1137" s="182">
        <v>0</v>
      </c>
      <c r="G1137" s="182" t="str">
        <f t="shared" si="34"/>
        <v>16010.265.0.02.04.00</v>
      </c>
      <c r="H1137" s="184">
        <v>44012</v>
      </c>
      <c r="I1137" s="175" t="s">
        <v>2228</v>
      </c>
      <c r="J1137" s="175" t="s">
        <v>2218</v>
      </c>
      <c r="K1137" s="182" t="s">
        <v>2229</v>
      </c>
      <c r="L1137" s="183">
        <v>39772190</v>
      </c>
      <c r="M1137" s="183">
        <v>0</v>
      </c>
      <c r="N1137" s="183">
        <v>0</v>
      </c>
      <c r="O1137" s="241">
        <f t="shared" si="35"/>
        <v>39772190</v>
      </c>
    </row>
    <row r="1138" spans="1:15" hidden="1" x14ac:dyDescent="0.2">
      <c r="A1138" s="175" t="s">
        <v>5675</v>
      </c>
      <c r="B1138" s="182">
        <v>265</v>
      </c>
      <c r="C1138" s="182">
        <v>0</v>
      </c>
      <c r="D1138" s="182">
        <v>2</v>
      </c>
      <c r="E1138" s="182">
        <v>4</v>
      </c>
      <c r="F1138" s="182">
        <v>1</v>
      </c>
      <c r="G1138" s="182" t="str">
        <f t="shared" si="34"/>
        <v>16010.265.0.02.04.01</v>
      </c>
      <c r="H1138" s="184">
        <v>44012</v>
      </c>
      <c r="I1138" s="175" t="s">
        <v>2230</v>
      </c>
      <c r="J1138" s="175" t="s">
        <v>2218</v>
      </c>
      <c r="K1138" s="182" t="s">
        <v>2229</v>
      </c>
      <c r="L1138" s="183">
        <v>39772190</v>
      </c>
      <c r="M1138" s="183">
        <v>0</v>
      </c>
      <c r="N1138" s="183">
        <v>0</v>
      </c>
      <c r="O1138" s="241">
        <f t="shared" si="35"/>
        <v>39772190</v>
      </c>
    </row>
    <row r="1139" spans="1:15" hidden="1" x14ac:dyDescent="0.2">
      <c r="A1139" s="175" t="s">
        <v>5675</v>
      </c>
      <c r="B1139" s="182">
        <v>265</v>
      </c>
      <c r="C1139" s="182">
        <v>0</v>
      </c>
      <c r="D1139" s="182">
        <v>2</v>
      </c>
      <c r="E1139" s="182">
        <v>8</v>
      </c>
      <c r="F1139" s="182">
        <v>0</v>
      </c>
      <c r="G1139" s="182" t="str">
        <f t="shared" si="34"/>
        <v>16010.265.0.02.08.00</v>
      </c>
      <c r="H1139" s="184">
        <v>44012</v>
      </c>
      <c r="I1139" s="175" t="s">
        <v>2231</v>
      </c>
      <c r="J1139" s="175" t="s">
        <v>2218</v>
      </c>
      <c r="K1139" s="182" t="s">
        <v>2219</v>
      </c>
      <c r="L1139" s="183">
        <v>114990294</v>
      </c>
      <c r="M1139" s="183">
        <v>0</v>
      </c>
      <c r="N1139" s="183">
        <v>0</v>
      </c>
      <c r="O1139" s="241">
        <f t="shared" si="35"/>
        <v>114990294</v>
      </c>
    </row>
    <row r="1140" spans="1:15" hidden="1" x14ac:dyDescent="0.2">
      <c r="A1140" s="175" t="s">
        <v>5675</v>
      </c>
      <c r="B1140" s="182">
        <v>265</v>
      </c>
      <c r="C1140" s="182">
        <v>0</v>
      </c>
      <c r="D1140" s="182">
        <v>2</v>
      </c>
      <c r="E1140" s="182">
        <v>8</v>
      </c>
      <c r="F1140" s="182">
        <v>2</v>
      </c>
      <c r="G1140" s="182" t="str">
        <f t="shared" si="34"/>
        <v>16010.265.0.02.08.02</v>
      </c>
      <c r="H1140" s="184">
        <v>44012</v>
      </c>
      <c r="I1140" s="175" t="s">
        <v>2232</v>
      </c>
      <c r="J1140" s="175" t="s">
        <v>2218</v>
      </c>
      <c r="K1140" s="182" t="s">
        <v>2233</v>
      </c>
      <c r="L1140" s="183">
        <v>114990294</v>
      </c>
      <c r="M1140" s="183">
        <v>0</v>
      </c>
      <c r="N1140" s="183">
        <v>0</v>
      </c>
      <c r="O1140" s="241">
        <f t="shared" si="35"/>
        <v>114990294</v>
      </c>
    </row>
    <row r="1141" spans="1:15" hidden="1" x14ac:dyDescent="0.2">
      <c r="A1141" s="175" t="s">
        <v>5675</v>
      </c>
      <c r="B1141" s="182">
        <v>265</v>
      </c>
      <c r="C1141" s="182">
        <v>0</v>
      </c>
      <c r="D1141" s="182">
        <v>2</v>
      </c>
      <c r="E1141" s="182">
        <v>50</v>
      </c>
      <c r="F1141" s="182">
        <v>0</v>
      </c>
      <c r="G1141" s="182" t="str">
        <f t="shared" si="34"/>
        <v>16010.265.0.02.50.00</v>
      </c>
      <c r="H1141" s="184">
        <v>44012</v>
      </c>
      <c r="I1141" s="175" t="s">
        <v>2234</v>
      </c>
      <c r="J1141" s="175" t="s">
        <v>2218</v>
      </c>
      <c r="K1141" s="182" t="s">
        <v>2235</v>
      </c>
      <c r="L1141" s="183">
        <v>694261841.35000002</v>
      </c>
      <c r="M1141" s="183">
        <v>96555.16</v>
      </c>
      <c r="N1141" s="183">
        <v>657263526.28999996</v>
      </c>
      <c r="O1141" s="241">
        <f t="shared" si="35"/>
        <v>1351525367.6399999</v>
      </c>
    </row>
    <row r="1142" spans="1:15" hidden="1" x14ac:dyDescent="0.2">
      <c r="A1142" s="175" t="s">
        <v>5675</v>
      </c>
      <c r="B1142" s="182">
        <v>265</v>
      </c>
      <c r="C1142" s="182">
        <v>0</v>
      </c>
      <c r="D1142" s="182">
        <v>2</v>
      </c>
      <c r="E1142" s="182">
        <v>50</v>
      </c>
      <c r="F1142" s="182">
        <v>1</v>
      </c>
      <c r="G1142" s="182" t="str">
        <f t="shared" si="34"/>
        <v>16010.265.0.02.50.01</v>
      </c>
      <c r="H1142" s="184">
        <v>44012</v>
      </c>
      <c r="I1142" s="175" t="s">
        <v>2236</v>
      </c>
      <c r="J1142" s="175" t="s">
        <v>2218</v>
      </c>
      <c r="K1142" s="182" t="s">
        <v>2219</v>
      </c>
      <c r="L1142" s="183">
        <v>694261841.35000002</v>
      </c>
      <c r="M1142" s="183">
        <v>96555.16</v>
      </c>
      <c r="N1142" s="183">
        <v>657263526.28999996</v>
      </c>
      <c r="O1142" s="241">
        <f t="shared" si="35"/>
        <v>1351525367.6399999</v>
      </c>
    </row>
    <row r="1143" spans="1:15" hidden="1" x14ac:dyDescent="0.2">
      <c r="A1143" s="175" t="s">
        <v>5675</v>
      </c>
      <c r="B1143" s="182">
        <v>265</v>
      </c>
      <c r="C1143" s="182">
        <v>0</v>
      </c>
      <c r="D1143" s="182">
        <v>2</v>
      </c>
      <c r="E1143" s="182">
        <v>51</v>
      </c>
      <c r="F1143" s="182">
        <v>0</v>
      </c>
      <c r="G1143" s="182" t="str">
        <f t="shared" si="34"/>
        <v>16010.265.0.02.51.00</v>
      </c>
      <c r="H1143" s="184">
        <v>44012</v>
      </c>
      <c r="I1143" s="175" t="s">
        <v>2237</v>
      </c>
      <c r="J1143" s="175" t="s">
        <v>2218</v>
      </c>
      <c r="K1143" s="182" t="s">
        <v>2238</v>
      </c>
      <c r="L1143" s="183">
        <v>86234196</v>
      </c>
      <c r="M1143" s="183">
        <v>8927.99</v>
      </c>
      <c r="N1143" s="183">
        <v>60773988.57</v>
      </c>
      <c r="O1143" s="241">
        <f t="shared" si="35"/>
        <v>147008184.56999999</v>
      </c>
    </row>
    <row r="1144" spans="1:15" hidden="1" x14ac:dyDescent="0.2">
      <c r="A1144" s="175" t="s">
        <v>5675</v>
      </c>
      <c r="B1144" s="182">
        <v>265</v>
      </c>
      <c r="C1144" s="182">
        <v>0</v>
      </c>
      <c r="D1144" s="182">
        <v>2</v>
      </c>
      <c r="E1144" s="182">
        <v>51</v>
      </c>
      <c r="F1144" s="182">
        <v>1</v>
      </c>
      <c r="G1144" s="182" t="str">
        <f t="shared" si="34"/>
        <v>16010.265.0.02.51.01</v>
      </c>
      <c r="H1144" s="184">
        <v>44012</v>
      </c>
      <c r="I1144" s="175" t="s">
        <v>2239</v>
      </c>
      <c r="J1144" s="175" t="s">
        <v>2218</v>
      </c>
      <c r="K1144" s="182" t="s">
        <v>2219</v>
      </c>
      <c r="L1144" s="183">
        <v>86234196</v>
      </c>
      <c r="M1144" s="183">
        <v>8927.99</v>
      </c>
      <c r="N1144" s="183">
        <v>60773988.57</v>
      </c>
      <c r="O1144" s="241">
        <f t="shared" si="35"/>
        <v>147008184.56999999</v>
      </c>
    </row>
    <row r="1145" spans="1:15" hidden="1" x14ac:dyDescent="0.2">
      <c r="A1145" s="175" t="s">
        <v>5675</v>
      </c>
      <c r="B1145" s="182">
        <v>265</v>
      </c>
      <c r="C1145" s="182">
        <v>0</v>
      </c>
      <c r="D1145" s="182">
        <v>2</v>
      </c>
      <c r="E1145" s="182">
        <v>52</v>
      </c>
      <c r="F1145" s="182">
        <v>0</v>
      </c>
      <c r="G1145" s="182" t="str">
        <f t="shared" si="34"/>
        <v>16010.265.0.02.52.00</v>
      </c>
      <c r="H1145" s="184">
        <v>44012</v>
      </c>
      <c r="I1145" s="175" t="s">
        <v>2240</v>
      </c>
      <c r="J1145" s="175" t="s">
        <v>2218</v>
      </c>
      <c r="K1145" s="182" t="s">
        <v>2241</v>
      </c>
      <c r="L1145" s="183">
        <v>80239921</v>
      </c>
      <c r="M1145" s="183">
        <v>60344.41</v>
      </c>
      <c r="N1145" s="183">
        <v>410772243.63999999</v>
      </c>
      <c r="O1145" s="241">
        <f t="shared" si="35"/>
        <v>491012164.63999999</v>
      </c>
    </row>
    <row r="1146" spans="1:15" hidden="1" x14ac:dyDescent="0.2">
      <c r="A1146" s="175" t="s">
        <v>5675</v>
      </c>
      <c r="B1146" s="182">
        <v>265</v>
      </c>
      <c r="C1146" s="182">
        <v>0</v>
      </c>
      <c r="D1146" s="182">
        <v>2</v>
      </c>
      <c r="E1146" s="182">
        <v>52</v>
      </c>
      <c r="F1146" s="182">
        <v>2</v>
      </c>
      <c r="G1146" s="182" t="str">
        <f t="shared" si="34"/>
        <v>16010.265.0.02.52.02</v>
      </c>
      <c r="H1146" s="184">
        <v>44012</v>
      </c>
      <c r="I1146" s="175" t="s">
        <v>2242</v>
      </c>
      <c r="J1146" s="175" t="s">
        <v>2218</v>
      </c>
      <c r="K1146" s="182" t="s">
        <v>2219</v>
      </c>
      <c r="L1146" s="183">
        <v>80239921</v>
      </c>
      <c r="M1146" s="183">
        <v>60344.41</v>
      </c>
      <c r="N1146" s="183">
        <v>410772243.63999999</v>
      </c>
      <c r="O1146" s="241">
        <f t="shared" si="35"/>
        <v>491012164.63999999</v>
      </c>
    </row>
    <row r="1147" spans="1:15" hidden="1" x14ac:dyDescent="0.2">
      <c r="A1147" s="175" t="s">
        <v>5675</v>
      </c>
      <c r="B1147" s="182">
        <v>265</v>
      </c>
      <c r="C1147" s="182">
        <v>0</v>
      </c>
      <c r="D1147" s="182">
        <v>2</v>
      </c>
      <c r="E1147" s="182">
        <v>60</v>
      </c>
      <c r="F1147" s="182">
        <v>0</v>
      </c>
      <c r="G1147" s="182" t="str">
        <f t="shared" si="34"/>
        <v>16010.265.0.02.60.00</v>
      </c>
      <c r="H1147" s="184">
        <v>44012</v>
      </c>
      <c r="I1147" s="175" t="s">
        <v>2243</v>
      </c>
      <c r="J1147" s="175" t="s">
        <v>2218</v>
      </c>
      <c r="K1147" s="182" t="s">
        <v>935</v>
      </c>
      <c r="L1147" s="183">
        <v>252054236</v>
      </c>
      <c r="M1147" s="183">
        <v>0</v>
      </c>
      <c r="N1147" s="183">
        <v>0</v>
      </c>
      <c r="O1147" s="241">
        <f t="shared" si="35"/>
        <v>252054236</v>
      </c>
    </row>
    <row r="1148" spans="1:15" hidden="1" x14ac:dyDescent="0.2">
      <c r="A1148" s="175" t="s">
        <v>5675</v>
      </c>
      <c r="B1148" s="182">
        <v>265</v>
      </c>
      <c r="C1148" s="182">
        <v>0</v>
      </c>
      <c r="D1148" s="182">
        <v>2</v>
      </c>
      <c r="E1148" s="182">
        <v>60</v>
      </c>
      <c r="F1148" s="182">
        <v>1</v>
      </c>
      <c r="G1148" s="182" t="str">
        <f t="shared" si="34"/>
        <v>16010.265.0.02.60.01</v>
      </c>
      <c r="H1148" s="184">
        <v>44012</v>
      </c>
      <c r="I1148" s="175" t="s">
        <v>2244</v>
      </c>
      <c r="J1148" s="175" t="s">
        <v>2218</v>
      </c>
      <c r="K1148" s="182" t="s">
        <v>935</v>
      </c>
      <c r="L1148" s="183">
        <v>252054236</v>
      </c>
      <c r="M1148" s="183">
        <v>0</v>
      </c>
      <c r="N1148" s="183">
        <v>0</v>
      </c>
      <c r="O1148" s="241">
        <f t="shared" si="35"/>
        <v>252054236</v>
      </c>
    </row>
    <row r="1149" spans="1:15" hidden="1" x14ac:dyDescent="0.2">
      <c r="A1149" s="175" t="s">
        <v>5675</v>
      </c>
      <c r="B1149" s="182">
        <v>265</v>
      </c>
      <c r="C1149" s="182">
        <v>0</v>
      </c>
      <c r="D1149" s="182">
        <v>2</v>
      </c>
      <c r="E1149" s="182">
        <v>61</v>
      </c>
      <c r="F1149" s="182">
        <v>0</v>
      </c>
      <c r="G1149" s="182" t="str">
        <f t="shared" si="34"/>
        <v>16010.265.0.02.61.00</v>
      </c>
      <c r="H1149" s="184">
        <v>44012</v>
      </c>
      <c r="I1149" s="175" t="s">
        <v>2245</v>
      </c>
      <c r="J1149" s="175" t="s">
        <v>2218</v>
      </c>
      <c r="K1149" s="182" t="s">
        <v>2246</v>
      </c>
      <c r="L1149" s="183">
        <v>44473044</v>
      </c>
      <c r="M1149" s="183">
        <v>0</v>
      </c>
      <c r="N1149" s="183">
        <v>0</v>
      </c>
      <c r="O1149" s="241">
        <f t="shared" si="35"/>
        <v>44473044</v>
      </c>
    </row>
    <row r="1150" spans="1:15" hidden="1" x14ac:dyDescent="0.2">
      <c r="A1150" s="175" t="s">
        <v>5675</v>
      </c>
      <c r="B1150" s="182">
        <v>265</v>
      </c>
      <c r="C1150" s="182">
        <v>0</v>
      </c>
      <c r="D1150" s="182">
        <v>2</v>
      </c>
      <c r="E1150" s="182">
        <v>61</v>
      </c>
      <c r="F1150" s="182">
        <v>1</v>
      </c>
      <c r="G1150" s="182" t="str">
        <f t="shared" si="34"/>
        <v>16010.265.0.02.61.01</v>
      </c>
      <c r="H1150" s="184">
        <v>44012</v>
      </c>
      <c r="I1150" s="175" t="s">
        <v>2247</v>
      </c>
      <c r="J1150" s="175" t="s">
        <v>2218</v>
      </c>
      <c r="K1150" s="182" t="s">
        <v>2246</v>
      </c>
      <c r="L1150" s="183">
        <v>44473044</v>
      </c>
      <c r="M1150" s="183">
        <v>0</v>
      </c>
      <c r="N1150" s="183">
        <v>0</v>
      </c>
      <c r="O1150" s="241">
        <f t="shared" si="35"/>
        <v>44473044</v>
      </c>
    </row>
    <row r="1151" spans="1:15" hidden="1" x14ac:dyDescent="0.2">
      <c r="A1151" s="175" t="s">
        <v>5675</v>
      </c>
      <c r="B1151" s="182">
        <v>269</v>
      </c>
      <c r="C1151" s="182">
        <v>0</v>
      </c>
      <c r="D1151" s="182">
        <v>0</v>
      </c>
      <c r="E1151" s="182">
        <v>0</v>
      </c>
      <c r="F1151" s="182">
        <v>0</v>
      </c>
      <c r="G1151" s="182" t="str">
        <f t="shared" si="34"/>
        <v>16010.269.0.00.00.00</v>
      </c>
      <c r="H1151" s="184">
        <v>44012</v>
      </c>
      <c r="I1151" s="175" t="s">
        <v>2248</v>
      </c>
      <c r="J1151" s="175" t="s">
        <v>2249</v>
      </c>
      <c r="K1151" s="182" t="s">
        <v>2250</v>
      </c>
      <c r="L1151" s="183">
        <v>6847677247.8999996</v>
      </c>
      <c r="M1151" s="183">
        <v>128281.72</v>
      </c>
      <c r="N1151" s="183">
        <v>873230345</v>
      </c>
      <c r="O1151" s="241">
        <f t="shared" si="35"/>
        <v>7720907592.8999996</v>
      </c>
    </row>
    <row r="1152" spans="1:15" hidden="1" x14ac:dyDescent="0.2">
      <c r="A1152" s="175" t="s">
        <v>5675</v>
      </c>
      <c r="B1152" s="182">
        <v>269</v>
      </c>
      <c r="C1152" s="182">
        <v>0</v>
      </c>
      <c r="D1152" s="182">
        <v>2</v>
      </c>
      <c r="E1152" s="182">
        <v>0</v>
      </c>
      <c r="F1152" s="182">
        <v>0</v>
      </c>
      <c r="G1152" s="182" t="str">
        <f t="shared" si="34"/>
        <v>16010.269.0.02.00.00</v>
      </c>
      <c r="H1152" s="184">
        <v>44012</v>
      </c>
      <c r="I1152" s="175" t="s">
        <v>2251</v>
      </c>
      <c r="J1152" s="175" t="s">
        <v>2252</v>
      </c>
      <c r="K1152" s="182" t="s">
        <v>2253</v>
      </c>
      <c r="L1152" s="183">
        <v>6847677247.8999996</v>
      </c>
      <c r="M1152" s="183">
        <v>128281.72</v>
      </c>
      <c r="N1152" s="183">
        <v>873230345</v>
      </c>
      <c r="O1152" s="241">
        <f t="shared" si="35"/>
        <v>7720907592.8999996</v>
      </c>
    </row>
    <row r="1153" spans="1:15" hidden="1" x14ac:dyDescent="0.2">
      <c r="A1153" s="175" t="s">
        <v>5675</v>
      </c>
      <c r="B1153" s="182">
        <v>269</v>
      </c>
      <c r="C1153" s="182">
        <v>0</v>
      </c>
      <c r="D1153" s="182">
        <v>2</v>
      </c>
      <c r="E1153" s="182">
        <v>1</v>
      </c>
      <c r="F1153" s="182">
        <v>0</v>
      </c>
      <c r="G1153" s="182" t="str">
        <f t="shared" si="34"/>
        <v>16010.269.0.02.01.00</v>
      </c>
      <c r="H1153" s="184">
        <v>44012</v>
      </c>
      <c r="I1153" s="175" t="s">
        <v>2254</v>
      </c>
      <c r="J1153" s="175" t="s">
        <v>2252</v>
      </c>
      <c r="K1153" s="182" t="s">
        <v>2255</v>
      </c>
      <c r="L1153" s="183">
        <v>-7504243</v>
      </c>
      <c r="M1153" s="183">
        <v>0</v>
      </c>
      <c r="N1153" s="183">
        <v>0</v>
      </c>
      <c r="O1153" s="241">
        <f t="shared" si="35"/>
        <v>-7504243</v>
      </c>
    </row>
    <row r="1154" spans="1:15" hidden="1" x14ac:dyDescent="0.2">
      <c r="A1154" s="175" t="s">
        <v>5675</v>
      </c>
      <c r="B1154" s="182">
        <v>269</v>
      </c>
      <c r="C1154" s="182">
        <v>0</v>
      </c>
      <c r="D1154" s="182">
        <v>2</v>
      </c>
      <c r="E1154" s="182">
        <v>1</v>
      </c>
      <c r="F1154" s="182">
        <v>1</v>
      </c>
      <c r="G1154" s="182" t="str">
        <f t="shared" si="34"/>
        <v>16010.269.0.02.01.01</v>
      </c>
      <c r="H1154" s="184">
        <v>44012</v>
      </c>
      <c r="I1154" s="175" t="s">
        <v>2256</v>
      </c>
      <c r="J1154" s="175" t="s">
        <v>2252</v>
      </c>
      <c r="K1154" s="182" t="s">
        <v>2253</v>
      </c>
      <c r="L1154" s="183">
        <v>-22439043</v>
      </c>
      <c r="M1154" s="183">
        <v>0</v>
      </c>
      <c r="N1154" s="183">
        <v>0</v>
      </c>
      <c r="O1154" s="241">
        <f t="shared" si="35"/>
        <v>-22439043</v>
      </c>
    </row>
    <row r="1155" spans="1:15" hidden="1" x14ac:dyDescent="0.2">
      <c r="A1155" s="175" t="s">
        <v>5675</v>
      </c>
      <c r="B1155" s="182">
        <v>269</v>
      </c>
      <c r="C1155" s="182">
        <v>0</v>
      </c>
      <c r="D1155" s="182">
        <v>2</v>
      </c>
      <c r="E1155" s="182">
        <v>1</v>
      </c>
      <c r="F1155" s="182">
        <v>2</v>
      </c>
      <c r="G1155" s="182" t="str">
        <f t="shared" si="34"/>
        <v>16010.269.0.02.01.02</v>
      </c>
      <c r="H1155" s="184">
        <v>44012</v>
      </c>
      <c r="I1155" s="175" t="s">
        <v>2257</v>
      </c>
      <c r="J1155" s="175" t="s">
        <v>2252</v>
      </c>
      <c r="K1155" s="182" t="s">
        <v>2258</v>
      </c>
      <c r="L1155" s="183">
        <v>14934800</v>
      </c>
      <c r="M1155" s="183">
        <v>0</v>
      </c>
      <c r="N1155" s="183">
        <v>0</v>
      </c>
      <c r="O1155" s="241">
        <f t="shared" si="35"/>
        <v>14934800</v>
      </c>
    </row>
    <row r="1156" spans="1:15" hidden="1" x14ac:dyDescent="0.2">
      <c r="A1156" s="175" t="s">
        <v>5675</v>
      </c>
      <c r="B1156" s="182">
        <v>269</v>
      </c>
      <c r="C1156" s="182">
        <v>0</v>
      </c>
      <c r="D1156" s="182">
        <v>2</v>
      </c>
      <c r="E1156" s="182">
        <v>2</v>
      </c>
      <c r="F1156" s="182">
        <v>0</v>
      </c>
      <c r="G1156" s="182" t="str">
        <f t="shared" ref="G1156:G1219" si="36">CONCATENATE(A1156,".",REPT("0",3-LEN(B1156)),B1156,".",C1156,".",REPT("0",2-LEN(D1156)),D1156,".",REPT("0",2-LEN(E1156)),E1156,".",REPT("0",2-LEN(F1156)),F1156)</f>
        <v>16010.269.0.02.02.00</v>
      </c>
      <c r="H1156" s="184">
        <v>44012</v>
      </c>
      <c r="I1156" s="175" t="s">
        <v>2259</v>
      </c>
      <c r="J1156" s="175" t="s">
        <v>2252</v>
      </c>
      <c r="K1156" s="182" t="s">
        <v>2260</v>
      </c>
      <c r="L1156" s="183">
        <v>3768241024</v>
      </c>
      <c r="M1156" s="183">
        <v>9969.9599999999991</v>
      </c>
      <c r="N1156" s="183">
        <v>67866813.819999993</v>
      </c>
      <c r="O1156" s="241">
        <f t="shared" ref="O1156:O1219" si="37">+L1156+N1156</f>
        <v>3836107837.8200002</v>
      </c>
    </row>
    <row r="1157" spans="1:15" hidden="1" x14ac:dyDescent="0.2">
      <c r="A1157" s="175" t="s">
        <v>5675</v>
      </c>
      <c r="B1157" s="182">
        <v>269</v>
      </c>
      <c r="C1157" s="182">
        <v>0</v>
      </c>
      <c r="D1157" s="182">
        <v>2</v>
      </c>
      <c r="E1157" s="182">
        <v>2</v>
      </c>
      <c r="F1157" s="182">
        <v>1</v>
      </c>
      <c r="G1157" s="182" t="str">
        <f t="shared" si="36"/>
        <v>16010.269.0.02.02.01</v>
      </c>
      <c r="H1157" s="184">
        <v>44012</v>
      </c>
      <c r="I1157" s="175" t="s">
        <v>2261</v>
      </c>
      <c r="J1157" s="175" t="s">
        <v>2252</v>
      </c>
      <c r="K1157" s="182" t="s">
        <v>2262</v>
      </c>
      <c r="L1157" s="183">
        <v>2490604996</v>
      </c>
      <c r="M1157" s="183">
        <v>9969.9599999999991</v>
      </c>
      <c r="N1157" s="183">
        <v>67866813.819999993</v>
      </c>
      <c r="O1157" s="241">
        <f t="shared" si="37"/>
        <v>2558471809.8200002</v>
      </c>
    </row>
    <row r="1158" spans="1:15" hidden="1" x14ac:dyDescent="0.2">
      <c r="A1158" s="175" t="s">
        <v>5675</v>
      </c>
      <c r="B1158" s="182">
        <v>269</v>
      </c>
      <c r="C1158" s="182">
        <v>0</v>
      </c>
      <c r="D1158" s="182">
        <v>2</v>
      </c>
      <c r="E1158" s="182">
        <v>2</v>
      </c>
      <c r="F1158" s="182">
        <v>11</v>
      </c>
      <c r="G1158" s="182" t="str">
        <f t="shared" si="36"/>
        <v>16010.269.0.02.02.11</v>
      </c>
      <c r="H1158" s="184">
        <v>44012</v>
      </c>
      <c r="I1158" s="175" t="s">
        <v>2263</v>
      </c>
      <c r="J1158" s="175" t="s">
        <v>2252</v>
      </c>
      <c r="K1158" s="182" t="s">
        <v>2264</v>
      </c>
      <c r="L1158" s="183">
        <v>1277636028</v>
      </c>
      <c r="M1158" s="183">
        <v>0</v>
      </c>
      <c r="N1158" s="183">
        <v>0</v>
      </c>
      <c r="O1158" s="241">
        <f t="shared" si="37"/>
        <v>1277636028</v>
      </c>
    </row>
    <row r="1159" spans="1:15" hidden="1" x14ac:dyDescent="0.2">
      <c r="A1159" s="175" t="s">
        <v>5675</v>
      </c>
      <c r="B1159" s="182">
        <v>269</v>
      </c>
      <c r="C1159" s="182">
        <v>0</v>
      </c>
      <c r="D1159" s="182">
        <v>2</v>
      </c>
      <c r="E1159" s="182">
        <v>4</v>
      </c>
      <c r="F1159" s="182">
        <v>0</v>
      </c>
      <c r="G1159" s="182" t="str">
        <f t="shared" si="36"/>
        <v>16010.269.0.02.04.00</v>
      </c>
      <c r="H1159" s="184">
        <v>44012</v>
      </c>
      <c r="I1159" s="175" t="s">
        <v>2265</v>
      </c>
      <c r="J1159" s="175" t="s">
        <v>2252</v>
      </c>
      <c r="K1159" s="182" t="s">
        <v>2266</v>
      </c>
      <c r="L1159" s="183">
        <v>259834785</v>
      </c>
      <c r="M1159" s="183">
        <v>0</v>
      </c>
      <c r="N1159" s="183">
        <v>0</v>
      </c>
      <c r="O1159" s="241">
        <f t="shared" si="37"/>
        <v>259834785</v>
      </c>
    </row>
    <row r="1160" spans="1:15" hidden="1" x14ac:dyDescent="0.2">
      <c r="A1160" s="175" t="s">
        <v>5675</v>
      </c>
      <c r="B1160" s="182">
        <v>269</v>
      </c>
      <c r="C1160" s="182">
        <v>0</v>
      </c>
      <c r="D1160" s="182">
        <v>2</v>
      </c>
      <c r="E1160" s="182">
        <v>4</v>
      </c>
      <c r="F1160" s="182">
        <v>1</v>
      </c>
      <c r="G1160" s="182" t="str">
        <f t="shared" si="36"/>
        <v>16010.269.0.02.04.01</v>
      </c>
      <c r="H1160" s="184">
        <v>44012</v>
      </c>
      <c r="I1160" s="175" t="s">
        <v>2267</v>
      </c>
      <c r="J1160" s="175" t="s">
        <v>2252</v>
      </c>
      <c r="K1160" s="182" t="s">
        <v>2266</v>
      </c>
      <c r="L1160" s="183">
        <v>259834785</v>
      </c>
      <c r="M1160" s="183">
        <v>0</v>
      </c>
      <c r="N1160" s="183">
        <v>0</v>
      </c>
      <c r="O1160" s="241">
        <f t="shared" si="37"/>
        <v>259834785</v>
      </c>
    </row>
    <row r="1161" spans="1:15" hidden="1" x14ac:dyDescent="0.2">
      <c r="A1161" s="175" t="s">
        <v>5675</v>
      </c>
      <c r="B1161" s="182">
        <v>269</v>
      </c>
      <c r="C1161" s="182">
        <v>0</v>
      </c>
      <c r="D1161" s="182">
        <v>2</v>
      </c>
      <c r="E1161" s="182">
        <v>8</v>
      </c>
      <c r="F1161" s="182">
        <v>0</v>
      </c>
      <c r="G1161" s="182" t="str">
        <f t="shared" si="36"/>
        <v>16010.269.0.02.08.00</v>
      </c>
      <c r="H1161" s="184">
        <v>44012</v>
      </c>
      <c r="I1161" s="175" t="s">
        <v>2268</v>
      </c>
      <c r="J1161" s="175" t="s">
        <v>2252</v>
      </c>
      <c r="K1161" s="182" t="s">
        <v>2253</v>
      </c>
      <c r="L1161" s="183">
        <v>92569001</v>
      </c>
      <c r="M1161" s="183">
        <v>0</v>
      </c>
      <c r="N1161" s="183">
        <v>0</v>
      </c>
      <c r="O1161" s="241">
        <f t="shared" si="37"/>
        <v>92569001</v>
      </c>
    </row>
    <row r="1162" spans="1:15" hidden="1" x14ac:dyDescent="0.2">
      <c r="A1162" s="175" t="s">
        <v>5675</v>
      </c>
      <c r="B1162" s="182">
        <v>269</v>
      </c>
      <c r="C1162" s="182">
        <v>0</v>
      </c>
      <c r="D1162" s="182">
        <v>2</v>
      </c>
      <c r="E1162" s="182">
        <v>8</v>
      </c>
      <c r="F1162" s="182">
        <v>1</v>
      </c>
      <c r="G1162" s="182" t="str">
        <f t="shared" si="36"/>
        <v>16010.269.0.02.08.01</v>
      </c>
      <c r="H1162" s="184">
        <v>44012</v>
      </c>
      <c r="I1162" s="175" t="s">
        <v>2269</v>
      </c>
      <c r="J1162" s="175" t="s">
        <v>2252</v>
      </c>
      <c r="K1162" s="182" t="s">
        <v>2253</v>
      </c>
      <c r="L1162" s="183">
        <v>13388411</v>
      </c>
      <c r="M1162" s="183">
        <v>0</v>
      </c>
      <c r="N1162" s="183">
        <v>0</v>
      </c>
      <c r="O1162" s="241">
        <f t="shared" si="37"/>
        <v>13388411</v>
      </c>
    </row>
    <row r="1163" spans="1:15" hidden="1" x14ac:dyDescent="0.2">
      <c r="A1163" s="175" t="s">
        <v>5675</v>
      </c>
      <c r="B1163" s="182">
        <v>269</v>
      </c>
      <c r="C1163" s="182">
        <v>0</v>
      </c>
      <c r="D1163" s="182">
        <v>2</v>
      </c>
      <c r="E1163" s="182">
        <v>8</v>
      </c>
      <c r="F1163" s="182">
        <v>2</v>
      </c>
      <c r="G1163" s="182" t="str">
        <f t="shared" si="36"/>
        <v>16010.269.0.02.08.02</v>
      </c>
      <c r="H1163" s="184">
        <v>44012</v>
      </c>
      <c r="I1163" s="175" t="s">
        <v>2270</v>
      </c>
      <c r="J1163" s="175" t="s">
        <v>2252</v>
      </c>
      <c r="K1163" s="182" t="s">
        <v>2271</v>
      </c>
      <c r="L1163" s="183">
        <v>79180590</v>
      </c>
      <c r="M1163" s="183">
        <v>0</v>
      </c>
      <c r="N1163" s="183">
        <v>0</v>
      </c>
      <c r="O1163" s="241">
        <f t="shared" si="37"/>
        <v>79180590</v>
      </c>
    </row>
    <row r="1164" spans="1:15" hidden="1" x14ac:dyDescent="0.2">
      <c r="A1164" s="175" t="s">
        <v>5675</v>
      </c>
      <c r="B1164" s="182">
        <v>269</v>
      </c>
      <c r="C1164" s="182">
        <v>0</v>
      </c>
      <c r="D1164" s="182">
        <v>2</v>
      </c>
      <c r="E1164" s="182">
        <v>50</v>
      </c>
      <c r="F1164" s="182">
        <v>0</v>
      </c>
      <c r="G1164" s="182" t="str">
        <f t="shared" si="36"/>
        <v>16010.269.0.02.50.00</v>
      </c>
      <c r="H1164" s="184">
        <v>44012</v>
      </c>
      <c r="I1164" s="175" t="s">
        <v>2272</v>
      </c>
      <c r="J1164" s="175" t="s">
        <v>2252</v>
      </c>
      <c r="K1164" s="182" t="s">
        <v>2273</v>
      </c>
      <c r="L1164" s="183">
        <v>1097027350.9000001</v>
      </c>
      <c r="M1164" s="183">
        <v>110606.73</v>
      </c>
      <c r="N1164" s="183">
        <v>752914389.98000002</v>
      </c>
      <c r="O1164" s="241">
        <f t="shared" si="37"/>
        <v>1849941740.8800001</v>
      </c>
    </row>
    <row r="1165" spans="1:15" hidden="1" x14ac:dyDescent="0.2">
      <c r="A1165" s="175" t="s">
        <v>5675</v>
      </c>
      <c r="B1165" s="182">
        <v>269</v>
      </c>
      <c r="C1165" s="182">
        <v>0</v>
      </c>
      <c r="D1165" s="182">
        <v>2</v>
      </c>
      <c r="E1165" s="182">
        <v>50</v>
      </c>
      <c r="F1165" s="182">
        <v>1</v>
      </c>
      <c r="G1165" s="182" t="str">
        <f t="shared" si="36"/>
        <v>16010.269.0.02.50.01</v>
      </c>
      <c r="H1165" s="184">
        <v>44012</v>
      </c>
      <c r="I1165" s="175" t="s">
        <v>2274</v>
      </c>
      <c r="J1165" s="175" t="s">
        <v>2252</v>
      </c>
      <c r="K1165" s="182" t="s">
        <v>2253</v>
      </c>
      <c r="L1165" s="183">
        <v>1097027350.9000001</v>
      </c>
      <c r="M1165" s="183">
        <v>110606.73</v>
      </c>
      <c r="N1165" s="183">
        <v>752914389.98000002</v>
      </c>
      <c r="O1165" s="241">
        <f t="shared" si="37"/>
        <v>1849941740.8800001</v>
      </c>
    </row>
    <row r="1166" spans="1:15" hidden="1" x14ac:dyDescent="0.2">
      <c r="A1166" s="175" t="s">
        <v>5675</v>
      </c>
      <c r="B1166" s="182">
        <v>269</v>
      </c>
      <c r="C1166" s="182">
        <v>0</v>
      </c>
      <c r="D1166" s="182">
        <v>2</v>
      </c>
      <c r="E1166" s="182">
        <v>51</v>
      </c>
      <c r="F1166" s="182">
        <v>0</v>
      </c>
      <c r="G1166" s="182" t="str">
        <f t="shared" si="36"/>
        <v>16010.269.0.02.51.00</v>
      </c>
      <c r="H1166" s="184">
        <v>44012</v>
      </c>
      <c r="I1166" s="175" t="s">
        <v>2275</v>
      </c>
      <c r="J1166" s="175" t="s">
        <v>2252</v>
      </c>
      <c r="K1166" s="182" t="s">
        <v>2276</v>
      </c>
      <c r="L1166" s="183">
        <v>362701500</v>
      </c>
      <c r="M1166" s="183">
        <v>7705.03</v>
      </c>
      <c r="N1166" s="183">
        <v>52449141</v>
      </c>
      <c r="O1166" s="241">
        <f t="shared" si="37"/>
        <v>415150641</v>
      </c>
    </row>
    <row r="1167" spans="1:15" hidden="1" x14ac:dyDescent="0.2">
      <c r="A1167" s="175" t="s">
        <v>5675</v>
      </c>
      <c r="B1167" s="182">
        <v>269</v>
      </c>
      <c r="C1167" s="182">
        <v>0</v>
      </c>
      <c r="D1167" s="182">
        <v>2</v>
      </c>
      <c r="E1167" s="182">
        <v>51</v>
      </c>
      <c r="F1167" s="182">
        <v>1</v>
      </c>
      <c r="G1167" s="182" t="str">
        <f t="shared" si="36"/>
        <v>16010.269.0.02.51.01</v>
      </c>
      <c r="H1167" s="184">
        <v>44012</v>
      </c>
      <c r="I1167" s="175" t="s">
        <v>2277</v>
      </c>
      <c r="J1167" s="175" t="s">
        <v>2252</v>
      </c>
      <c r="K1167" s="182" t="s">
        <v>2253</v>
      </c>
      <c r="L1167" s="183">
        <v>362701500</v>
      </c>
      <c r="M1167" s="183">
        <v>7705.03</v>
      </c>
      <c r="N1167" s="183">
        <v>52449140.859999999</v>
      </c>
      <c r="O1167" s="241">
        <f t="shared" si="37"/>
        <v>415150640.86000001</v>
      </c>
    </row>
    <row r="1168" spans="1:15" hidden="1" x14ac:dyDescent="0.2">
      <c r="A1168" s="175" t="s">
        <v>5675</v>
      </c>
      <c r="B1168" s="182">
        <v>269</v>
      </c>
      <c r="C1168" s="182">
        <v>0</v>
      </c>
      <c r="D1168" s="182">
        <v>2</v>
      </c>
      <c r="E1168" s="182">
        <v>60</v>
      </c>
      <c r="F1168" s="182">
        <v>0</v>
      </c>
      <c r="G1168" s="182" t="str">
        <f t="shared" si="36"/>
        <v>16010.269.0.02.60.00</v>
      </c>
      <c r="H1168" s="184">
        <v>44012</v>
      </c>
      <c r="I1168" s="175" t="s">
        <v>2278</v>
      </c>
      <c r="J1168" s="175" t="s">
        <v>2252</v>
      </c>
      <c r="K1168" s="182" t="s">
        <v>840</v>
      </c>
      <c r="L1168" s="183">
        <v>671699071</v>
      </c>
      <c r="M1168" s="183">
        <v>0</v>
      </c>
      <c r="N1168" s="183">
        <v>0</v>
      </c>
      <c r="O1168" s="241">
        <f t="shared" si="37"/>
        <v>671699071</v>
      </c>
    </row>
    <row r="1169" spans="1:15" hidden="1" x14ac:dyDescent="0.2">
      <c r="A1169" s="175" t="s">
        <v>5675</v>
      </c>
      <c r="B1169" s="182">
        <v>269</v>
      </c>
      <c r="C1169" s="182">
        <v>0</v>
      </c>
      <c r="D1169" s="182">
        <v>2</v>
      </c>
      <c r="E1169" s="182">
        <v>60</v>
      </c>
      <c r="F1169" s="182">
        <v>1</v>
      </c>
      <c r="G1169" s="182" t="str">
        <f t="shared" si="36"/>
        <v>16010.269.0.02.60.01</v>
      </c>
      <c r="H1169" s="184">
        <v>44012</v>
      </c>
      <c r="I1169" s="175" t="s">
        <v>2279</v>
      </c>
      <c r="J1169" s="175" t="s">
        <v>2252</v>
      </c>
      <c r="K1169" s="182" t="s">
        <v>840</v>
      </c>
      <c r="L1169" s="183">
        <v>671699071</v>
      </c>
      <c r="M1169" s="183">
        <v>0</v>
      </c>
      <c r="N1169" s="183">
        <v>0</v>
      </c>
      <c r="O1169" s="241">
        <f t="shared" si="37"/>
        <v>671699071</v>
      </c>
    </row>
    <row r="1170" spans="1:15" hidden="1" x14ac:dyDescent="0.2">
      <c r="A1170" s="175" t="s">
        <v>5675</v>
      </c>
      <c r="B1170" s="182">
        <v>269</v>
      </c>
      <c r="C1170" s="182">
        <v>0</v>
      </c>
      <c r="D1170" s="182">
        <v>2</v>
      </c>
      <c r="E1170" s="182">
        <v>61</v>
      </c>
      <c r="F1170" s="182">
        <v>0</v>
      </c>
      <c r="G1170" s="182" t="str">
        <f t="shared" si="36"/>
        <v>16010.269.0.02.61.00</v>
      </c>
      <c r="H1170" s="184">
        <v>44012</v>
      </c>
      <c r="I1170" s="175" t="s">
        <v>2280</v>
      </c>
      <c r="J1170" s="175" t="s">
        <v>2252</v>
      </c>
      <c r="K1170" s="182" t="s">
        <v>2281</v>
      </c>
      <c r="L1170" s="183">
        <v>565903971</v>
      </c>
      <c r="M1170" s="183">
        <v>0</v>
      </c>
      <c r="N1170" s="183">
        <v>0</v>
      </c>
      <c r="O1170" s="241">
        <f t="shared" si="37"/>
        <v>565903971</v>
      </c>
    </row>
    <row r="1171" spans="1:15" hidden="1" x14ac:dyDescent="0.2">
      <c r="A1171" s="175" t="s">
        <v>5675</v>
      </c>
      <c r="B1171" s="182">
        <v>269</v>
      </c>
      <c r="C1171" s="182">
        <v>0</v>
      </c>
      <c r="D1171" s="182">
        <v>2</v>
      </c>
      <c r="E1171" s="182">
        <v>61</v>
      </c>
      <c r="F1171" s="182">
        <v>1</v>
      </c>
      <c r="G1171" s="182" t="str">
        <f t="shared" si="36"/>
        <v>16010.269.0.02.61.01</v>
      </c>
      <c r="H1171" s="184">
        <v>44012</v>
      </c>
      <c r="I1171" s="175" t="s">
        <v>2282</v>
      </c>
      <c r="J1171" s="175" t="s">
        <v>2252</v>
      </c>
      <c r="K1171" s="182" t="s">
        <v>2281</v>
      </c>
      <c r="L1171" s="183">
        <v>565903971</v>
      </c>
      <c r="M1171" s="183">
        <v>0</v>
      </c>
      <c r="N1171" s="183">
        <v>0</v>
      </c>
      <c r="O1171" s="241">
        <f t="shared" si="37"/>
        <v>565903971</v>
      </c>
    </row>
    <row r="1172" spans="1:15" hidden="1" x14ac:dyDescent="0.2">
      <c r="A1172" s="175" t="s">
        <v>5675</v>
      </c>
      <c r="B1172" s="182">
        <v>269</v>
      </c>
      <c r="C1172" s="182">
        <v>0</v>
      </c>
      <c r="D1172" s="182">
        <v>2</v>
      </c>
      <c r="E1172" s="182">
        <v>62</v>
      </c>
      <c r="F1172" s="182">
        <v>0</v>
      </c>
      <c r="G1172" s="182" t="str">
        <f t="shared" si="36"/>
        <v>16010.269.0.02.62.00</v>
      </c>
      <c r="H1172" s="184">
        <v>44012</v>
      </c>
      <c r="I1172" s="175" t="s">
        <v>2283</v>
      </c>
      <c r="J1172" s="175" t="s">
        <v>2252</v>
      </c>
      <c r="K1172" s="182" t="s">
        <v>846</v>
      </c>
      <c r="L1172" s="183">
        <v>37204788</v>
      </c>
      <c r="M1172" s="183">
        <v>0</v>
      </c>
      <c r="N1172" s="183">
        <v>0</v>
      </c>
      <c r="O1172" s="241">
        <f t="shared" si="37"/>
        <v>37204788</v>
      </c>
    </row>
    <row r="1173" spans="1:15" hidden="1" x14ac:dyDescent="0.2">
      <c r="A1173" s="175" t="s">
        <v>5675</v>
      </c>
      <c r="B1173" s="182">
        <v>269</v>
      </c>
      <c r="C1173" s="182">
        <v>0</v>
      </c>
      <c r="D1173" s="182">
        <v>2</v>
      </c>
      <c r="E1173" s="182">
        <v>62</v>
      </c>
      <c r="F1173" s="182">
        <v>1</v>
      </c>
      <c r="G1173" s="182" t="str">
        <f t="shared" si="36"/>
        <v>16010.269.0.02.62.01</v>
      </c>
      <c r="H1173" s="184">
        <v>44012</v>
      </c>
      <c r="I1173" s="175" t="s">
        <v>2284</v>
      </c>
      <c r="J1173" s="175" t="s">
        <v>2252</v>
      </c>
      <c r="K1173" s="182" t="s">
        <v>846</v>
      </c>
      <c r="L1173" s="183">
        <v>37204788</v>
      </c>
      <c r="M1173" s="183">
        <v>0</v>
      </c>
      <c r="N1173" s="183">
        <v>0</v>
      </c>
      <c r="O1173" s="241">
        <f t="shared" si="37"/>
        <v>37204788</v>
      </c>
    </row>
    <row r="1174" spans="1:15" hidden="1" x14ac:dyDescent="0.2">
      <c r="A1174" s="175" t="s">
        <v>5676</v>
      </c>
      <c r="B1174" s="182">
        <v>0</v>
      </c>
      <c r="C1174" s="182">
        <v>0</v>
      </c>
      <c r="D1174" s="182">
        <v>0</v>
      </c>
      <c r="E1174" s="182">
        <v>0</v>
      </c>
      <c r="F1174" s="182">
        <v>0</v>
      </c>
      <c r="G1174" s="182" t="str">
        <f t="shared" si="36"/>
        <v>16020.000.0.00.00.00</v>
      </c>
      <c r="H1174" s="184">
        <v>44012</v>
      </c>
      <c r="I1174" s="175" t="s">
        <v>2285</v>
      </c>
      <c r="J1174" s="175" t="s">
        <v>2286</v>
      </c>
      <c r="K1174" s="182" t="s">
        <v>2287</v>
      </c>
      <c r="L1174" s="183">
        <v>221652314</v>
      </c>
      <c r="M1174" s="183">
        <v>32361.75</v>
      </c>
      <c r="N1174" s="183">
        <v>220290639.28</v>
      </c>
      <c r="O1174" s="241">
        <f t="shared" si="37"/>
        <v>441942953.27999997</v>
      </c>
    </row>
    <row r="1175" spans="1:15" hidden="1" x14ac:dyDescent="0.2">
      <c r="A1175" s="175" t="s">
        <v>5676</v>
      </c>
      <c r="B1175" s="182">
        <v>273</v>
      </c>
      <c r="C1175" s="182">
        <v>0</v>
      </c>
      <c r="D1175" s="182">
        <v>0</v>
      </c>
      <c r="E1175" s="182">
        <v>0</v>
      </c>
      <c r="F1175" s="182">
        <v>0</v>
      </c>
      <c r="G1175" s="182" t="str">
        <f t="shared" si="36"/>
        <v>16020.273.0.00.00.00</v>
      </c>
      <c r="H1175" s="184">
        <v>44012</v>
      </c>
      <c r="I1175" s="175" t="s">
        <v>2288</v>
      </c>
      <c r="J1175" s="175" t="s">
        <v>2289</v>
      </c>
      <c r="K1175" s="182" t="s">
        <v>2290</v>
      </c>
      <c r="L1175" s="183">
        <v>221652314</v>
      </c>
      <c r="M1175" s="183">
        <v>32361.75</v>
      </c>
      <c r="N1175" s="183">
        <v>220290639.28</v>
      </c>
      <c r="O1175" s="241">
        <f t="shared" si="37"/>
        <v>441942953.27999997</v>
      </c>
    </row>
    <row r="1176" spans="1:15" hidden="1" x14ac:dyDescent="0.2">
      <c r="A1176" s="175" t="s">
        <v>5676</v>
      </c>
      <c r="B1176" s="182">
        <v>273</v>
      </c>
      <c r="C1176" s="182">
        <v>0</v>
      </c>
      <c r="D1176" s="182">
        <v>2</v>
      </c>
      <c r="E1176" s="182">
        <v>0</v>
      </c>
      <c r="F1176" s="182">
        <v>0</v>
      </c>
      <c r="G1176" s="182" t="str">
        <f t="shared" si="36"/>
        <v>16020.273.0.02.00.00</v>
      </c>
      <c r="H1176" s="184">
        <v>44012</v>
      </c>
      <c r="I1176" s="175" t="s">
        <v>2291</v>
      </c>
      <c r="J1176" s="175" t="s">
        <v>2292</v>
      </c>
      <c r="K1176" s="182" t="s">
        <v>2293</v>
      </c>
      <c r="L1176" s="183">
        <v>221652314</v>
      </c>
      <c r="M1176" s="183">
        <v>32224.04</v>
      </c>
      <c r="N1176" s="183">
        <v>219353229.41</v>
      </c>
      <c r="O1176" s="241">
        <f t="shared" si="37"/>
        <v>441005543.40999997</v>
      </c>
    </row>
    <row r="1177" spans="1:15" hidden="1" x14ac:dyDescent="0.2">
      <c r="A1177" s="175" t="s">
        <v>5676</v>
      </c>
      <c r="B1177" s="182">
        <v>273</v>
      </c>
      <c r="C1177" s="182">
        <v>0</v>
      </c>
      <c r="D1177" s="182">
        <v>2</v>
      </c>
      <c r="E1177" s="182">
        <v>53</v>
      </c>
      <c r="F1177" s="182">
        <v>0</v>
      </c>
      <c r="G1177" s="182" t="str">
        <f t="shared" si="36"/>
        <v>16020.273.0.02.53.00</v>
      </c>
      <c r="H1177" s="184">
        <v>44012</v>
      </c>
      <c r="I1177" s="175" t="s">
        <v>2294</v>
      </c>
      <c r="J1177" s="175" t="s">
        <v>2292</v>
      </c>
      <c r="K1177" s="182" t="s">
        <v>2295</v>
      </c>
      <c r="L1177" s="183">
        <v>221652314</v>
      </c>
      <c r="M1177" s="183">
        <v>32224.04</v>
      </c>
      <c r="N1177" s="183">
        <v>219353229.41</v>
      </c>
      <c r="O1177" s="241">
        <f t="shared" si="37"/>
        <v>441005543.40999997</v>
      </c>
    </row>
    <row r="1178" spans="1:15" hidden="1" x14ac:dyDescent="0.2">
      <c r="A1178" s="175" t="s">
        <v>5676</v>
      </c>
      <c r="B1178" s="182">
        <v>273</v>
      </c>
      <c r="C1178" s="182">
        <v>0</v>
      </c>
      <c r="D1178" s="182">
        <v>2</v>
      </c>
      <c r="E1178" s="182">
        <v>53</v>
      </c>
      <c r="F1178" s="182">
        <v>2</v>
      </c>
      <c r="G1178" s="182" t="str">
        <f t="shared" si="36"/>
        <v>16020.273.0.02.53.02</v>
      </c>
      <c r="H1178" s="184">
        <v>44012</v>
      </c>
      <c r="I1178" s="175" t="s">
        <v>2296</v>
      </c>
      <c r="J1178" s="175" t="s">
        <v>2292</v>
      </c>
      <c r="K1178" s="182" t="s">
        <v>2297</v>
      </c>
      <c r="L1178" s="183">
        <v>221652314</v>
      </c>
      <c r="M1178" s="183">
        <v>32224.04</v>
      </c>
      <c r="N1178" s="183">
        <v>219353229.41</v>
      </c>
      <c r="O1178" s="241">
        <f t="shared" si="37"/>
        <v>441005543.40999997</v>
      </c>
    </row>
    <row r="1179" spans="1:15" hidden="1" x14ac:dyDescent="0.2">
      <c r="A1179" s="175" t="s">
        <v>5676</v>
      </c>
      <c r="B1179" s="182">
        <v>273</v>
      </c>
      <c r="C1179" s="182">
        <v>0</v>
      </c>
      <c r="D1179" s="182">
        <v>82</v>
      </c>
      <c r="E1179" s="182">
        <v>0</v>
      </c>
      <c r="F1179" s="182">
        <v>0</v>
      </c>
      <c r="G1179" s="182" t="str">
        <f t="shared" si="36"/>
        <v>16020.273.0.82.00.00</v>
      </c>
      <c r="H1179" s="184">
        <v>44012</v>
      </c>
      <c r="I1179" s="175" t="s">
        <v>2298</v>
      </c>
      <c r="J1179" s="175" t="s">
        <v>2299</v>
      </c>
      <c r="K1179" s="182" t="s">
        <v>2300</v>
      </c>
      <c r="L1179" s="183">
        <v>50641371</v>
      </c>
      <c r="M1179" s="183">
        <v>6674.37</v>
      </c>
      <c r="N1179" s="183">
        <v>45433304.25</v>
      </c>
      <c r="O1179" s="241">
        <f t="shared" si="37"/>
        <v>96074675.25</v>
      </c>
    </row>
    <row r="1180" spans="1:15" hidden="1" x14ac:dyDescent="0.2">
      <c r="A1180" s="175" t="s">
        <v>5676</v>
      </c>
      <c r="B1180" s="182">
        <v>273</v>
      </c>
      <c r="C1180" s="182">
        <v>0</v>
      </c>
      <c r="D1180" s="182">
        <v>82</v>
      </c>
      <c r="E1180" s="182">
        <v>53</v>
      </c>
      <c r="F1180" s="182">
        <v>0</v>
      </c>
      <c r="G1180" s="182" t="str">
        <f t="shared" si="36"/>
        <v>16020.273.0.82.53.00</v>
      </c>
      <c r="H1180" s="184">
        <v>44012</v>
      </c>
      <c r="I1180" s="175" t="s">
        <v>2301</v>
      </c>
      <c r="J1180" s="175" t="s">
        <v>2299</v>
      </c>
      <c r="K1180" s="182" t="s">
        <v>2300</v>
      </c>
      <c r="L1180" s="183">
        <v>50641371</v>
      </c>
      <c r="M1180" s="183">
        <v>6674.37</v>
      </c>
      <c r="N1180" s="183">
        <v>45433304.25</v>
      </c>
      <c r="O1180" s="241">
        <f t="shared" si="37"/>
        <v>96074675.25</v>
      </c>
    </row>
    <row r="1181" spans="1:15" hidden="1" x14ac:dyDescent="0.2">
      <c r="A1181" s="175" t="s">
        <v>5676</v>
      </c>
      <c r="B1181" s="182">
        <v>273</v>
      </c>
      <c r="C1181" s="182">
        <v>0</v>
      </c>
      <c r="D1181" s="182">
        <v>82</v>
      </c>
      <c r="E1181" s="182">
        <v>53</v>
      </c>
      <c r="F1181" s="182">
        <v>2</v>
      </c>
      <c r="G1181" s="182" t="str">
        <f t="shared" si="36"/>
        <v>16020.273.0.82.53.02</v>
      </c>
      <c r="H1181" s="184">
        <v>44012</v>
      </c>
      <c r="I1181" s="175" t="s">
        <v>2302</v>
      </c>
      <c r="J1181" s="175" t="s">
        <v>2299</v>
      </c>
      <c r="K1181" s="182" t="s">
        <v>2303</v>
      </c>
      <c r="L1181" s="183">
        <v>50641371</v>
      </c>
      <c r="M1181" s="183">
        <v>6674.37</v>
      </c>
      <c r="N1181" s="183">
        <v>45433304.25</v>
      </c>
      <c r="O1181" s="241">
        <f t="shared" si="37"/>
        <v>96074675.25</v>
      </c>
    </row>
    <row r="1182" spans="1:15" hidden="1" x14ac:dyDescent="0.2">
      <c r="A1182" s="175" t="s">
        <v>5676</v>
      </c>
      <c r="B1182" s="182">
        <v>273</v>
      </c>
      <c r="C1182" s="182">
        <v>0</v>
      </c>
      <c r="D1182" s="182">
        <v>92</v>
      </c>
      <c r="E1182" s="182">
        <v>0</v>
      </c>
      <c r="F1182" s="182">
        <v>0</v>
      </c>
      <c r="G1182" s="182" t="str">
        <f t="shared" si="36"/>
        <v>16020.273.0.92.00.00</v>
      </c>
      <c r="H1182" s="184">
        <v>44012</v>
      </c>
      <c r="I1182" s="175" t="s">
        <v>2304</v>
      </c>
      <c r="J1182" s="175" t="s">
        <v>2305</v>
      </c>
      <c r="K1182" s="182" t="s">
        <v>2306</v>
      </c>
      <c r="L1182" s="183">
        <v>-8088852</v>
      </c>
      <c r="M1182" s="183">
        <v>0</v>
      </c>
      <c r="N1182" s="183">
        <v>0</v>
      </c>
      <c r="O1182" s="241">
        <f t="shared" si="37"/>
        <v>-8088852</v>
      </c>
    </row>
    <row r="1183" spans="1:15" hidden="1" x14ac:dyDescent="0.2">
      <c r="A1183" s="175" t="s">
        <v>5676</v>
      </c>
      <c r="B1183" s="182">
        <v>273</v>
      </c>
      <c r="C1183" s="182">
        <v>0</v>
      </c>
      <c r="D1183" s="182">
        <v>92</v>
      </c>
      <c r="E1183" s="182">
        <v>53</v>
      </c>
      <c r="F1183" s="182">
        <v>0</v>
      </c>
      <c r="G1183" s="182" t="str">
        <f t="shared" si="36"/>
        <v>16020.273.0.92.53.00</v>
      </c>
      <c r="H1183" s="184">
        <v>44012</v>
      </c>
      <c r="I1183" s="175" t="s">
        <v>2307</v>
      </c>
      <c r="J1183" s="175" t="s">
        <v>2305</v>
      </c>
      <c r="K1183" s="182" t="s">
        <v>2306</v>
      </c>
      <c r="L1183" s="183">
        <v>-8088852</v>
      </c>
      <c r="M1183" s="183">
        <v>0</v>
      </c>
      <c r="N1183" s="183">
        <v>0</v>
      </c>
      <c r="O1183" s="241">
        <f t="shared" si="37"/>
        <v>-8088852</v>
      </c>
    </row>
    <row r="1184" spans="1:15" hidden="1" x14ac:dyDescent="0.2">
      <c r="A1184" s="175" t="s">
        <v>5676</v>
      </c>
      <c r="B1184" s="182">
        <v>273</v>
      </c>
      <c r="C1184" s="182">
        <v>0</v>
      </c>
      <c r="D1184" s="182">
        <v>92</v>
      </c>
      <c r="E1184" s="182">
        <v>53</v>
      </c>
      <c r="F1184" s="182">
        <v>2</v>
      </c>
      <c r="G1184" s="182" t="str">
        <f t="shared" si="36"/>
        <v>16020.273.0.92.53.02</v>
      </c>
      <c r="H1184" s="184">
        <v>44012</v>
      </c>
      <c r="I1184" s="175" t="s">
        <v>2308</v>
      </c>
      <c r="J1184" s="175" t="s">
        <v>2305</v>
      </c>
      <c r="K1184" s="182" t="s">
        <v>2309</v>
      </c>
      <c r="L1184" s="183">
        <v>-8088852</v>
      </c>
      <c r="M1184" s="183">
        <v>0</v>
      </c>
      <c r="N1184" s="183">
        <v>0</v>
      </c>
      <c r="O1184" s="241">
        <f t="shared" si="37"/>
        <v>-8088852</v>
      </c>
    </row>
    <row r="1185" spans="1:15" hidden="1" x14ac:dyDescent="0.2">
      <c r="A1185" s="175" t="s">
        <v>5676</v>
      </c>
      <c r="B1185" s="182">
        <v>273</v>
      </c>
      <c r="C1185" s="182">
        <v>0</v>
      </c>
      <c r="D1185" s="182">
        <v>94</v>
      </c>
      <c r="E1185" s="182">
        <v>0</v>
      </c>
      <c r="F1185" s="182">
        <v>0</v>
      </c>
      <c r="G1185" s="182" t="str">
        <f t="shared" si="36"/>
        <v>16020.273.0.94.00.00</v>
      </c>
      <c r="H1185" s="184">
        <v>44012</v>
      </c>
      <c r="I1185" s="175" t="s">
        <v>2310</v>
      </c>
      <c r="J1185" s="175" t="s">
        <v>2311</v>
      </c>
      <c r="K1185" s="182" t="s">
        <v>2312</v>
      </c>
      <c r="L1185" s="183">
        <v>-42552519</v>
      </c>
      <c r="M1185" s="183">
        <v>-6536.66</v>
      </c>
      <c r="N1185" s="183">
        <v>-44495894.380000003</v>
      </c>
      <c r="O1185" s="241">
        <f t="shared" si="37"/>
        <v>-87048413.379999995</v>
      </c>
    </row>
    <row r="1186" spans="1:15" hidden="1" x14ac:dyDescent="0.2">
      <c r="A1186" s="175" t="s">
        <v>5676</v>
      </c>
      <c r="B1186" s="182">
        <v>273</v>
      </c>
      <c r="C1186" s="182">
        <v>0</v>
      </c>
      <c r="D1186" s="182">
        <v>94</v>
      </c>
      <c r="E1186" s="182">
        <v>53</v>
      </c>
      <c r="F1186" s="182">
        <v>0</v>
      </c>
      <c r="G1186" s="182" t="str">
        <f t="shared" si="36"/>
        <v>16020.273.0.94.53.00</v>
      </c>
      <c r="H1186" s="184">
        <v>44012</v>
      </c>
      <c r="I1186" s="175" t="s">
        <v>2313</v>
      </c>
      <c r="J1186" s="175" t="s">
        <v>2311</v>
      </c>
      <c r="K1186" s="182" t="s">
        <v>2312</v>
      </c>
      <c r="L1186" s="183">
        <v>-42552519</v>
      </c>
      <c r="M1186" s="183">
        <v>-6536.66</v>
      </c>
      <c r="N1186" s="183">
        <v>-44495894.380000003</v>
      </c>
      <c r="O1186" s="241">
        <f t="shared" si="37"/>
        <v>-87048413.379999995</v>
      </c>
    </row>
    <row r="1187" spans="1:15" hidden="1" x14ac:dyDescent="0.2">
      <c r="A1187" s="175" t="s">
        <v>5676</v>
      </c>
      <c r="B1187" s="182">
        <v>273</v>
      </c>
      <c r="C1187" s="182">
        <v>0</v>
      </c>
      <c r="D1187" s="182">
        <v>94</v>
      </c>
      <c r="E1187" s="182">
        <v>53</v>
      </c>
      <c r="F1187" s="182">
        <v>2</v>
      </c>
      <c r="G1187" s="182" t="str">
        <f t="shared" si="36"/>
        <v>16020.273.0.94.53.02</v>
      </c>
      <c r="H1187" s="184">
        <v>44012</v>
      </c>
      <c r="I1187" s="175" t="s">
        <v>2314</v>
      </c>
      <c r="J1187" s="175" t="s">
        <v>2311</v>
      </c>
      <c r="K1187" s="182" t="s">
        <v>2315</v>
      </c>
      <c r="L1187" s="183">
        <v>-42552519</v>
      </c>
      <c r="M1187" s="183">
        <v>-6536.66</v>
      </c>
      <c r="N1187" s="183">
        <v>-44495894.380000003</v>
      </c>
      <c r="O1187" s="241">
        <f t="shared" si="37"/>
        <v>-87048413.379999995</v>
      </c>
    </row>
    <row r="1188" spans="1:15" hidden="1" x14ac:dyDescent="0.2">
      <c r="A1188" s="175" t="s">
        <v>5677</v>
      </c>
      <c r="B1188" s="182">
        <v>0</v>
      </c>
      <c r="C1188" s="182">
        <v>0</v>
      </c>
      <c r="D1188" s="182">
        <v>0</v>
      </c>
      <c r="E1188" s="182">
        <v>0</v>
      </c>
      <c r="F1188" s="182">
        <v>0</v>
      </c>
      <c r="G1188" s="182" t="str">
        <f t="shared" si="36"/>
        <v>16030.000.0.00.00.00</v>
      </c>
      <c r="H1188" s="184">
        <v>44012</v>
      </c>
      <c r="I1188" s="175" t="s">
        <v>2316</v>
      </c>
      <c r="J1188" s="175" t="s">
        <v>2317</v>
      </c>
      <c r="K1188" s="182" t="s">
        <v>2318</v>
      </c>
      <c r="L1188" s="183">
        <v>36624537269.800003</v>
      </c>
      <c r="M1188" s="183">
        <v>1891116.93</v>
      </c>
      <c r="N1188" s="183">
        <v>12873078787.73</v>
      </c>
      <c r="O1188" s="241">
        <f t="shared" si="37"/>
        <v>49497616057.529999</v>
      </c>
    </row>
    <row r="1189" spans="1:15" hidden="1" x14ac:dyDescent="0.2">
      <c r="A1189" s="175" t="s">
        <v>5677</v>
      </c>
      <c r="B1189" s="182">
        <v>275</v>
      </c>
      <c r="C1189" s="182">
        <v>0</v>
      </c>
      <c r="D1189" s="182">
        <v>0</v>
      </c>
      <c r="E1189" s="182">
        <v>0</v>
      </c>
      <c r="F1189" s="182">
        <v>0</v>
      </c>
      <c r="G1189" s="182" t="str">
        <f t="shared" si="36"/>
        <v>16030.275.0.00.00.00</v>
      </c>
      <c r="H1189" s="184">
        <v>44012</v>
      </c>
      <c r="I1189" s="175" t="s">
        <v>2319</v>
      </c>
      <c r="J1189" s="175" t="s">
        <v>2320</v>
      </c>
      <c r="K1189" s="182" t="s">
        <v>2321</v>
      </c>
      <c r="L1189" s="183">
        <v>36624537269.800003</v>
      </c>
      <c r="M1189" s="183">
        <v>1891116.93</v>
      </c>
      <c r="N1189" s="183">
        <v>12873078787.73</v>
      </c>
      <c r="O1189" s="241">
        <f t="shared" si="37"/>
        <v>49497616057.529999</v>
      </c>
    </row>
    <row r="1190" spans="1:15" hidden="1" x14ac:dyDescent="0.2">
      <c r="A1190" s="175" t="s">
        <v>5677</v>
      </c>
      <c r="B1190" s="182">
        <v>275</v>
      </c>
      <c r="C1190" s="182">
        <v>0</v>
      </c>
      <c r="D1190" s="182">
        <v>2</v>
      </c>
      <c r="E1190" s="182">
        <v>0</v>
      </c>
      <c r="F1190" s="182">
        <v>0</v>
      </c>
      <c r="G1190" s="182" t="str">
        <f t="shared" si="36"/>
        <v>16030.275.0.02.00.00</v>
      </c>
      <c r="H1190" s="184">
        <v>44012</v>
      </c>
      <c r="I1190" s="175" t="s">
        <v>2322</v>
      </c>
      <c r="J1190" s="175" t="s">
        <v>2323</v>
      </c>
      <c r="K1190" s="182" t="s">
        <v>2324</v>
      </c>
      <c r="L1190" s="183">
        <v>36624537269.800003</v>
      </c>
      <c r="M1190" s="183">
        <v>1891116.93</v>
      </c>
      <c r="N1190" s="183">
        <v>12873078787.73</v>
      </c>
      <c r="O1190" s="241">
        <f t="shared" si="37"/>
        <v>49497616057.529999</v>
      </c>
    </row>
    <row r="1191" spans="1:15" hidden="1" x14ac:dyDescent="0.2">
      <c r="A1191" s="175" t="s">
        <v>5677</v>
      </c>
      <c r="B1191" s="182">
        <v>275</v>
      </c>
      <c r="C1191" s="182">
        <v>0</v>
      </c>
      <c r="D1191" s="182">
        <v>2</v>
      </c>
      <c r="E1191" s="182">
        <v>1</v>
      </c>
      <c r="F1191" s="182">
        <v>0</v>
      </c>
      <c r="G1191" s="182" t="str">
        <f t="shared" si="36"/>
        <v>16030.275.0.02.01.00</v>
      </c>
      <c r="H1191" s="184">
        <v>44012</v>
      </c>
      <c r="I1191" s="175" t="s">
        <v>2325</v>
      </c>
      <c r="J1191" s="175" t="s">
        <v>2323</v>
      </c>
      <c r="K1191" s="182" t="s">
        <v>2326</v>
      </c>
      <c r="L1191" s="183">
        <v>411367131</v>
      </c>
      <c r="M1191" s="183">
        <v>103241.06</v>
      </c>
      <c r="N1191" s="183">
        <v>702775316.75999999</v>
      </c>
      <c r="O1191" s="241">
        <f t="shared" si="37"/>
        <v>1114142447.76</v>
      </c>
    </row>
    <row r="1192" spans="1:15" hidden="1" x14ac:dyDescent="0.2">
      <c r="A1192" s="175" t="s">
        <v>5677</v>
      </c>
      <c r="B1192" s="182">
        <v>275</v>
      </c>
      <c r="C1192" s="182">
        <v>0</v>
      </c>
      <c r="D1192" s="182">
        <v>2</v>
      </c>
      <c r="E1192" s="182">
        <v>1</v>
      </c>
      <c r="F1192" s="182">
        <v>1</v>
      </c>
      <c r="G1192" s="182" t="str">
        <f t="shared" si="36"/>
        <v>16030.275.0.02.01.01</v>
      </c>
      <c r="H1192" s="184">
        <v>44012</v>
      </c>
      <c r="I1192" s="175" t="s">
        <v>2327</v>
      </c>
      <c r="J1192" s="175" t="s">
        <v>2323</v>
      </c>
      <c r="K1192" s="182" t="s">
        <v>2324</v>
      </c>
      <c r="L1192" s="183">
        <v>411367131</v>
      </c>
      <c r="M1192" s="183">
        <v>103241.06</v>
      </c>
      <c r="N1192" s="183">
        <v>702775316.75999999</v>
      </c>
      <c r="O1192" s="241">
        <f t="shared" si="37"/>
        <v>1114142447.76</v>
      </c>
    </row>
    <row r="1193" spans="1:15" hidden="1" x14ac:dyDescent="0.2">
      <c r="A1193" s="175" t="s">
        <v>5677</v>
      </c>
      <c r="B1193" s="182">
        <v>275</v>
      </c>
      <c r="C1193" s="182">
        <v>0</v>
      </c>
      <c r="D1193" s="182">
        <v>2</v>
      </c>
      <c r="E1193" s="182">
        <v>2</v>
      </c>
      <c r="F1193" s="182">
        <v>0</v>
      </c>
      <c r="G1193" s="182" t="str">
        <f t="shared" si="36"/>
        <v>16030.275.0.02.02.00</v>
      </c>
      <c r="H1193" s="184">
        <v>44012</v>
      </c>
      <c r="I1193" s="175" t="s">
        <v>2328</v>
      </c>
      <c r="J1193" s="175" t="s">
        <v>2323</v>
      </c>
      <c r="K1193" s="182" t="s">
        <v>2329</v>
      </c>
      <c r="L1193" s="183">
        <v>3245726521.5</v>
      </c>
      <c r="M1193" s="183">
        <v>-42847.44</v>
      </c>
      <c r="N1193" s="183">
        <v>-291668094.25</v>
      </c>
      <c r="O1193" s="241">
        <f t="shared" si="37"/>
        <v>2954058427.25</v>
      </c>
    </row>
    <row r="1194" spans="1:15" hidden="1" x14ac:dyDescent="0.2">
      <c r="A1194" s="175" t="s">
        <v>5677</v>
      </c>
      <c r="B1194" s="182">
        <v>275</v>
      </c>
      <c r="C1194" s="182">
        <v>0</v>
      </c>
      <c r="D1194" s="182">
        <v>2</v>
      </c>
      <c r="E1194" s="182">
        <v>2</v>
      </c>
      <c r="F1194" s="182">
        <v>1</v>
      </c>
      <c r="G1194" s="182" t="str">
        <f t="shared" si="36"/>
        <v>16030.275.0.02.02.01</v>
      </c>
      <c r="H1194" s="184">
        <v>44012</v>
      </c>
      <c r="I1194" s="175" t="s">
        <v>2330</v>
      </c>
      <c r="J1194" s="175" t="s">
        <v>2323</v>
      </c>
      <c r="K1194" s="182" t="s">
        <v>2331</v>
      </c>
      <c r="L1194" s="183">
        <v>2219571586.5</v>
      </c>
      <c r="M1194" s="183">
        <v>-42847.44</v>
      </c>
      <c r="N1194" s="183">
        <v>-291668094.25</v>
      </c>
      <c r="O1194" s="241">
        <f t="shared" si="37"/>
        <v>1927903492.25</v>
      </c>
    </row>
    <row r="1195" spans="1:15" hidden="1" x14ac:dyDescent="0.2">
      <c r="A1195" s="175" t="s">
        <v>5677</v>
      </c>
      <c r="B1195" s="182">
        <v>275</v>
      </c>
      <c r="C1195" s="182">
        <v>0</v>
      </c>
      <c r="D1195" s="182">
        <v>2</v>
      </c>
      <c r="E1195" s="182">
        <v>2</v>
      </c>
      <c r="F1195" s="182">
        <v>11</v>
      </c>
      <c r="G1195" s="182" t="str">
        <f t="shared" si="36"/>
        <v>16030.275.0.02.02.11</v>
      </c>
      <c r="H1195" s="184">
        <v>44012</v>
      </c>
      <c r="I1195" s="175" t="s">
        <v>2332</v>
      </c>
      <c r="J1195" s="175" t="s">
        <v>2323</v>
      </c>
      <c r="K1195" s="182" t="s">
        <v>2333</v>
      </c>
      <c r="L1195" s="183">
        <v>1026154935</v>
      </c>
      <c r="M1195" s="183">
        <v>0</v>
      </c>
      <c r="N1195" s="183">
        <v>0</v>
      </c>
      <c r="O1195" s="241">
        <f t="shared" si="37"/>
        <v>1026154935</v>
      </c>
    </row>
    <row r="1196" spans="1:15" hidden="1" x14ac:dyDescent="0.2">
      <c r="A1196" s="175" t="s">
        <v>5677</v>
      </c>
      <c r="B1196" s="182">
        <v>275</v>
      </c>
      <c r="C1196" s="182">
        <v>0</v>
      </c>
      <c r="D1196" s="182">
        <v>2</v>
      </c>
      <c r="E1196" s="182">
        <v>8</v>
      </c>
      <c r="F1196" s="182">
        <v>0</v>
      </c>
      <c r="G1196" s="182" t="str">
        <f t="shared" si="36"/>
        <v>16030.275.0.02.08.00</v>
      </c>
      <c r="H1196" s="184">
        <v>44012</v>
      </c>
      <c r="I1196" s="175" t="s">
        <v>2334</v>
      </c>
      <c r="J1196" s="175" t="s">
        <v>2323</v>
      </c>
      <c r="K1196" s="182" t="s">
        <v>2324</v>
      </c>
      <c r="L1196" s="183">
        <v>244809683</v>
      </c>
      <c r="M1196" s="183">
        <v>167473.57999999999</v>
      </c>
      <c r="N1196" s="183">
        <v>1140014430.6300001</v>
      </c>
      <c r="O1196" s="241">
        <f t="shared" si="37"/>
        <v>1384824113.6300001</v>
      </c>
    </row>
    <row r="1197" spans="1:15" hidden="1" x14ac:dyDescent="0.2">
      <c r="A1197" s="175" t="s">
        <v>5677</v>
      </c>
      <c r="B1197" s="182">
        <v>275</v>
      </c>
      <c r="C1197" s="182">
        <v>0</v>
      </c>
      <c r="D1197" s="182">
        <v>2</v>
      </c>
      <c r="E1197" s="182">
        <v>8</v>
      </c>
      <c r="F1197" s="182">
        <v>1</v>
      </c>
      <c r="G1197" s="182" t="str">
        <f t="shared" si="36"/>
        <v>16030.275.0.02.08.01</v>
      </c>
      <c r="H1197" s="184">
        <v>44012</v>
      </c>
      <c r="I1197" s="175" t="s">
        <v>2335</v>
      </c>
      <c r="J1197" s="175" t="s">
        <v>2323</v>
      </c>
      <c r="K1197" s="182" t="s">
        <v>2324</v>
      </c>
      <c r="L1197" s="183">
        <v>18567846</v>
      </c>
      <c r="M1197" s="183">
        <v>0</v>
      </c>
      <c r="N1197" s="183">
        <v>0</v>
      </c>
      <c r="O1197" s="241">
        <f t="shared" si="37"/>
        <v>18567846</v>
      </c>
    </row>
    <row r="1198" spans="1:15" hidden="1" x14ac:dyDescent="0.2">
      <c r="A1198" s="175" t="s">
        <v>5677</v>
      </c>
      <c r="B1198" s="182">
        <v>275</v>
      </c>
      <c r="C1198" s="182">
        <v>0</v>
      </c>
      <c r="D1198" s="182">
        <v>2</v>
      </c>
      <c r="E1198" s="182">
        <v>8</v>
      </c>
      <c r="F1198" s="182">
        <v>2</v>
      </c>
      <c r="G1198" s="182" t="str">
        <f t="shared" si="36"/>
        <v>16030.275.0.02.08.02</v>
      </c>
      <c r="H1198" s="184">
        <v>44012</v>
      </c>
      <c r="I1198" s="175" t="s">
        <v>2336</v>
      </c>
      <c r="J1198" s="175" t="s">
        <v>2323</v>
      </c>
      <c r="K1198" s="182" t="s">
        <v>2318</v>
      </c>
      <c r="L1198" s="183">
        <v>226241837</v>
      </c>
      <c r="M1198" s="183">
        <v>167473.57999999999</v>
      </c>
      <c r="N1198" s="183">
        <v>1140014430.6300001</v>
      </c>
      <c r="O1198" s="241">
        <f t="shared" si="37"/>
        <v>1366256267.6300001</v>
      </c>
    </row>
    <row r="1199" spans="1:15" hidden="1" x14ac:dyDescent="0.2">
      <c r="A1199" s="175" t="s">
        <v>5677</v>
      </c>
      <c r="B1199" s="182">
        <v>275</v>
      </c>
      <c r="C1199" s="182">
        <v>0</v>
      </c>
      <c r="D1199" s="182">
        <v>2</v>
      </c>
      <c r="E1199" s="182">
        <v>50</v>
      </c>
      <c r="F1199" s="182">
        <v>0</v>
      </c>
      <c r="G1199" s="182" t="str">
        <f t="shared" si="36"/>
        <v>16030.275.0.02.50.00</v>
      </c>
      <c r="H1199" s="184">
        <v>44012</v>
      </c>
      <c r="I1199" s="175" t="s">
        <v>2337</v>
      </c>
      <c r="J1199" s="175" t="s">
        <v>2323</v>
      </c>
      <c r="K1199" s="182" t="s">
        <v>2338</v>
      </c>
      <c r="L1199" s="183">
        <v>1967590810.8</v>
      </c>
      <c r="M1199" s="183">
        <v>126072.84</v>
      </c>
      <c r="N1199" s="183">
        <v>858194211.36000001</v>
      </c>
      <c r="O1199" s="241">
        <f t="shared" si="37"/>
        <v>2825785022.1599998</v>
      </c>
    </row>
    <row r="1200" spans="1:15" hidden="1" x14ac:dyDescent="0.2">
      <c r="A1200" s="175" t="s">
        <v>5677</v>
      </c>
      <c r="B1200" s="182">
        <v>275</v>
      </c>
      <c r="C1200" s="182">
        <v>0</v>
      </c>
      <c r="D1200" s="182">
        <v>2</v>
      </c>
      <c r="E1200" s="182">
        <v>50</v>
      </c>
      <c r="F1200" s="182">
        <v>1</v>
      </c>
      <c r="G1200" s="182" t="str">
        <f t="shared" si="36"/>
        <v>16030.275.0.02.50.01</v>
      </c>
      <c r="H1200" s="184">
        <v>44012</v>
      </c>
      <c r="I1200" s="175" t="s">
        <v>2339</v>
      </c>
      <c r="J1200" s="175" t="s">
        <v>2323</v>
      </c>
      <c r="K1200" s="182" t="s">
        <v>2324</v>
      </c>
      <c r="L1200" s="183">
        <v>1967590810.8</v>
      </c>
      <c r="M1200" s="183">
        <v>126072.84</v>
      </c>
      <c r="N1200" s="183">
        <v>858194211.36000001</v>
      </c>
      <c r="O1200" s="241">
        <f t="shared" si="37"/>
        <v>2825785022.1599998</v>
      </c>
    </row>
    <row r="1201" spans="1:15" hidden="1" x14ac:dyDescent="0.2">
      <c r="A1201" s="175" t="s">
        <v>5677</v>
      </c>
      <c r="B1201" s="182">
        <v>275</v>
      </c>
      <c r="C1201" s="182">
        <v>0</v>
      </c>
      <c r="D1201" s="182">
        <v>2</v>
      </c>
      <c r="E1201" s="182">
        <v>51</v>
      </c>
      <c r="F1201" s="182">
        <v>0</v>
      </c>
      <c r="G1201" s="182" t="str">
        <f t="shared" si="36"/>
        <v>16030.275.0.02.51.00</v>
      </c>
      <c r="H1201" s="184">
        <v>44012</v>
      </c>
      <c r="I1201" s="175" t="s">
        <v>2340</v>
      </c>
      <c r="J1201" s="175" t="s">
        <v>2323</v>
      </c>
      <c r="K1201" s="182" t="s">
        <v>2341</v>
      </c>
      <c r="L1201" s="183">
        <v>309833189.5</v>
      </c>
      <c r="M1201" s="183">
        <v>0</v>
      </c>
      <c r="N1201" s="183">
        <v>0</v>
      </c>
      <c r="O1201" s="241">
        <f t="shared" si="37"/>
        <v>309833189.5</v>
      </c>
    </row>
    <row r="1202" spans="1:15" hidden="1" x14ac:dyDescent="0.2">
      <c r="A1202" s="175" t="s">
        <v>5677</v>
      </c>
      <c r="B1202" s="182">
        <v>275</v>
      </c>
      <c r="C1202" s="182">
        <v>0</v>
      </c>
      <c r="D1202" s="182">
        <v>2</v>
      </c>
      <c r="E1202" s="182">
        <v>51</v>
      </c>
      <c r="F1202" s="182">
        <v>1</v>
      </c>
      <c r="G1202" s="182" t="str">
        <f t="shared" si="36"/>
        <v>16030.275.0.02.51.01</v>
      </c>
      <c r="H1202" s="184">
        <v>44012</v>
      </c>
      <c r="I1202" s="175" t="s">
        <v>2342</v>
      </c>
      <c r="J1202" s="175" t="s">
        <v>2323</v>
      </c>
      <c r="K1202" s="182" t="s">
        <v>2324</v>
      </c>
      <c r="L1202" s="183">
        <v>309833189.5</v>
      </c>
      <c r="M1202" s="183">
        <v>0</v>
      </c>
      <c r="N1202" s="183">
        <v>0</v>
      </c>
      <c r="O1202" s="241">
        <f t="shared" si="37"/>
        <v>309833189.5</v>
      </c>
    </row>
    <row r="1203" spans="1:15" hidden="1" x14ac:dyDescent="0.2">
      <c r="A1203" s="175" t="s">
        <v>5677</v>
      </c>
      <c r="B1203" s="182">
        <v>275</v>
      </c>
      <c r="C1203" s="182">
        <v>0</v>
      </c>
      <c r="D1203" s="182">
        <v>2</v>
      </c>
      <c r="E1203" s="182">
        <v>52</v>
      </c>
      <c r="F1203" s="182">
        <v>0</v>
      </c>
      <c r="G1203" s="182" t="str">
        <f t="shared" si="36"/>
        <v>16030.275.0.02.52.00</v>
      </c>
      <c r="H1203" s="184">
        <v>44012</v>
      </c>
      <c r="I1203" s="175" t="s">
        <v>2343</v>
      </c>
      <c r="J1203" s="175" t="s">
        <v>2323</v>
      </c>
      <c r="K1203" s="182" t="s">
        <v>2344</v>
      </c>
      <c r="L1203" s="183">
        <v>16434972</v>
      </c>
      <c r="M1203" s="183">
        <v>0</v>
      </c>
      <c r="N1203" s="183">
        <v>0</v>
      </c>
      <c r="O1203" s="241">
        <f t="shared" si="37"/>
        <v>16434972</v>
      </c>
    </row>
    <row r="1204" spans="1:15" hidden="1" x14ac:dyDescent="0.2">
      <c r="A1204" s="175" t="s">
        <v>5677</v>
      </c>
      <c r="B1204" s="182">
        <v>275</v>
      </c>
      <c r="C1204" s="182">
        <v>0</v>
      </c>
      <c r="D1204" s="182">
        <v>2</v>
      </c>
      <c r="E1204" s="182">
        <v>52</v>
      </c>
      <c r="F1204" s="182">
        <v>1</v>
      </c>
      <c r="G1204" s="182" t="str">
        <f t="shared" si="36"/>
        <v>16030.275.0.02.52.01</v>
      </c>
      <c r="H1204" s="184">
        <v>44012</v>
      </c>
      <c r="I1204" s="175" t="s">
        <v>2345</v>
      </c>
      <c r="J1204" s="175" t="s">
        <v>2323</v>
      </c>
      <c r="K1204" s="182" t="s">
        <v>2324</v>
      </c>
      <c r="L1204" s="183">
        <v>16434972</v>
      </c>
      <c r="M1204" s="183">
        <v>0</v>
      </c>
      <c r="N1204" s="183">
        <v>0</v>
      </c>
      <c r="O1204" s="241">
        <f t="shared" si="37"/>
        <v>16434972</v>
      </c>
    </row>
    <row r="1205" spans="1:15" hidden="1" x14ac:dyDescent="0.2">
      <c r="A1205" s="175" t="s">
        <v>5677</v>
      </c>
      <c r="B1205" s="182">
        <v>275</v>
      </c>
      <c r="C1205" s="182">
        <v>0</v>
      </c>
      <c r="D1205" s="182">
        <v>2</v>
      </c>
      <c r="E1205" s="182">
        <v>60</v>
      </c>
      <c r="F1205" s="182">
        <v>0</v>
      </c>
      <c r="G1205" s="182" t="str">
        <f t="shared" si="36"/>
        <v>16030.275.0.02.60.00</v>
      </c>
      <c r="H1205" s="184">
        <v>44012</v>
      </c>
      <c r="I1205" s="175" t="s">
        <v>2346</v>
      </c>
      <c r="J1205" s="175" t="s">
        <v>2323</v>
      </c>
      <c r="K1205" s="182" t="s">
        <v>935</v>
      </c>
      <c r="L1205" s="183">
        <v>736308843</v>
      </c>
      <c r="M1205" s="183">
        <v>87233.26</v>
      </c>
      <c r="N1205" s="183">
        <v>593808141.14999998</v>
      </c>
      <c r="O1205" s="241">
        <f t="shared" si="37"/>
        <v>1330116984.1500001</v>
      </c>
    </row>
    <row r="1206" spans="1:15" hidden="1" x14ac:dyDescent="0.2">
      <c r="A1206" s="175" t="s">
        <v>5677</v>
      </c>
      <c r="B1206" s="182">
        <v>275</v>
      </c>
      <c r="C1206" s="182">
        <v>0</v>
      </c>
      <c r="D1206" s="182">
        <v>2</v>
      </c>
      <c r="E1206" s="182">
        <v>60</v>
      </c>
      <c r="F1206" s="182">
        <v>1</v>
      </c>
      <c r="G1206" s="182" t="str">
        <f t="shared" si="36"/>
        <v>16030.275.0.02.60.01</v>
      </c>
      <c r="H1206" s="184">
        <v>44012</v>
      </c>
      <c r="I1206" s="175" t="s">
        <v>2347</v>
      </c>
      <c r="J1206" s="175" t="s">
        <v>2323</v>
      </c>
      <c r="K1206" s="182" t="s">
        <v>935</v>
      </c>
      <c r="L1206" s="183">
        <v>736308843</v>
      </c>
      <c r="M1206" s="183">
        <v>87233.26</v>
      </c>
      <c r="N1206" s="183">
        <v>593808141.14999998</v>
      </c>
      <c r="O1206" s="241">
        <f t="shared" si="37"/>
        <v>1330116984.1500001</v>
      </c>
    </row>
    <row r="1207" spans="1:15" hidden="1" x14ac:dyDescent="0.2">
      <c r="A1207" s="175" t="s">
        <v>5677</v>
      </c>
      <c r="B1207" s="182">
        <v>275</v>
      </c>
      <c r="C1207" s="182">
        <v>0</v>
      </c>
      <c r="D1207" s="182">
        <v>2</v>
      </c>
      <c r="E1207" s="182">
        <v>61</v>
      </c>
      <c r="F1207" s="182">
        <v>0</v>
      </c>
      <c r="G1207" s="182" t="str">
        <f t="shared" si="36"/>
        <v>16030.275.0.02.61.00</v>
      </c>
      <c r="H1207" s="184">
        <v>44012</v>
      </c>
      <c r="I1207" s="175" t="s">
        <v>2348</v>
      </c>
      <c r="J1207" s="175" t="s">
        <v>2323</v>
      </c>
      <c r="K1207" s="182" t="s">
        <v>2246</v>
      </c>
      <c r="L1207" s="183">
        <v>890993744</v>
      </c>
      <c r="M1207" s="183">
        <v>82672.759999999995</v>
      </c>
      <c r="N1207" s="183">
        <v>562764224.77999997</v>
      </c>
      <c r="O1207" s="241">
        <f t="shared" si="37"/>
        <v>1453757968.78</v>
      </c>
    </row>
    <row r="1208" spans="1:15" hidden="1" x14ac:dyDescent="0.2">
      <c r="A1208" s="175" t="s">
        <v>5677</v>
      </c>
      <c r="B1208" s="182">
        <v>275</v>
      </c>
      <c r="C1208" s="182">
        <v>0</v>
      </c>
      <c r="D1208" s="182">
        <v>2</v>
      </c>
      <c r="E1208" s="182">
        <v>61</v>
      </c>
      <c r="F1208" s="182">
        <v>1</v>
      </c>
      <c r="G1208" s="182" t="str">
        <f t="shared" si="36"/>
        <v>16030.275.0.02.61.01</v>
      </c>
      <c r="H1208" s="184">
        <v>44012</v>
      </c>
      <c r="I1208" s="175" t="s">
        <v>2349</v>
      </c>
      <c r="J1208" s="175" t="s">
        <v>2323</v>
      </c>
      <c r="K1208" s="182" t="s">
        <v>2246</v>
      </c>
      <c r="L1208" s="183">
        <v>890993744</v>
      </c>
      <c r="M1208" s="183">
        <v>82672.759999999995</v>
      </c>
      <c r="N1208" s="183">
        <v>562764224.77999997</v>
      </c>
      <c r="O1208" s="241">
        <f t="shared" si="37"/>
        <v>1453757968.78</v>
      </c>
    </row>
    <row r="1209" spans="1:15" hidden="1" x14ac:dyDescent="0.2">
      <c r="A1209" s="175" t="s">
        <v>5677</v>
      </c>
      <c r="B1209" s="182">
        <v>275</v>
      </c>
      <c r="C1209" s="182">
        <v>0</v>
      </c>
      <c r="D1209" s="182">
        <v>2</v>
      </c>
      <c r="E1209" s="182">
        <v>62</v>
      </c>
      <c r="F1209" s="182">
        <v>0</v>
      </c>
      <c r="G1209" s="182" t="str">
        <f t="shared" si="36"/>
        <v>16030.275.0.02.62.00</v>
      </c>
      <c r="H1209" s="184">
        <v>44012</v>
      </c>
      <c r="I1209" s="175" t="s">
        <v>2350</v>
      </c>
      <c r="J1209" s="175" t="s">
        <v>2323</v>
      </c>
      <c r="K1209" s="182" t="s">
        <v>2351</v>
      </c>
      <c r="L1209" s="183">
        <v>4133953</v>
      </c>
      <c r="M1209" s="183">
        <v>0</v>
      </c>
      <c r="N1209" s="183">
        <v>0</v>
      </c>
      <c r="O1209" s="241">
        <f t="shared" si="37"/>
        <v>4133953</v>
      </c>
    </row>
    <row r="1210" spans="1:15" hidden="1" x14ac:dyDescent="0.2">
      <c r="A1210" s="175" t="s">
        <v>5677</v>
      </c>
      <c r="B1210" s="182">
        <v>275</v>
      </c>
      <c r="C1210" s="182">
        <v>0</v>
      </c>
      <c r="D1210" s="182">
        <v>2</v>
      </c>
      <c r="E1210" s="182">
        <v>62</v>
      </c>
      <c r="F1210" s="182">
        <v>1</v>
      </c>
      <c r="G1210" s="182" t="str">
        <f t="shared" si="36"/>
        <v>16030.275.0.02.62.01</v>
      </c>
      <c r="H1210" s="184">
        <v>44012</v>
      </c>
      <c r="I1210" s="175" t="s">
        <v>2352</v>
      </c>
      <c r="J1210" s="175" t="s">
        <v>2323</v>
      </c>
      <c r="K1210" s="182" t="s">
        <v>2351</v>
      </c>
      <c r="L1210" s="183">
        <v>4133953</v>
      </c>
      <c r="M1210" s="183">
        <v>0</v>
      </c>
      <c r="N1210" s="183">
        <v>0</v>
      </c>
      <c r="O1210" s="241">
        <f t="shared" si="37"/>
        <v>4133953</v>
      </c>
    </row>
    <row r="1211" spans="1:15" hidden="1" x14ac:dyDescent="0.2">
      <c r="A1211" s="175" t="s">
        <v>5677</v>
      </c>
      <c r="B1211" s="182">
        <v>275</v>
      </c>
      <c r="C1211" s="182">
        <v>0</v>
      </c>
      <c r="D1211" s="182">
        <v>2</v>
      </c>
      <c r="E1211" s="182">
        <v>88</v>
      </c>
      <c r="F1211" s="182">
        <v>0</v>
      </c>
      <c r="G1211" s="182" t="str">
        <f t="shared" si="36"/>
        <v>16030.275.0.02.88.00</v>
      </c>
      <c r="H1211" s="184">
        <v>44012</v>
      </c>
      <c r="I1211" s="175" t="s">
        <v>2353</v>
      </c>
      <c r="J1211" s="175" t="s">
        <v>2323</v>
      </c>
      <c r="K1211" s="182" t="s">
        <v>2324</v>
      </c>
      <c r="L1211" s="183">
        <v>28797338422</v>
      </c>
      <c r="M1211" s="183">
        <v>1367270.87</v>
      </c>
      <c r="N1211" s="183">
        <v>9307190557.2999992</v>
      </c>
      <c r="O1211" s="241">
        <f t="shared" si="37"/>
        <v>38104528979.300003</v>
      </c>
    </row>
    <row r="1212" spans="1:15" hidden="1" x14ac:dyDescent="0.2">
      <c r="A1212" s="175" t="s">
        <v>5677</v>
      </c>
      <c r="B1212" s="182">
        <v>275</v>
      </c>
      <c r="C1212" s="182">
        <v>0</v>
      </c>
      <c r="D1212" s="182">
        <v>2</v>
      </c>
      <c r="E1212" s="182">
        <v>88</v>
      </c>
      <c r="F1212" s="182">
        <v>1</v>
      </c>
      <c r="G1212" s="182" t="str">
        <f t="shared" si="36"/>
        <v>16030.275.0.02.88.01</v>
      </c>
      <c r="H1212" s="184">
        <v>44012</v>
      </c>
      <c r="I1212" s="175" t="s">
        <v>2354</v>
      </c>
      <c r="J1212" s="175" t="s">
        <v>2323</v>
      </c>
      <c r="K1212" s="182" t="s">
        <v>2355</v>
      </c>
      <c r="L1212" s="183">
        <v>28797338422</v>
      </c>
      <c r="M1212" s="183">
        <v>1367270.87</v>
      </c>
      <c r="N1212" s="183">
        <v>9307190557.2999992</v>
      </c>
      <c r="O1212" s="241">
        <f t="shared" si="37"/>
        <v>38104528979.300003</v>
      </c>
    </row>
    <row r="1213" spans="1:15" hidden="1" x14ac:dyDescent="0.2">
      <c r="A1213" s="175" t="s">
        <v>5678</v>
      </c>
      <c r="B1213" s="182">
        <v>0</v>
      </c>
      <c r="C1213" s="182">
        <v>0</v>
      </c>
      <c r="D1213" s="182">
        <v>0</v>
      </c>
      <c r="E1213" s="182">
        <v>0</v>
      </c>
      <c r="F1213" s="182">
        <v>0</v>
      </c>
      <c r="G1213" s="182" t="str">
        <f t="shared" si="36"/>
        <v>16080.000.0.00.00.00</v>
      </c>
      <c r="H1213" s="184">
        <v>44012</v>
      </c>
      <c r="I1213" s="175" t="s">
        <v>2356</v>
      </c>
      <c r="J1213" s="175" t="s">
        <v>351</v>
      </c>
      <c r="K1213" s="182" t="s">
        <v>785</v>
      </c>
      <c r="L1213" s="183">
        <v>2513081016</v>
      </c>
      <c r="M1213" s="183">
        <v>135467.9</v>
      </c>
      <c r="N1213" s="183">
        <v>922147606</v>
      </c>
      <c r="O1213" s="241">
        <f t="shared" si="37"/>
        <v>3435228622</v>
      </c>
    </row>
    <row r="1214" spans="1:15" hidden="1" x14ac:dyDescent="0.2">
      <c r="A1214" s="175" t="s">
        <v>5678</v>
      </c>
      <c r="B1214" s="182">
        <v>277</v>
      </c>
      <c r="C1214" s="182">
        <v>0</v>
      </c>
      <c r="D1214" s="182">
        <v>0</v>
      </c>
      <c r="E1214" s="182">
        <v>0</v>
      </c>
      <c r="F1214" s="182">
        <v>0</v>
      </c>
      <c r="G1214" s="182" t="str">
        <f t="shared" si="36"/>
        <v>16080.277.0.00.00.00</v>
      </c>
      <c r="H1214" s="184">
        <v>44012</v>
      </c>
      <c r="I1214" s="175" t="s">
        <v>2357</v>
      </c>
      <c r="J1214" s="175" t="s">
        <v>2358</v>
      </c>
      <c r="K1214" s="182" t="s">
        <v>2359</v>
      </c>
      <c r="L1214" s="183">
        <v>186236067</v>
      </c>
      <c r="M1214" s="183">
        <v>27126.51</v>
      </c>
      <c r="N1214" s="183">
        <v>184653679.97999999</v>
      </c>
      <c r="O1214" s="241">
        <f t="shared" si="37"/>
        <v>370889746.98000002</v>
      </c>
    </row>
    <row r="1215" spans="1:15" hidden="1" x14ac:dyDescent="0.2">
      <c r="A1215" s="175" t="s">
        <v>5678</v>
      </c>
      <c r="B1215" s="182">
        <v>277</v>
      </c>
      <c r="C1215" s="182">
        <v>0</v>
      </c>
      <c r="D1215" s="182">
        <v>82</v>
      </c>
      <c r="E1215" s="182">
        <v>0</v>
      </c>
      <c r="F1215" s="182">
        <v>0</v>
      </c>
      <c r="G1215" s="182" t="str">
        <f t="shared" si="36"/>
        <v>16080.277.0.82.00.00</v>
      </c>
      <c r="H1215" s="184">
        <v>44012</v>
      </c>
      <c r="I1215" s="175" t="s">
        <v>2360</v>
      </c>
      <c r="J1215" s="175" t="s">
        <v>2361</v>
      </c>
      <c r="K1215" s="182" t="s">
        <v>2362</v>
      </c>
      <c r="L1215" s="183">
        <v>959184057</v>
      </c>
      <c r="M1215" s="183">
        <v>27550.78</v>
      </c>
      <c r="N1215" s="183">
        <v>187541741.05000001</v>
      </c>
      <c r="O1215" s="241">
        <f t="shared" si="37"/>
        <v>1146725798.05</v>
      </c>
    </row>
    <row r="1216" spans="1:15" hidden="1" x14ac:dyDescent="0.2">
      <c r="A1216" s="175" t="s">
        <v>5678</v>
      </c>
      <c r="B1216" s="182">
        <v>277</v>
      </c>
      <c r="C1216" s="182">
        <v>0</v>
      </c>
      <c r="D1216" s="182">
        <v>82</v>
      </c>
      <c r="E1216" s="182">
        <v>1</v>
      </c>
      <c r="F1216" s="182">
        <v>0</v>
      </c>
      <c r="G1216" s="182" t="str">
        <f t="shared" si="36"/>
        <v>16080.277.0.82.01.00</v>
      </c>
      <c r="H1216" s="184">
        <v>44012</v>
      </c>
      <c r="I1216" s="175" t="s">
        <v>2363</v>
      </c>
      <c r="J1216" s="175" t="s">
        <v>2361</v>
      </c>
      <c r="K1216" s="182" t="s">
        <v>2364</v>
      </c>
      <c r="L1216" s="183">
        <v>-226857076</v>
      </c>
      <c r="M1216" s="183">
        <v>15345.99</v>
      </c>
      <c r="N1216" s="183">
        <v>104462148.91</v>
      </c>
      <c r="O1216" s="241">
        <f t="shared" si="37"/>
        <v>-122394927.09</v>
      </c>
    </row>
    <row r="1217" spans="1:15" hidden="1" x14ac:dyDescent="0.2">
      <c r="A1217" s="175" t="s">
        <v>5678</v>
      </c>
      <c r="B1217" s="182">
        <v>277</v>
      </c>
      <c r="C1217" s="182">
        <v>0</v>
      </c>
      <c r="D1217" s="182">
        <v>82</v>
      </c>
      <c r="E1217" s="182">
        <v>1</v>
      </c>
      <c r="F1217" s="182">
        <v>1</v>
      </c>
      <c r="G1217" s="182" t="str">
        <f t="shared" si="36"/>
        <v>16080.277.0.82.01.01</v>
      </c>
      <c r="H1217" s="184">
        <v>44012</v>
      </c>
      <c r="I1217" s="175" t="s">
        <v>2365</v>
      </c>
      <c r="J1217" s="175" t="s">
        <v>2361</v>
      </c>
      <c r="K1217" s="182" t="s">
        <v>2362</v>
      </c>
      <c r="L1217" s="183">
        <v>-229394799</v>
      </c>
      <c r="M1217" s="183">
        <v>15345.99</v>
      </c>
      <c r="N1217" s="183">
        <v>104462148.91</v>
      </c>
      <c r="O1217" s="241">
        <f t="shared" si="37"/>
        <v>-124932650.09</v>
      </c>
    </row>
    <row r="1218" spans="1:15" hidden="1" x14ac:dyDescent="0.2">
      <c r="A1218" s="175" t="s">
        <v>5678</v>
      </c>
      <c r="B1218" s="182">
        <v>277</v>
      </c>
      <c r="C1218" s="182">
        <v>0</v>
      </c>
      <c r="D1218" s="182">
        <v>82</v>
      </c>
      <c r="E1218" s="182">
        <v>1</v>
      </c>
      <c r="F1218" s="182">
        <v>3</v>
      </c>
      <c r="G1218" s="182" t="str">
        <f t="shared" si="36"/>
        <v>16080.277.0.82.01.03</v>
      </c>
      <c r="H1218" s="184">
        <v>44012</v>
      </c>
      <c r="I1218" s="175" t="s">
        <v>2366</v>
      </c>
      <c r="J1218" s="175" t="s">
        <v>2361</v>
      </c>
      <c r="K1218" s="182" t="s">
        <v>2367</v>
      </c>
      <c r="L1218" s="183">
        <v>2537723</v>
      </c>
      <c r="M1218" s="183">
        <v>0</v>
      </c>
      <c r="N1218" s="183">
        <v>0</v>
      </c>
      <c r="O1218" s="241">
        <f t="shared" si="37"/>
        <v>2537723</v>
      </c>
    </row>
    <row r="1219" spans="1:15" hidden="1" x14ac:dyDescent="0.2">
      <c r="A1219" s="175" t="s">
        <v>5678</v>
      </c>
      <c r="B1219" s="182">
        <v>277</v>
      </c>
      <c r="C1219" s="182">
        <v>0</v>
      </c>
      <c r="D1219" s="182">
        <v>82</v>
      </c>
      <c r="E1219" s="182">
        <v>2</v>
      </c>
      <c r="F1219" s="182">
        <v>0</v>
      </c>
      <c r="G1219" s="182" t="str">
        <f t="shared" si="36"/>
        <v>16080.277.0.82.02.00</v>
      </c>
      <c r="H1219" s="184">
        <v>44012</v>
      </c>
      <c r="I1219" s="175" t="s">
        <v>2368</v>
      </c>
      <c r="J1219" s="175" t="s">
        <v>2361</v>
      </c>
      <c r="K1219" s="182" t="s">
        <v>2369</v>
      </c>
      <c r="L1219" s="183">
        <v>988826576</v>
      </c>
      <c r="M1219" s="183">
        <v>1236.6099999999999</v>
      </c>
      <c r="N1219" s="183">
        <v>8417765.0199999996</v>
      </c>
      <c r="O1219" s="241">
        <f t="shared" si="37"/>
        <v>997244341.01999998</v>
      </c>
    </row>
    <row r="1220" spans="1:15" hidden="1" x14ac:dyDescent="0.2">
      <c r="A1220" s="175" t="s">
        <v>5678</v>
      </c>
      <c r="B1220" s="182">
        <v>277</v>
      </c>
      <c r="C1220" s="182">
        <v>0</v>
      </c>
      <c r="D1220" s="182">
        <v>82</v>
      </c>
      <c r="E1220" s="182">
        <v>2</v>
      </c>
      <c r="F1220" s="182">
        <v>1</v>
      </c>
      <c r="G1220" s="182" t="str">
        <f t="shared" ref="G1220:G1283" si="38">CONCATENATE(A1220,".",REPT("0",3-LEN(B1220)),B1220,".",C1220,".",REPT("0",2-LEN(D1220)),D1220,".",REPT("0",2-LEN(E1220)),E1220,".",REPT("0",2-LEN(F1220)),F1220)</f>
        <v>16080.277.0.82.02.01</v>
      </c>
      <c r="H1220" s="184">
        <v>44012</v>
      </c>
      <c r="I1220" s="175" t="s">
        <v>2370</v>
      </c>
      <c r="J1220" s="175" t="s">
        <v>2361</v>
      </c>
      <c r="K1220" s="182" t="s">
        <v>2371</v>
      </c>
      <c r="L1220" s="183">
        <v>988826576</v>
      </c>
      <c r="M1220" s="183">
        <v>1236.6099999999999</v>
      </c>
      <c r="N1220" s="183">
        <v>8417765.0199999996</v>
      </c>
      <c r="O1220" s="241">
        <f t="shared" ref="O1220:O1283" si="39">+L1220+N1220</f>
        <v>997244341.01999998</v>
      </c>
    </row>
    <row r="1221" spans="1:15" hidden="1" x14ac:dyDescent="0.2">
      <c r="A1221" s="175" t="s">
        <v>5678</v>
      </c>
      <c r="B1221" s="182">
        <v>277</v>
      </c>
      <c r="C1221" s="182">
        <v>0</v>
      </c>
      <c r="D1221" s="182">
        <v>82</v>
      </c>
      <c r="E1221" s="182">
        <v>4</v>
      </c>
      <c r="F1221" s="182">
        <v>0</v>
      </c>
      <c r="G1221" s="182" t="str">
        <f t="shared" si="38"/>
        <v>16080.277.0.82.04.00</v>
      </c>
      <c r="H1221" s="184">
        <v>44012</v>
      </c>
      <c r="I1221" s="175" t="s">
        <v>2372</v>
      </c>
      <c r="J1221" s="175" t="s">
        <v>2361</v>
      </c>
      <c r="K1221" s="182" t="s">
        <v>2373</v>
      </c>
      <c r="L1221" s="183">
        <v>-32159719</v>
      </c>
      <c r="M1221" s="183">
        <v>-2332</v>
      </c>
      <c r="N1221" s="183">
        <v>-15874227.16</v>
      </c>
      <c r="O1221" s="241">
        <f t="shared" si="39"/>
        <v>-48033946.159999996</v>
      </c>
    </row>
    <row r="1222" spans="1:15" hidden="1" x14ac:dyDescent="0.2">
      <c r="A1222" s="175" t="s">
        <v>5678</v>
      </c>
      <c r="B1222" s="182">
        <v>277</v>
      </c>
      <c r="C1222" s="182">
        <v>0</v>
      </c>
      <c r="D1222" s="182">
        <v>82</v>
      </c>
      <c r="E1222" s="182">
        <v>4</v>
      </c>
      <c r="F1222" s="182">
        <v>1</v>
      </c>
      <c r="G1222" s="182" t="str">
        <f t="shared" si="38"/>
        <v>16080.277.0.82.04.01</v>
      </c>
      <c r="H1222" s="184">
        <v>44012</v>
      </c>
      <c r="I1222" s="175" t="s">
        <v>2374</v>
      </c>
      <c r="J1222" s="175" t="s">
        <v>2361</v>
      </c>
      <c r="K1222" s="182" t="s">
        <v>2375</v>
      </c>
      <c r="L1222" s="183">
        <v>-32159719</v>
      </c>
      <c r="M1222" s="183">
        <v>-2332</v>
      </c>
      <c r="N1222" s="183">
        <v>-15874227.16</v>
      </c>
      <c r="O1222" s="241">
        <f t="shared" si="39"/>
        <v>-48033946.159999996</v>
      </c>
    </row>
    <row r="1223" spans="1:15" hidden="1" x14ac:dyDescent="0.2">
      <c r="A1223" s="175" t="s">
        <v>5678</v>
      </c>
      <c r="B1223" s="182">
        <v>277</v>
      </c>
      <c r="C1223" s="182">
        <v>0</v>
      </c>
      <c r="D1223" s="182">
        <v>82</v>
      </c>
      <c r="E1223" s="182">
        <v>6</v>
      </c>
      <c r="F1223" s="182">
        <v>0</v>
      </c>
      <c r="G1223" s="182" t="str">
        <f t="shared" si="38"/>
        <v>16080.277.0.82.06.00</v>
      </c>
      <c r="H1223" s="184">
        <v>44012</v>
      </c>
      <c r="I1223" s="175" t="s">
        <v>2376</v>
      </c>
      <c r="J1223" s="175" t="s">
        <v>2361</v>
      </c>
      <c r="K1223" s="182" t="s">
        <v>2377</v>
      </c>
      <c r="L1223" s="183">
        <v>5985</v>
      </c>
      <c r="M1223" s="183">
        <v>0</v>
      </c>
      <c r="N1223" s="183">
        <v>0</v>
      </c>
      <c r="O1223" s="241">
        <f t="shared" si="39"/>
        <v>5985</v>
      </c>
    </row>
    <row r="1224" spans="1:15" hidden="1" x14ac:dyDescent="0.2">
      <c r="A1224" s="175" t="s">
        <v>5678</v>
      </c>
      <c r="B1224" s="182">
        <v>277</v>
      </c>
      <c r="C1224" s="182">
        <v>0</v>
      </c>
      <c r="D1224" s="182">
        <v>82</v>
      </c>
      <c r="E1224" s="182">
        <v>6</v>
      </c>
      <c r="F1224" s="182">
        <v>2</v>
      </c>
      <c r="G1224" s="182" t="str">
        <f t="shared" si="38"/>
        <v>16080.277.0.82.06.02</v>
      </c>
      <c r="H1224" s="184">
        <v>44012</v>
      </c>
      <c r="I1224" s="175" t="s">
        <v>2378</v>
      </c>
      <c r="J1224" s="175" t="s">
        <v>2361</v>
      </c>
      <c r="K1224" s="182" t="s">
        <v>2379</v>
      </c>
      <c r="L1224" s="183">
        <v>5985</v>
      </c>
      <c r="M1224" s="183">
        <v>0</v>
      </c>
      <c r="N1224" s="183">
        <v>0</v>
      </c>
      <c r="O1224" s="241">
        <f t="shared" si="39"/>
        <v>5985</v>
      </c>
    </row>
    <row r="1225" spans="1:15" hidden="1" x14ac:dyDescent="0.2">
      <c r="A1225" s="175" t="s">
        <v>5678</v>
      </c>
      <c r="B1225" s="182">
        <v>277</v>
      </c>
      <c r="C1225" s="182">
        <v>0</v>
      </c>
      <c r="D1225" s="182">
        <v>82</v>
      </c>
      <c r="E1225" s="182">
        <v>8</v>
      </c>
      <c r="F1225" s="182">
        <v>0</v>
      </c>
      <c r="G1225" s="182" t="str">
        <f t="shared" si="38"/>
        <v>16080.277.0.82.08.00</v>
      </c>
      <c r="H1225" s="184">
        <v>44012</v>
      </c>
      <c r="I1225" s="175" t="s">
        <v>2380</v>
      </c>
      <c r="J1225" s="175" t="s">
        <v>2361</v>
      </c>
      <c r="K1225" s="182" t="s">
        <v>2381</v>
      </c>
      <c r="L1225" s="183">
        <v>3523535</v>
      </c>
      <c r="M1225" s="183">
        <v>0</v>
      </c>
      <c r="N1225" s="183">
        <v>0</v>
      </c>
      <c r="O1225" s="241">
        <f t="shared" si="39"/>
        <v>3523535</v>
      </c>
    </row>
    <row r="1226" spans="1:15" hidden="1" x14ac:dyDescent="0.2">
      <c r="A1226" s="175" t="s">
        <v>5678</v>
      </c>
      <c r="B1226" s="182">
        <v>277</v>
      </c>
      <c r="C1226" s="182">
        <v>0</v>
      </c>
      <c r="D1226" s="182">
        <v>82</v>
      </c>
      <c r="E1226" s="182">
        <v>8</v>
      </c>
      <c r="F1226" s="182">
        <v>1</v>
      </c>
      <c r="G1226" s="182" t="str">
        <f t="shared" si="38"/>
        <v>16080.277.0.82.08.01</v>
      </c>
      <c r="H1226" s="184">
        <v>44012</v>
      </c>
      <c r="I1226" s="175" t="s">
        <v>2382</v>
      </c>
      <c r="J1226" s="175" t="s">
        <v>2361</v>
      </c>
      <c r="K1226" s="182" t="s">
        <v>2362</v>
      </c>
      <c r="L1226" s="183">
        <v>3523535</v>
      </c>
      <c r="M1226" s="183">
        <v>0</v>
      </c>
      <c r="N1226" s="183">
        <v>0</v>
      </c>
      <c r="O1226" s="241">
        <f t="shared" si="39"/>
        <v>3523535</v>
      </c>
    </row>
    <row r="1227" spans="1:15" hidden="1" x14ac:dyDescent="0.2">
      <c r="A1227" s="175" t="s">
        <v>5678</v>
      </c>
      <c r="B1227" s="182">
        <v>277</v>
      </c>
      <c r="C1227" s="182">
        <v>0</v>
      </c>
      <c r="D1227" s="182">
        <v>82</v>
      </c>
      <c r="E1227" s="182">
        <v>40</v>
      </c>
      <c r="F1227" s="182">
        <v>0</v>
      </c>
      <c r="G1227" s="182" t="str">
        <f t="shared" si="38"/>
        <v>16080.277.0.82.40.00</v>
      </c>
      <c r="H1227" s="184">
        <v>44012</v>
      </c>
      <c r="I1227" s="175" t="s">
        <v>2383</v>
      </c>
      <c r="J1227" s="175" t="s">
        <v>2361</v>
      </c>
      <c r="K1227" s="182" t="s">
        <v>2384</v>
      </c>
      <c r="L1227" s="183">
        <v>26999350</v>
      </c>
      <c r="M1227" s="183">
        <v>0</v>
      </c>
      <c r="N1227" s="183">
        <v>0</v>
      </c>
      <c r="O1227" s="241">
        <f t="shared" si="39"/>
        <v>26999350</v>
      </c>
    </row>
    <row r="1228" spans="1:15" hidden="1" x14ac:dyDescent="0.2">
      <c r="A1228" s="175" t="s">
        <v>5678</v>
      </c>
      <c r="B1228" s="182">
        <v>277</v>
      </c>
      <c r="C1228" s="182">
        <v>0</v>
      </c>
      <c r="D1228" s="182">
        <v>82</v>
      </c>
      <c r="E1228" s="182">
        <v>40</v>
      </c>
      <c r="F1228" s="182">
        <v>1</v>
      </c>
      <c r="G1228" s="182" t="str">
        <f t="shared" si="38"/>
        <v>16080.277.0.82.40.01</v>
      </c>
      <c r="H1228" s="184">
        <v>44012</v>
      </c>
      <c r="I1228" s="175" t="s">
        <v>2385</v>
      </c>
      <c r="J1228" s="175" t="s">
        <v>2361</v>
      </c>
      <c r="K1228" s="182" t="s">
        <v>2384</v>
      </c>
      <c r="L1228" s="183">
        <v>26999350</v>
      </c>
      <c r="M1228" s="183">
        <v>0</v>
      </c>
      <c r="N1228" s="183">
        <v>0</v>
      </c>
      <c r="O1228" s="241">
        <f t="shared" si="39"/>
        <v>26999350</v>
      </c>
    </row>
    <row r="1229" spans="1:15" hidden="1" x14ac:dyDescent="0.2">
      <c r="A1229" s="175" t="s">
        <v>5678</v>
      </c>
      <c r="B1229" s="182">
        <v>277</v>
      </c>
      <c r="C1229" s="182">
        <v>0</v>
      </c>
      <c r="D1229" s="182">
        <v>82</v>
      </c>
      <c r="E1229" s="182">
        <v>50</v>
      </c>
      <c r="F1229" s="182">
        <v>0</v>
      </c>
      <c r="G1229" s="182" t="str">
        <f t="shared" si="38"/>
        <v>16080.277.0.82.50.00</v>
      </c>
      <c r="H1229" s="184">
        <v>44012</v>
      </c>
      <c r="I1229" s="175" t="s">
        <v>2386</v>
      </c>
      <c r="J1229" s="175" t="s">
        <v>2361</v>
      </c>
      <c r="K1229" s="182" t="s">
        <v>2387</v>
      </c>
      <c r="L1229" s="183">
        <v>129239446</v>
      </c>
      <c r="M1229" s="183">
        <v>8503.18</v>
      </c>
      <c r="N1229" s="183">
        <v>57882251.670000002</v>
      </c>
      <c r="O1229" s="241">
        <f t="shared" si="39"/>
        <v>187121697.67000002</v>
      </c>
    </row>
    <row r="1230" spans="1:15" hidden="1" x14ac:dyDescent="0.2">
      <c r="A1230" s="175" t="s">
        <v>5678</v>
      </c>
      <c r="B1230" s="182">
        <v>277</v>
      </c>
      <c r="C1230" s="182">
        <v>0</v>
      </c>
      <c r="D1230" s="182">
        <v>82</v>
      </c>
      <c r="E1230" s="182">
        <v>50</v>
      </c>
      <c r="F1230" s="182">
        <v>1</v>
      </c>
      <c r="G1230" s="182" t="str">
        <f t="shared" si="38"/>
        <v>16080.277.0.82.50.01</v>
      </c>
      <c r="H1230" s="184">
        <v>44012</v>
      </c>
      <c r="I1230" s="175" t="s">
        <v>2388</v>
      </c>
      <c r="J1230" s="175" t="s">
        <v>2361</v>
      </c>
      <c r="K1230" s="182" t="s">
        <v>2362</v>
      </c>
      <c r="L1230" s="183">
        <v>129239446</v>
      </c>
      <c r="M1230" s="183">
        <v>8503.18</v>
      </c>
      <c r="N1230" s="183">
        <v>57882251.670000002</v>
      </c>
      <c r="O1230" s="241">
        <f t="shared" si="39"/>
        <v>187121697.67000002</v>
      </c>
    </row>
    <row r="1231" spans="1:15" hidden="1" x14ac:dyDescent="0.2">
      <c r="A1231" s="175" t="s">
        <v>5678</v>
      </c>
      <c r="B1231" s="182">
        <v>277</v>
      </c>
      <c r="C1231" s="182">
        <v>0</v>
      </c>
      <c r="D1231" s="182">
        <v>82</v>
      </c>
      <c r="E1231" s="182">
        <v>51</v>
      </c>
      <c r="F1231" s="182">
        <v>0</v>
      </c>
      <c r="G1231" s="182" t="str">
        <f t="shared" si="38"/>
        <v>16080.277.0.82.51.00</v>
      </c>
      <c r="H1231" s="184">
        <v>44012</v>
      </c>
      <c r="I1231" s="175" t="s">
        <v>2389</v>
      </c>
      <c r="J1231" s="175" t="s">
        <v>2361</v>
      </c>
      <c r="K1231" s="182" t="s">
        <v>2390</v>
      </c>
      <c r="L1231" s="183">
        <v>14749280</v>
      </c>
      <c r="M1231" s="183">
        <v>687</v>
      </c>
      <c r="N1231" s="183">
        <v>4676498.3099999996</v>
      </c>
      <c r="O1231" s="241">
        <f t="shared" si="39"/>
        <v>19425778.309999999</v>
      </c>
    </row>
    <row r="1232" spans="1:15" hidden="1" x14ac:dyDescent="0.2">
      <c r="A1232" s="175" t="s">
        <v>5678</v>
      </c>
      <c r="B1232" s="182">
        <v>277</v>
      </c>
      <c r="C1232" s="182">
        <v>0</v>
      </c>
      <c r="D1232" s="182">
        <v>82</v>
      </c>
      <c r="E1232" s="182">
        <v>51</v>
      </c>
      <c r="F1232" s="182">
        <v>1</v>
      </c>
      <c r="G1232" s="182" t="str">
        <f t="shared" si="38"/>
        <v>16080.277.0.82.51.01</v>
      </c>
      <c r="H1232" s="184">
        <v>44012</v>
      </c>
      <c r="I1232" s="175" t="s">
        <v>2391</v>
      </c>
      <c r="J1232" s="175" t="s">
        <v>2361</v>
      </c>
      <c r="K1232" s="182" t="s">
        <v>2362</v>
      </c>
      <c r="L1232" s="183">
        <v>14749280</v>
      </c>
      <c r="M1232" s="183">
        <v>687</v>
      </c>
      <c r="N1232" s="183">
        <v>4676498.3099999996</v>
      </c>
      <c r="O1232" s="241">
        <f t="shared" si="39"/>
        <v>19425778.309999999</v>
      </c>
    </row>
    <row r="1233" spans="1:15" hidden="1" x14ac:dyDescent="0.2">
      <c r="A1233" s="175" t="s">
        <v>5678</v>
      </c>
      <c r="B1233" s="182">
        <v>277</v>
      </c>
      <c r="C1233" s="182">
        <v>0</v>
      </c>
      <c r="D1233" s="182">
        <v>82</v>
      </c>
      <c r="E1233" s="182">
        <v>52</v>
      </c>
      <c r="F1233" s="182">
        <v>0</v>
      </c>
      <c r="G1233" s="182" t="str">
        <f t="shared" si="38"/>
        <v>16080.277.0.82.52.00</v>
      </c>
      <c r="H1233" s="184">
        <v>44012</v>
      </c>
      <c r="I1233" s="175" t="s">
        <v>2392</v>
      </c>
      <c r="J1233" s="175" t="s">
        <v>2361</v>
      </c>
      <c r="K1233" s="182" t="s">
        <v>2393</v>
      </c>
      <c r="L1233" s="183">
        <v>6223419</v>
      </c>
      <c r="M1233" s="183">
        <v>4110</v>
      </c>
      <c r="N1233" s="183">
        <v>27977304.300000001</v>
      </c>
      <c r="O1233" s="241">
        <f t="shared" si="39"/>
        <v>34200723.299999997</v>
      </c>
    </row>
    <row r="1234" spans="1:15" hidden="1" x14ac:dyDescent="0.2">
      <c r="A1234" s="175" t="s">
        <v>5678</v>
      </c>
      <c r="B1234" s="182">
        <v>277</v>
      </c>
      <c r="C1234" s="182">
        <v>0</v>
      </c>
      <c r="D1234" s="182">
        <v>82</v>
      </c>
      <c r="E1234" s="182">
        <v>52</v>
      </c>
      <c r="F1234" s="182">
        <v>2</v>
      </c>
      <c r="G1234" s="182" t="str">
        <f t="shared" si="38"/>
        <v>16080.277.0.82.52.02</v>
      </c>
      <c r="H1234" s="184">
        <v>44012</v>
      </c>
      <c r="I1234" s="175" t="s">
        <v>2394</v>
      </c>
      <c r="J1234" s="175" t="s">
        <v>2361</v>
      </c>
      <c r="K1234" s="182" t="s">
        <v>2362</v>
      </c>
      <c r="L1234" s="183">
        <v>6223419</v>
      </c>
      <c r="M1234" s="183">
        <v>4110</v>
      </c>
      <c r="N1234" s="183">
        <v>27977304.300000001</v>
      </c>
      <c r="O1234" s="241">
        <f t="shared" si="39"/>
        <v>34200723.299999997</v>
      </c>
    </row>
    <row r="1235" spans="1:15" hidden="1" x14ac:dyDescent="0.2">
      <c r="A1235" s="175" t="s">
        <v>5678</v>
      </c>
      <c r="B1235" s="182">
        <v>277</v>
      </c>
      <c r="C1235" s="182">
        <v>0</v>
      </c>
      <c r="D1235" s="182">
        <v>82</v>
      </c>
      <c r="E1235" s="182">
        <v>60</v>
      </c>
      <c r="F1235" s="182">
        <v>0</v>
      </c>
      <c r="G1235" s="182" t="str">
        <f t="shared" si="38"/>
        <v>16080.277.0.82.60.00</v>
      </c>
      <c r="H1235" s="184">
        <v>44012</v>
      </c>
      <c r="I1235" s="175" t="s">
        <v>2395</v>
      </c>
      <c r="J1235" s="175" t="s">
        <v>2361</v>
      </c>
      <c r="K1235" s="182" t="s">
        <v>2396</v>
      </c>
      <c r="L1235" s="183">
        <v>25977288</v>
      </c>
      <c r="M1235" s="183">
        <v>0</v>
      </c>
      <c r="N1235" s="183">
        <v>0</v>
      </c>
      <c r="O1235" s="241">
        <f t="shared" si="39"/>
        <v>25977288</v>
      </c>
    </row>
    <row r="1236" spans="1:15" hidden="1" x14ac:dyDescent="0.2">
      <c r="A1236" s="175" t="s">
        <v>5678</v>
      </c>
      <c r="B1236" s="182">
        <v>277</v>
      </c>
      <c r="C1236" s="182">
        <v>0</v>
      </c>
      <c r="D1236" s="182">
        <v>82</v>
      </c>
      <c r="E1236" s="182">
        <v>60</v>
      </c>
      <c r="F1236" s="182">
        <v>1</v>
      </c>
      <c r="G1236" s="182" t="str">
        <f t="shared" si="38"/>
        <v>16080.277.0.82.60.01</v>
      </c>
      <c r="H1236" s="184">
        <v>44012</v>
      </c>
      <c r="I1236" s="175" t="s">
        <v>2397</v>
      </c>
      <c r="J1236" s="175" t="s">
        <v>2361</v>
      </c>
      <c r="K1236" s="182" t="s">
        <v>2396</v>
      </c>
      <c r="L1236" s="183">
        <v>25977288</v>
      </c>
      <c r="M1236" s="183">
        <v>0</v>
      </c>
      <c r="N1236" s="183">
        <v>0</v>
      </c>
      <c r="O1236" s="241">
        <f t="shared" si="39"/>
        <v>25977288</v>
      </c>
    </row>
    <row r="1237" spans="1:15" hidden="1" x14ac:dyDescent="0.2">
      <c r="A1237" s="175" t="s">
        <v>5678</v>
      </c>
      <c r="B1237" s="182">
        <v>277</v>
      </c>
      <c r="C1237" s="182">
        <v>0</v>
      </c>
      <c r="D1237" s="182">
        <v>82</v>
      </c>
      <c r="E1237" s="182">
        <v>61</v>
      </c>
      <c r="F1237" s="182">
        <v>0</v>
      </c>
      <c r="G1237" s="182" t="str">
        <f t="shared" si="38"/>
        <v>16080.277.0.82.61.00</v>
      </c>
      <c r="H1237" s="184">
        <v>44012</v>
      </c>
      <c r="I1237" s="175" t="s">
        <v>2398</v>
      </c>
      <c r="J1237" s="175" t="s">
        <v>2361</v>
      </c>
      <c r="K1237" s="182" t="s">
        <v>2399</v>
      </c>
      <c r="L1237" s="183">
        <v>22782125</v>
      </c>
      <c r="M1237" s="183">
        <v>0</v>
      </c>
      <c r="N1237" s="183">
        <v>0</v>
      </c>
      <c r="O1237" s="241">
        <f t="shared" si="39"/>
        <v>22782125</v>
      </c>
    </row>
    <row r="1238" spans="1:15" hidden="1" x14ac:dyDescent="0.2">
      <c r="A1238" s="175" t="s">
        <v>5678</v>
      </c>
      <c r="B1238" s="182">
        <v>277</v>
      </c>
      <c r="C1238" s="182">
        <v>0</v>
      </c>
      <c r="D1238" s="182">
        <v>82</v>
      </c>
      <c r="E1238" s="182">
        <v>61</v>
      </c>
      <c r="F1238" s="182">
        <v>1</v>
      </c>
      <c r="G1238" s="182" t="str">
        <f t="shared" si="38"/>
        <v>16080.277.0.82.61.01</v>
      </c>
      <c r="H1238" s="184">
        <v>44012</v>
      </c>
      <c r="I1238" s="175" t="s">
        <v>2400</v>
      </c>
      <c r="J1238" s="175" t="s">
        <v>2361</v>
      </c>
      <c r="K1238" s="182" t="s">
        <v>2399</v>
      </c>
      <c r="L1238" s="183">
        <v>22782125</v>
      </c>
      <c r="M1238" s="183">
        <v>0</v>
      </c>
      <c r="N1238" s="183">
        <v>0</v>
      </c>
      <c r="O1238" s="241">
        <f t="shared" si="39"/>
        <v>22782125</v>
      </c>
    </row>
    <row r="1239" spans="1:15" hidden="1" x14ac:dyDescent="0.2">
      <c r="A1239" s="175" t="s">
        <v>5678</v>
      </c>
      <c r="B1239" s="182">
        <v>277</v>
      </c>
      <c r="C1239" s="182">
        <v>0</v>
      </c>
      <c r="D1239" s="182">
        <v>82</v>
      </c>
      <c r="E1239" s="182">
        <v>62</v>
      </c>
      <c r="F1239" s="182">
        <v>0</v>
      </c>
      <c r="G1239" s="182" t="str">
        <f t="shared" si="38"/>
        <v>16080.277.0.82.62.00</v>
      </c>
      <c r="H1239" s="184">
        <v>44012</v>
      </c>
      <c r="I1239" s="175" t="s">
        <v>2401</v>
      </c>
      <c r="J1239" s="175" t="s">
        <v>2361</v>
      </c>
      <c r="K1239" s="182" t="s">
        <v>2402</v>
      </c>
      <c r="L1239" s="183">
        <v>-126152</v>
      </c>
      <c r="M1239" s="183">
        <v>0</v>
      </c>
      <c r="N1239" s="183">
        <v>0</v>
      </c>
      <c r="O1239" s="241">
        <f t="shared" si="39"/>
        <v>-126152</v>
      </c>
    </row>
    <row r="1240" spans="1:15" hidden="1" x14ac:dyDescent="0.2">
      <c r="A1240" s="175" t="s">
        <v>5678</v>
      </c>
      <c r="B1240" s="182">
        <v>277</v>
      </c>
      <c r="C1240" s="182">
        <v>0</v>
      </c>
      <c r="D1240" s="182">
        <v>82</v>
      </c>
      <c r="E1240" s="182">
        <v>62</v>
      </c>
      <c r="F1240" s="182">
        <v>1</v>
      </c>
      <c r="G1240" s="182" t="str">
        <f t="shared" si="38"/>
        <v>16080.277.0.82.62.01</v>
      </c>
      <c r="H1240" s="184">
        <v>44012</v>
      </c>
      <c r="I1240" s="175" t="s">
        <v>2403</v>
      </c>
      <c r="J1240" s="175" t="s">
        <v>2361</v>
      </c>
      <c r="K1240" s="182" t="s">
        <v>2402</v>
      </c>
      <c r="L1240" s="183">
        <v>-126152</v>
      </c>
      <c r="M1240" s="183">
        <v>0</v>
      </c>
      <c r="N1240" s="183">
        <v>0</v>
      </c>
      <c r="O1240" s="241">
        <f t="shared" si="39"/>
        <v>-126152</v>
      </c>
    </row>
    <row r="1241" spans="1:15" hidden="1" x14ac:dyDescent="0.2">
      <c r="A1241" s="175" t="s">
        <v>5678</v>
      </c>
      <c r="B1241" s="182">
        <v>277</v>
      </c>
      <c r="C1241" s="182">
        <v>0</v>
      </c>
      <c r="D1241" s="182">
        <v>92</v>
      </c>
      <c r="E1241" s="182">
        <v>0</v>
      </c>
      <c r="F1241" s="182">
        <v>0</v>
      </c>
      <c r="G1241" s="182" t="str">
        <f t="shared" si="38"/>
        <v>16080.277.0.92.00.00</v>
      </c>
      <c r="H1241" s="184">
        <v>44012</v>
      </c>
      <c r="I1241" s="175" t="s">
        <v>2404</v>
      </c>
      <c r="J1241" s="175" t="s">
        <v>2405</v>
      </c>
      <c r="K1241" s="182" t="s">
        <v>2406</v>
      </c>
      <c r="L1241" s="183">
        <v>-298537691</v>
      </c>
      <c r="M1241" s="183">
        <v>-13.91</v>
      </c>
      <c r="N1241" s="183">
        <v>-94687.19</v>
      </c>
      <c r="O1241" s="241">
        <f t="shared" si="39"/>
        <v>-298632378.19</v>
      </c>
    </row>
    <row r="1242" spans="1:15" hidden="1" x14ac:dyDescent="0.2">
      <c r="A1242" s="175" t="s">
        <v>5678</v>
      </c>
      <c r="B1242" s="182">
        <v>277</v>
      </c>
      <c r="C1242" s="182">
        <v>0</v>
      </c>
      <c r="D1242" s="182">
        <v>92</v>
      </c>
      <c r="E1242" s="182">
        <v>1</v>
      </c>
      <c r="F1242" s="182">
        <v>0</v>
      </c>
      <c r="G1242" s="182" t="str">
        <f t="shared" si="38"/>
        <v>16080.277.0.92.01.00</v>
      </c>
      <c r="H1242" s="184">
        <v>44012</v>
      </c>
      <c r="I1242" s="175" t="s">
        <v>2407</v>
      </c>
      <c r="J1242" s="175" t="s">
        <v>2405</v>
      </c>
      <c r="K1242" s="182" t="s">
        <v>2408</v>
      </c>
      <c r="L1242" s="183">
        <v>-2210284</v>
      </c>
      <c r="M1242" s="183">
        <v>490</v>
      </c>
      <c r="N1242" s="183">
        <v>3335493.7</v>
      </c>
      <c r="O1242" s="241">
        <f t="shared" si="39"/>
        <v>1125209.7000000002</v>
      </c>
    </row>
    <row r="1243" spans="1:15" hidden="1" x14ac:dyDescent="0.2">
      <c r="A1243" s="175" t="s">
        <v>5678</v>
      </c>
      <c r="B1243" s="182">
        <v>277</v>
      </c>
      <c r="C1243" s="182">
        <v>0</v>
      </c>
      <c r="D1243" s="182">
        <v>92</v>
      </c>
      <c r="E1243" s="182">
        <v>1</v>
      </c>
      <c r="F1243" s="182">
        <v>1</v>
      </c>
      <c r="G1243" s="182" t="str">
        <f t="shared" si="38"/>
        <v>16080.277.0.92.01.01</v>
      </c>
      <c r="H1243" s="184">
        <v>44012</v>
      </c>
      <c r="I1243" s="175" t="s">
        <v>2409</v>
      </c>
      <c r="J1243" s="175" t="s">
        <v>2405</v>
      </c>
      <c r="K1243" s="182" t="s">
        <v>2406</v>
      </c>
      <c r="L1243" s="183">
        <v>-2182668</v>
      </c>
      <c r="M1243" s="183">
        <v>490.03</v>
      </c>
      <c r="N1243" s="183">
        <v>3335697.91</v>
      </c>
      <c r="O1243" s="241">
        <f t="shared" si="39"/>
        <v>1153029.9100000001</v>
      </c>
    </row>
    <row r="1244" spans="1:15" hidden="1" x14ac:dyDescent="0.2">
      <c r="A1244" s="175" t="s">
        <v>5678</v>
      </c>
      <c r="B1244" s="182">
        <v>277</v>
      </c>
      <c r="C1244" s="182">
        <v>0</v>
      </c>
      <c r="D1244" s="182">
        <v>92</v>
      </c>
      <c r="E1244" s="182">
        <v>1</v>
      </c>
      <c r="F1244" s="182">
        <v>2</v>
      </c>
      <c r="G1244" s="182" t="str">
        <f t="shared" si="38"/>
        <v>16080.277.0.92.01.02</v>
      </c>
      <c r="H1244" s="184">
        <v>44012</v>
      </c>
      <c r="I1244" s="175" t="s">
        <v>2410</v>
      </c>
      <c r="J1244" s="175" t="s">
        <v>2405</v>
      </c>
      <c r="K1244" s="182" t="s">
        <v>2411</v>
      </c>
      <c r="L1244" s="183">
        <v>-27616</v>
      </c>
      <c r="M1244" s="183">
        <v>-0.03</v>
      </c>
      <c r="N1244" s="183">
        <v>-204.21</v>
      </c>
      <c r="O1244" s="241">
        <f t="shared" si="39"/>
        <v>-27820.21</v>
      </c>
    </row>
    <row r="1245" spans="1:15" hidden="1" x14ac:dyDescent="0.2">
      <c r="A1245" s="175" t="s">
        <v>5678</v>
      </c>
      <c r="B1245" s="182">
        <v>277</v>
      </c>
      <c r="C1245" s="182">
        <v>0</v>
      </c>
      <c r="D1245" s="182">
        <v>92</v>
      </c>
      <c r="E1245" s="182">
        <v>2</v>
      </c>
      <c r="F1245" s="182">
        <v>0</v>
      </c>
      <c r="G1245" s="182" t="str">
        <f t="shared" si="38"/>
        <v>16080.277.0.92.02.00</v>
      </c>
      <c r="H1245" s="184">
        <v>44012</v>
      </c>
      <c r="I1245" s="175" t="s">
        <v>2412</v>
      </c>
      <c r="J1245" s="175" t="s">
        <v>2405</v>
      </c>
      <c r="K1245" s="182" t="s">
        <v>2413</v>
      </c>
      <c r="L1245" s="183">
        <v>-260703624</v>
      </c>
      <c r="M1245" s="183">
        <v>-460.94</v>
      </c>
      <c r="N1245" s="183">
        <v>-3137678.51</v>
      </c>
      <c r="O1245" s="241">
        <f t="shared" si="39"/>
        <v>-263841302.50999999</v>
      </c>
    </row>
    <row r="1246" spans="1:15" hidden="1" x14ac:dyDescent="0.2">
      <c r="A1246" s="175" t="s">
        <v>5678</v>
      </c>
      <c r="B1246" s="182">
        <v>277</v>
      </c>
      <c r="C1246" s="182">
        <v>0</v>
      </c>
      <c r="D1246" s="182">
        <v>92</v>
      </c>
      <c r="E1246" s="182">
        <v>2</v>
      </c>
      <c r="F1246" s="182">
        <v>1</v>
      </c>
      <c r="G1246" s="182" t="str">
        <f t="shared" si="38"/>
        <v>16080.277.0.92.02.01</v>
      </c>
      <c r="H1246" s="184">
        <v>44012</v>
      </c>
      <c r="I1246" s="175" t="s">
        <v>2414</v>
      </c>
      <c r="J1246" s="175" t="s">
        <v>2405</v>
      </c>
      <c r="K1246" s="182" t="s">
        <v>2413</v>
      </c>
      <c r="L1246" s="183">
        <v>-260703624</v>
      </c>
      <c r="M1246" s="183">
        <v>-460.94</v>
      </c>
      <c r="N1246" s="183">
        <v>-3137678.51</v>
      </c>
      <c r="O1246" s="241">
        <f t="shared" si="39"/>
        <v>-263841302.50999999</v>
      </c>
    </row>
    <row r="1247" spans="1:15" hidden="1" x14ac:dyDescent="0.2">
      <c r="A1247" s="175" t="s">
        <v>5678</v>
      </c>
      <c r="B1247" s="182">
        <v>277</v>
      </c>
      <c r="C1247" s="182">
        <v>0</v>
      </c>
      <c r="D1247" s="182">
        <v>92</v>
      </c>
      <c r="E1247" s="182">
        <v>4</v>
      </c>
      <c r="F1247" s="182">
        <v>0</v>
      </c>
      <c r="G1247" s="182" t="str">
        <f t="shared" si="38"/>
        <v>16080.277.0.92.04.00</v>
      </c>
      <c r="H1247" s="184">
        <v>44012</v>
      </c>
      <c r="I1247" s="175" t="s">
        <v>2415</v>
      </c>
      <c r="J1247" s="175" t="s">
        <v>2405</v>
      </c>
      <c r="K1247" s="182" t="s">
        <v>2416</v>
      </c>
      <c r="L1247" s="183">
        <v>596569</v>
      </c>
      <c r="M1247" s="183">
        <v>0</v>
      </c>
      <c r="N1247" s="183">
        <v>0</v>
      </c>
      <c r="O1247" s="241">
        <f t="shared" si="39"/>
        <v>596569</v>
      </c>
    </row>
    <row r="1248" spans="1:15" hidden="1" x14ac:dyDescent="0.2">
      <c r="A1248" s="175" t="s">
        <v>5678</v>
      </c>
      <c r="B1248" s="182">
        <v>277</v>
      </c>
      <c r="C1248" s="182">
        <v>0</v>
      </c>
      <c r="D1248" s="182">
        <v>92</v>
      </c>
      <c r="E1248" s="182">
        <v>4</v>
      </c>
      <c r="F1248" s="182">
        <v>1</v>
      </c>
      <c r="G1248" s="182" t="str">
        <f t="shared" si="38"/>
        <v>16080.277.0.92.04.01</v>
      </c>
      <c r="H1248" s="184">
        <v>44012</v>
      </c>
      <c r="I1248" s="175" t="s">
        <v>2417</v>
      </c>
      <c r="J1248" s="175" t="s">
        <v>2405</v>
      </c>
      <c r="K1248" s="182" t="s">
        <v>2416</v>
      </c>
      <c r="L1248" s="183">
        <v>596569</v>
      </c>
      <c r="M1248" s="183">
        <v>0</v>
      </c>
      <c r="N1248" s="183">
        <v>0</v>
      </c>
      <c r="O1248" s="241">
        <f t="shared" si="39"/>
        <v>596569</v>
      </c>
    </row>
    <row r="1249" spans="1:15" hidden="1" x14ac:dyDescent="0.2">
      <c r="A1249" s="175" t="s">
        <v>5678</v>
      </c>
      <c r="B1249" s="182">
        <v>277</v>
      </c>
      <c r="C1249" s="182">
        <v>0</v>
      </c>
      <c r="D1249" s="182">
        <v>92</v>
      </c>
      <c r="E1249" s="182">
        <v>6</v>
      </c>
      <c r="F1249" s="182">
        <v>0</v>
      </c>
      <c r="G1249" s="182" t="str">
        <f t="shared" si="38"/>
        <v>16080.277.0.92.06.00</v>
      </c>
      <c r="H1249" s="184">
        <v>44012</v>
      </c>
      <c r="I1249" s="175" t="s">
        <v>2418</v>
      </c>
      <c r="J1249" s="175" t="s">
        <v>2405</v>
      </c>
      <c r="K1249" s="182" t="s">
        <v>2419</v>
      </c>
      <c r="L1249" s="183">
        <v>-51656</v>
      </c>
      <c r="M1249" s="183">
        <v>0</v>
      </c>
      <c r="N1249" s="183">
        <v>0</v>
      </c>
      <c r="O1249" s="241">
        <f t="shared" si="39"/>
        <v>-51656</v>
      </c>
    </row>
    <row r="1250" spans="1:15" hidden="1" x14ac:dyDescent="0.2">
      <c r="A1250" s="175" t="s">
        <v>5678</v>
      </c>
      <c r="B1250" s="182">
        <v>277</v>
      </c>
      <c r="C1250" s="182">
        <v>0</v>
      </c>
      <c r="D1250" s="182">
        <v>92</v>
      </c>
      <c r="E1250" s="182">
        <v>6</v>
      </c>
      <c r="F1250" s="182">
        <v>2</v>
      </c>
      <c r="G1250" s="182" t="str">
        <f t="shared" si="38"/>
        <v>16080.277.0.92.06.02</v>
      </c>
      <c r="H1250" s="184">
        <v>44012</v>
      </c>
      <c r="I1250" s="175" t="s">
        <v>2420</v>
      </c>
      <c r="J1250" s="175" t="s">
        <v>2405</v>
      </c>
      <c r="K1250" s="182" t="s">
        <v>2419</v>
      </c>
      <c r="L1250" s="183">
        <v>-51656</v>
      </c>
      <c r="M1250" s="183">
        <v>0</v>
      </c>
      <c r="N1250" s="183">
        <v>0</v>
      </c>
      <c r="O1250" s="241">
        <f t="shared" si="39"/>
        <v>-51656</v>
      </c>
    </row>
    <row r="1251" spans="1:15" hidden="1" x14ac:dyDescent="0.2">
      <c r="A1251" s="175" t="s">
        <v>5678</v>
      </c>
      <c r="B1251" s="182">
        <v>277</v>
      </c>
      <c r="C1251" s="182">
        <v>0</v>
      </c>
      <c r="D1251" s="182">
        <v>92</v>
      </c>
      <c r="E1251" s="182">
        <v>8</v>
      </c>
      <c r="F1251" s="182">
        <v>0</v>
      </c>
      <c r="G1251" s="182" t="str">
        <f t="shared" si="38"/>
        <v>16080.277.0.92.08.00</v>
      </c>
      <c r="H1251" s="184">
        <v>44012</v>
      </c>
      <c r="I1251" s="175" t="s">
        <v>2421</v>
      </c>
      <c r="J1251" s="175" t="s">
        <v>2405</v>
      </c>
      <c r="K1251" s="182" t="s">
        <v>2406</v>
      </c>
      <c r="L1251" s="183">
        <v>-100411</v>
      </c>
      <c r="M1251" s="183">
        <v>0</v>
      </c>
      <c r="N1251" s="183">
        <v>0</v>
      </c>
      <c r="O1251" s="241">
        <f t="shared" si="39"/>
        <v>-100411</v>
      </c>
    </row>
    <row r="1252" spans="1:15" hidden="1" x14ac:dyDescent="0.2">
      <c r="A1252" s="175" t="s">
        <v>5678</v>
      </c>
      <c r="B1252" s="182">
        <v>277</v>
      </c>
      <c r="C1252" s="182">
        <v>0</v>
      </c>
      <c r="D1252" s="182">
        <v>92</v>
      </c>
      <c r="E1252" s="182">
        <v>8</v>
      </c>
      <c r="F1252" s="182">
        <v>1</v>
      </c>
      <c r="G1252" s="182" t="str">
        <f t="shared" si="38"/>
        <v>16080.277.0.92.08.01</v>
      </c>
      <c r="H1252" s="184">
        <v>44012</v>
      </c>
      <c r="I1252" s="175" t="s">
        <v>2422</v>
      </c>
      <c r="J1252" s="175" t="s">
        <v>2405</v>
      </c>
      <c r="K1252" s="182" t="s">
        <v>2406</v>
      </c>
      <c r="L1252" s="183">
        <v>-100411</v>
      </c>
      <c r="M1252" s="183">
        <v>0</v>
      </c>
      <c r="N1252" s="183">
        <v>0</v>
      </c>
      <c r="O1252" s="241">
        <f t="shared" si="39"/>
        <v>-100411</v>
      </c>
    </row>
    <row r="1253" spans="1:15" hidden="1" x14ac:dyDescent="0.2">
      <c r="A1253" s="175" t="s">
        <v>5678</v>
      </c>
      <c r="B1253" s="182">
        <v>277</v>
      </c>
      <c r="C1253" s="182">
        <v>0</v>
      </c>
      <c r="D1253" s="182">
        <v>92</v>
      </c>
      <c r="E1253" s="182">
        <v>40</v>
      </c>
      <c r="F1253" s="182">
        <v>0</v>
      </c>
      <c r="G1253" s="182" t="str">
        <f t="shared" si="38"/>
        <v>16080.277.0.92.40.00</v>
      </c>
      <c r="H1253" s="184">
        <v>44012</v>
      </c>
      <c r="I1253" s="175" t="s">
        <v>2423</v>
      </c>
      <c r="J1253" s="175" t="s">
        <v>2405</v>
      </c>
      <c r="K1253" s="182" t="s">
        <v>2424</v>
      </c>
      <c r="L1253" s="183">
        <v>-237705</v>
      </c>
      <c r="M1253" s="183">
        <v>0</v>
      </c>
      <c r="N1253" s="183">
        <v>0</v>
      </c>
      <c r="O1253" s="241">
        <f t="shared" si="39"/>
        <v>-237705</v>
      </c>
    </row>
    <row r="1254" spans="1:15" hidden="1" x14ac:dyDescent="0.2">
      <c r="A1254" s="175" t="s">
        <v>5678</v>
      </c>
      <c r="B1254" s="182">
        <v>277</v>
      </c>
      <c r="C1254" s="182">
        <v>0</v>
      </c>
      <c r="D1254" s="182">
        <v>92</v>
      </c>
      <c r="E1254" s="182">
        <v>40</v>
      </c>
      <c r="F1254" s="182">
        <v>1</v>
      </c>
      <c r="G1254" s="182" t="str">
        <f t="shared" si="38"/>
        <v>16080.277.0.92.40.01</v>
      </c>
      <c r="H1254" s="184">
        <v>44012</v>
      </c>
      <c r="I1254" s="175" t="s">
        <v>2425</v>
      </c>
      <c r="J1254" s="175" t="s">
        <v>2405</v>
      </c>
      <c r="K1254" s="182" t="s">
        <v>2424</v>
      </c>
      <c r="L1254" s="183">
        <v>-237705</v>
      </c>
      <c r="M1254" s="183">
        <v>0</v>
      </c>
      <c r="N1254" s="183">
        <v>0</v>
      </c>
      <c r="O1254" s="241">
        <f t="shared" si="39"/>
        <v>-237705</v>
      </c>
    </row>
    <row r="1255" spans="1:15" hidden="1" x14ac:dyDescent="0.2">
      <c r="A1255" s="175" t="s">
        <v>5678</v>
      </c>
      <c r="B1255" s="182">
        <v>277</v>
      </c>
      <c r="C1255" s="182">
        <v>0</v>
      </c>
      <c r="D1255" s="182">
        <v>92</v>
      </c>
      <c r="E1255" s="182">
        <v>50</v>
      </c>
      <c r="F1255" s="182">
        <v>0</v>
      </c>
      <c r="G1255" s="182" t="str">
        <f t="shared" si="38"/>
        <v>16080.277.0.92.50.00</v>
      </c>
      <c r="H1255" s="184">
        <v>44012</v>
      </c>
      <c r="I1255" s="175" t="s">
        <v>2426</v>
      </c>
      <c r="J1255" s="175" t="s">
        <v>2405</v>
      </c>
      <c r="K1255" s="182" t="s">
        <v>2427</v>
      </c>
      <c r="L1255" s="183">
        <v>-1624995</v>
      </c>
      <c r="M1255" s="183">
        <v>-43.03</v>
      </c>
      <c r="N1255" s="183">
        <v>-292910.8</v>
      </c>
      <c r="O1255" s="241">
        <f t="shared" si="39"/>
        <v>-1917905.8</v>
      </c>
    </row>
    <row r="1256" spans="1:15" hidden="1" x14ac:dyDescent="0.2">
      <c r="A1256" s="175" t="s">
        <v>5678</v>
      </c>
      <c r="B1256" s="182">
        <v>277</v>
      </c>
      <c r="C1256" s="182">
        <v>0</v>
      </c>
      <c r="D1256" s="182">
        <v>92</v>
      </c>
      <c r="E1256" s="182">
        <v>50</v>
      </c>
      <c r="F1256" s="182">
        <v>1</v>
      </c>
      <c r="G1256" s="182" t="str">
        <f t="shared" si="38"/>
        <v>16080.277.0.92.50.01</v>
      </c>
      <c r="H1256" s="184">
        <v>44012</v>
      </c>
      <c r="I1256" s="175" t="s">
        <v>2428</v>
      </c>
      <c r="J1256" s="175" t="s">
        <v>2405</v>
      </c>
      <c r="K1256" s="182" t="s">
        <v>2406</v>
      </c>
      <c r="L1256" s="183">
        <v>-1624995</v>
      </c>
      <c r="M1256" s="183">
        <v>-43.03</v>
      </c>
      <c r="N1256" s="183">
        <v>-292910.8</v>
      </c>
      <c r="O1256" s="241">
        <f t="shared" si="39"/>
        <v>-1917905.8</v>
      </c>
    </row>
    <row r="1257" spans="1:15" hidden="1" x14ac:dyDescent="0.2">
      <c r="A1257" s="175" t="s">
        <v>5678</v>
      </c>
      <c r="B1257" s="182">
        <v>277</v>
      </c>
      <c r="C1257" s="182">
        <v>0</v>
      </c>
      <c r="D1257" s="182">
        <v>92</v>
      </c>
      <c r="E1257" s="182">
        <v>51</v>
      </c>
      <c r="F1257" s="182">
        <v>0</v>
      </c>
      <c r="G1257" s="182" t="str">
        <f t="shared" si="38"/>
        <v>16080.277.0.92.51.00</v>
      </c>
      <c r="H1257" s="184">
        <v>44012</v>
      </c>
      <c r="I1257" s="175" t="s">
        <v>2429</v>
      </c>
      <c r="J1257" s="175" t="s">
        <v>2405</v>
      </c>
      <c r="K1257" s="182" t="s">
        <v>2430</v>
      </c>
      <c r="L1257" s="183">
        <v>11820533</v>
      </c>
      <c r="M1257" s="183">
        <v>0</v>
      </c>
      <c r="N1257" s="183">
        <v>0</v>
      </c>
      <c r="O1257" s="241">
        <f t="shared" si="39"/>
        <v>11820533</v>
      </c>
    </row>
    <row r="1258" spans="1:15" hidden="1" x14ac:dyDescent="0.2">
      <c r="A1258" s="175" t="s">
        <v>5678</v>
      </c>
      <c r="B1258" s="182">
        <v>277</v>
      </c>
      <c r="C1258" s="182">
        <v>0</v>
      </c>
      <c r="D1258" s="182">
        <v>92</v>
      </c>
      <c r="E1258" s="182">
        <v>51</v>
      </c>
      <c r="F1258" s="182">
        <v>1</v>
      </c>
      <c r="G1258" s="182" t="str">
        <f t="shared" si="38"/>
        <v>16080.277.0.92.51.01</v>
      </c>
      <c r="H1258" s="184">
        <v>44012</v>
      </c>
      <c r="I1258" s="175" t="s">
        <v>2431</v>
      </c>
      <c r="J1258" s="175" t="s">
        <v>2405</v>
      </c>
      <c r="K1258" s="182" t="s">
        <v>2406</v>
      </c>
      <c r="L1258" s="183">
        <v>11820533</v>
      </c>
      <c r="M1258" s="183">
        <v>0</v>
      </c>
      <c r="N1258" s="183">
        <v>0</v>
      </c>
      <c r="O1258" s="241">
        <f t="shared" si="39"/>
        <v>11820533</v>
      </c>
    </row>
    <row r="1259" spans="1:15" hidden="1" x14ac:dyDescent="0.2">
      <c r="A1259" s="175" t="s">
        <v>5678</v>
      </c>
      <c r="B1259" s="182">
        <v>277</v>
      </c>
      <c r="C1259" s="182">
        <v>0</v>
      </c>
      <c r="D1259" s="182">
        <v>92</v>
      </c>
      <c r="E1259" s="182">
        <v>60</v>
      </c>
      <c r="F1259" s="182">
        <v>0</v>
      </c>
      <c r="G1259" s="182" t="str">
        <f t="shared" si="38"/>
        <v>16080.277.0.92.60.00</v>
      </c>
      <c r="H1259" s="184">
        <v>44012</v>
      </c>
      <c r="I1259" s="175" t="s">
        <v>2432</v>
      </c>
      <c r="J1259" s="175" t="s">
        <v>2405</v>
      </c>
      <c r="K1259" s="182" t="s">
        <v>2433</v>
      </c>
      <c r="L1259" s="183">
        <v>-37774993</v>
      </c>
      <c r="M1259" s="183">
        <v>0.03</v>
      </c>
      <c r="N1259" s="183">
        <v>204.21</v>
      </c>
      <c r="O1259" s="241">
        <f t="shared" si="39"/>
        <v>-37774788.789999999</v>
      </c>
    </row>
    <row r="1260" spans="1:15" hidden="1" x14ac:dyDescent="0.2">
      <c r="A1260" s="175" t="s">
        <v>5678</v>
      </c>
      <c r="B1260" s="182">
        <v>277</v>
      </c>
      <c r="C1260" s="182">
        <v>0</v>
      </c>
      <c r="D1260" s="182">
        <v>92</v>
      </c>
      <c r="E1260" s="182">
        <v>60</v>
      </c>
      <c r="F1260" s="182">
        <v>1</v>
      </c>
      <c r="G1260" s="182" t="str">
        <f t="shared" si="38"/>
        <v>16080.277.0.92.60.01</v>
      </c>
      <c r="H1260" s="184">
        <v>44012</v>
      </c>
      <c r="I1260" s="175" t="s">
        <v>2434</v>
      </c>
      <c r="J1260" s="175" t="s">
        <v>2405</v>
      </c>
      <c r="K1260" s="182" t="s">
        <v>2433</v>
      </c>
      <c r="L1260" s="183">
        <v>-37774993</v>
      </c>
      <c r="M1260" s="183">
        <v>0.03</v>
      </c>
      <c r="N1260" s="183">
        <v>204.21</v>
      </c>
      <c r="O1260" s="241">
        <f t="shared" si="39"/>
        <v>-37774788.789999999</v>
      </c>
    </row>
    <row r="1261" spans="1:15" hidden="1" x14ac:dyDescent="0.2">
      <c r="A1261" s="175" t="s">
        <v>5678</v>
      </c>
      <c r="B1261" s="182">
        <v>277</v>
      </c>
      <c r="C1261" s="182">
        <v>0</v>
      </c>
      <c r="D1261" s="182">
        <v>92</v>
      </c>
      <c r="E1261" s="182">
        <v>61</v>
      </c>
      <c r="F1261" s="182">
        <v>0</v>
      </c>
      <c r="G1261" s="182" t="str">
        <f t="shared" si="38"/>
        <v>16080.277.0.92.61.00</v>
      </c>
      <c r="H1261" s="184">
        <v>44012</v>
      </c>
      <c r="I1261" s="175" t="s">
        <v>2435</v>
      </c>
      <c r="J1261" s="175" t="s">
        <v>2405</v>
      </c>
      <c r="K1261" s="182" t="s">
        <v>2436</v>
      </c>
      <c r="L1261" s="183">
        <v>-8182068</v>
      </c>
      <c r="M1261" s="183">
        <v>0.03</v>
      </c>
      <c r="N1261" s="183">
        <v>204.21</v>
      </c>
      <c r="O1261" s="241">
        <f t="shared" si="39"/>
        <v>-8181863.79</v>
      </c>
    </row>
    <row r="1262" spans="1:15" hidden="1" x14ac:dyDescent="0.2">
      <c r="A1262" s="175" t="s">
        <v>5678</v>
      </c>
      <c r="B1262" s="182">
        <v>277</v>
      </c>
      <c r="C1262" s="182">
        <v>0</v>
      </c>
      <c r="D1262" s="182">
        <v>92</v>
      </c>
      <c r="E1262" s="182">
        <v>61</v>
      </c>
      <c r="F1262" s="182">
        <v>1</v>
      </c>
      <c r="G1262" s="182" t="str">
        <f t="shared" si="38"/>
        <v>16080.277.0.92.61.01</v>
      </c>
      <c r="H1262" s="184">
        <v>44012</v>
      </c>
      <c r="I1262" s="175" t="s">
        <v>2437</v>
      </c>
      <c r="J1262" s="175" t="s">
        <v>2405</v>
      </c>
      <c r="K1262" s="182" t="s">
        <v>2436</v>
      </c>
      <c r="L1262" s="183">
        <v>-8182068</v>
      </c>
      <c r="M1262" s="183">
        <v>0.03</v>
      </c>
      <c r="N1262" s="183">
        <v>204.21</v>
      </c>
      <c r="O1262" s="241">
        <f t="shared" si="39"/>
        <v>-8181863.79</v>
      </c>
    </row>
    <row r="1263" spans="1:15" hidden="1" x14ac:dyDescent="0.2">
      <c r="A1263" s="175" t="s">
        <v>5678</v>
      </c>
      <c r="B1263" s="182">
        <v>277</v>
      </c>
      <c r="C1263" s="182">
        <v>0</v>
      </c>
      <c r="D1263" s="182">
        <v>92</v>
      </c>
      <c r="E1263" s="182">
        <v>62</v>
      </c>
      <c r="F1263" s="182">
        <v>0</v>
      </c>
      <c r="G1263" s="182" t="str">
        <f t="shared" si="38"/>
        <v>16080.277.0.92.62.00</v>
      </c>
      <c r="H1263" s="184">
        <v>44012</v>
      </c>
      <c r="I1263" s="175" t="s">
        <v>2438</v>
      </c>
      <c r="J1263" s="175" t="s">
        <v>2405</v>
      </c>
      <c r="K1263" s="182" t="s">
        <v>2439</v>
      </c>
      <c r="L1263" s="183">
        <v>-69057</v>
      </c>
      <c r="M1263" s="183">
        <v>0</v>
      </c>
      <c r="N1263" s="183">
        <v>0</v>
      </c>
      <c r="O1263" s="241">
        <f t="shared" si="39"/>
        <v>-69057</v>
      </c>
    </row>
    <row r="1264" spans="1:15" hidden="1" x14ac:dyDescent="0.2">
      <c r="A1264" s="175" t="s">
        <v>5678</v>
      </c>
      <c r="B1264" s="182">
        <v>277</v>
      </c>
      <c r="C1264" s="182">
        <v>0</v>
      </c>
      <c r="D1264" s="182">
        <v>92</v>
      </c>
      <c r="E1264" s="182">
        <v>62</v>
      </c>
      <c r="F1264" s="182">
        <v>1</v>
      </c>
      <c r="G1264" s="182" t="str">
        <f t="shared" si="38"/>
        <v>16080.277.0.92.62.01</v>
      </c>
      <c r="H1264" s="184">
        <v>44012</v>
      </c>
      <c r="I1264" s="175" t="s">
        <v>2440</v>
      </c>
      <c r="J1264" s="175" t="s">
        <v>2405</v>
      </c>
      <c r="K1264" s="182" t="s">
        <v>2439</v>
      </c>
      <c r="L1264" s="183">
        <v>-69057</v>
      </c>
      <c r="M1264" s="183">
        <v>0</v>
      </c>
      <c r="N1264" s="183">
        <v>0</v>
      </c>
      <c r="O1264" s="241">
        <f t="shared" si="39"/>
        <v>-69057</v>
      </c>
    </row>
    <row r="1265" spans="1:15" hidden="1" x14ac:dyDescent="0.2">
      <c r="A1265" s="175" t="s">
        <v>5678</v>
      </c>
      <c r="B1265" s="182">
        <v>277</v>
      </c>
      <c r="C1265" s="182">
        <v>0</v>
      </c>
      <c r="D1265" s="182">
        <v>94</v>
      </c>
      <c r="E1265" s="182">
        <v>0</v>
      </c>
      <c r="F1265" s="182">
        <v>0</v>
      </c>
      <c r="G1265" s="182" t="str">
        <f t="shared" si="38"/>
        <v>16080.277.0.94.00.00</v>
      </c>
      <c r="H1265" s="184">
        <v>44012</v>
      </c>
      <c r="I1265" s="175" t="s">
        <v>2441</v>
      </c>
      <c r="J1265" s="175" t="s">
        <v>2442</v>
      </c>
      <c r="K1265" s="182" t="s">
        <v>2443</v>
      </c>
      <c r="L1265" s="183">
        <v>-474410299</v>
      </c>
      <c r="M1265" s="183">
        <v>-410.36</v>
      </c>
      <c r="N1265" s="183">
        <v>-2793373.88</v>
      </c>
      <c r="O1265" s="241">
        <f t="shared" si="39"/>
        <v>-477203672.88</v>
      </c>
    </row>
    <row r="1266" spans="1:15" hidden="1" x14ac:dyDescent="0.2">
      <c r="A1266" s="175" t="s">
        <v>5678</v>
      </c>
      <c r="B1266" s="182">
        <v>277</v>
      </c>
      <c r="C1266" s="182">
        <v>0</v>
      </c>
      <c r="D1266" s="182">
        <v>94</v>
      </c>
      <c r="E1266" s="182">
        <v>1</v>
      </c>
      <c r="F1266" s="182">
        <v>0</v>
      </c>
      <c r="G1266" s="182" t="str">
        <f t="shared" si="38"/>
        <v>16080.277.0.94.01.00</v>
      </c>
      <c r="H1266" s="184">
        <v>44012</v>
      </c>
      <c r="I1266" s="175" t="s">
        <v>2444</v>
      </c>
      <c r="J1266" s="175" t="s">
        <v>2442</v>
      </c>
      <c r="K1266" s="182" t="s">
        <v>2445</v>
      </c>
      <c r="L1266" s="183">
        <v>1068894</v>
      </c>
      <c r="M1266" s="183">
        <v>-161.47999999999999</v>
      </c>
      <c r="N1266" s="183">
        <v>-1099215.3600000001</v>
      </c>
      <c r="O1266" s="241">
        <f t="shared" si="39"/>
        <v>-30321.360000000102</v>
      </c>
    </row>
    <row r="1267" spans="1:15" hidden="1" x14ac:dyDescent="0.2">
      <c r="A1267" s="175" t="s">
        <v>5678</v>
      </c>
      <c r="B1267" s="182">
        <v>277</v>
      </c>
      <c r="C1267" s="182">
        <v>0</v>
      </c>
      <c r="D1267" s="182">
        <v>94</v>
      </c>
      <c r="E1267" s="182">
        <v>1</v>
      </c>
      <c r="F1267" s="182">
        <v>1</v>
      </c>
      <c r="G1267" s="182" t="str">
        <f t="shared" si="38"/>
        <v>16080.277.0.94.01.01</v>
      </c>
      <c r="H1267" s="184">
        <v>44012</v>
      </c>
      <c r="I1267" s="175" t="s">
        <v>2446</v>
      </c>
      <c r="J1267" s="175" t="s">
        <v>2442</v>
      </c>
      <c r="K1267" s="182" t="s">
        <v>2443</v>
      </c>
      <c r="L1267" s="183">
        <v>1068894</v>
      </c>
      <c r="M1267" s="183">
        <v>-161.56</v>
      </c>
      <c r="N1267" s="183">
        <v>-1099759.93</v>
      </c>
      <c r="O1267" s="241">
        <f t="shared" si="39"/>
        <v>-30865.929999999935</v>
      </c>
    </row>
    <row r="1268" spans="1:15" hidden="1" x14ac:dyDescent="0.2">
      <c r="A1268" s="175" t="s">
        <v>5678</v>
      </c>
      <c r="B1268" s="182">
        <v>277</v>
      </c>
      <c r="C1268" s="182">
        <v>0</v>
      </c>
      <c r="D1268" s="182">
        <v>94</v>
      </c>
      <c r="E1268" s="182">
        <v>1</v>
      </c>
      <c r="F1268" s="182">
        <v>2</v>
      </c>
      <c r="G1268" s="182" t="str">
        <f t="shared" si="38"/>
        <v>16080.277.0.94.01.02</v>
      </c>
      <c r="H1268" s="184">
        <v>44012</v>
      </c>
      <c r="I1268" s="175" t="s">
        <v>2447</v>
      </c>
      <c r="J1268" s="175" t="s">
        <v>2442</v>
      </c>
      <c r="K1268" s="182" t="s">
        <v>2448</v>
      </c>
      <c r="L1268" s="183">
        <v>0</v>
      </c>
      <c r="M1268" s="183">
        <v>0.08</v>
      </c>
      <c r="N1268" s="183">
        <v>544.57000000000005</v>
      </c>
      <c r="O1268" s="241">
        <f t="shared" si="39"/>
        <v>544.57000000000005</v>
      </c>
    </row>
    <row r="1269" spans="1:15" hidden="1" x14ac:dyDescent="0.2">
      <c r="A1269" s="175" t="s">
        <v>5678</v>
      </c>
      <c r="B1269" s="182">
        <v>277</v>
      </c>
      <c r="C1269" s="182">
        <v>0</v>
      </c>
      <c r="D1269" s="182">
        <v>94</v>
      </c>
      <c r="E1269" s="182">
        <v>2</v>
      </c>
      <c r="F1269" s="182">
        <v>0</v>
      </c>
      <c r="G1269" s="182" t="str">
        <f t="shared" si="38"/>
        <v>16080.277.0.94.02.00</v>
      </c>
      <c r="H1269" s="184">
        <v>44012</v>
      </c>
      <c r="I1269" s="175" t="s">
        <v>2449</v>
      </c>
      <c r="J1269" s="175" t="s">
        <v>2442</v>
      </c>
      <c r="K1269" s="182" t="s">
        <v>2450</v>
      </c>
      <c r="L1269" s="183">
        <v>-472923398</v>
      </c>
      <c r="M1269" s="183">
        <v>169.96</v>
      </c>
      <c r="N1269" s="183">
        <v>1156939.81</v>
      </c>
      <c r="O1269" s="241">
        <f t="shared" si="39"/>
        <v>-471766458.19</v>
      </c>
    </row>
    <row r="1270" spans="1:15" hidden="1" x14ac:dyDescent="0.2">
      <c r="A1270" s="175" t="s">
        <v>5678</v>
      </c>
      <c r="B1270" s="182">
        <v>277</v>
      </c>
      <c r="C1270" s="182">
        <v>0</v>
      </c>
      <c r="D1270" s="182">
        <v>94</v>
      </c>
      <c r="E1270" s="182">
        <v>2</v>
      </c>
      <c r="F1270" s="182">
        <v>1</v>
      </c>
      <c r="G1270" s="182" t="str">
        <f t="shared" si="38"/>
        <v>16080.277.0.94.02.01</v>
      </c>
      <c r="H1270" s="184">
        <v>44012</v>
      </c>
      <c r="I1270" s="175" t="s">
        <v>2451</v>
      </c>
      <c r="J1270" s="175" t="s">
        <v>2442</v>
      </c>
      <c r="K1270" s="182" t="s">
        <v>2452</v>
      </c>
      <c r="L1270" s="183">
        <v>-472923398</v>
      </c>
      <c r="M1270" s="183">
        <v>169.96</v>
      </c>
      <c r="N1270" s="183">
        <v>1156939.81</v>
      </c>
      <c r="O1270" s="241">
        <f t="shared" si="39"/>
        <v>-471766458.19</v>
      </c>
    </row>
    <row r="1271" spans="1:15" hidden="1" x14ac:dyDescent="0.2">
      <c r="A1271" s="175" t="s">
        <v>5678</v>
      </c>
      <c r="B1271" s="182">
        <v>277</v>
      </c>
      <c r="C1271" s="182">
        <v>0</v>
      </c>
      <c r="D1271" s="182">
        <v>94</v>
      </c>
      <c r="E1271" s="182">
        <v>4</v>
      </c>
      <c r="F1271" s="182">
        <v>0</v>
      </c>
      <c r="G1271" s="182" t="str">
        <f t="shared" si="38"/>
        <v>16080.277.0.94.04.00</v>
      </c>
      <c r="H1271" s="184">
        <v>44012</v>
      </c>
      <c r="I1271" s="175" t="s">
        <v>2453</v>
      </c>
      <c r="J1271" s="175" t="s">
        <v>2442</v>
      </c>
      <c r="K1271" s="182" t="s">
        <v>2454</v>
      </c>
      <c r="L1271" s="183">
        <v>-47314</v>
      </c>
      <c r="M1271" s="183">
        <v>0</v>
      </c>
      <c r="N1271" s="183">
        <v>0</v>
      </c>
      <c r="O1271" s="241">
        <f t="shared" si="39"/>
        <v>-47314</v>
      </c>
    </row>
    <row r="1272" spans="1:15" hidden="1" x14ac:dyDescent="0.2">
      <c r="A1272" s="175" t="s">
        <v>5678</v>
      </c>
      <c r="B1272" s="182">
        <v>277</v>
      </c>
      <c r="C1272" s="182">
        <v>0</v>
      </c>
      <c r="D1272" s="182">
        <v>94</v>
      </c>
      <c r="E1272" s="182">
        <v>4</v>
      </c>
      <c r="F1272" s="182">
        <v>1</v>
      </c>
      <c r="G1272" s="182" t="str">
        <f t="shared" si="38"/>
        <v>16080.277.0.94.04.01</v>
      </c>
      <c r="H1272" s="184">
        <v>44012</v>
      </c>
      <c r="I1272" s="175" t="s">
        <v>2455</v>
      </c>
      <c r="J1272" s="175" t="s">
        <v>2442</v>
      </c>
      <c r="K1272" s="182" t="s">
        <v>2454</v>
      </c>
      <c r="L1272" s="183">
        <v>-47314</v>
      </c>
      <c r="M1272" s="183">
        <v>0</v>
      </c>
      <c r="N1272" s="183">
        <v>0</v>
      </c>
      <c r="O1272" s="241">
        <f t="shared" si="39"/>
        <v>-47314</v>
      </c>
    </row>
    <row r="1273" spans="1:15" hidden="1" x14ac:dyDescent="0.2">
      <c r="A1273" s="175" t="s">
        <v>5678</v>
      </c>
      <c r="B1273" s="182">
        <v>277</v>
      </c>
      <c r="C1273" s="182">
        <v>0</v>
      </c>
      <c r="D1273" s="182">
        <v>94</v>
      </c>
      <c r="E1273" s="182">
        <v>6</v>
      </c>
      <c r="F1273" s="182">
        <v>0</v>
      </c>
      <c r="G1273" s="182" t="str">
        <f t="shared" si="38"/>
        <v>16080.277.0.94.06.00</v>
      </c>
      <c r="H1273" s="184">
        <v>44012</v>
      </c>
      <c r="I1273" s="175" t="s">
        <v>2456</v>
      </c>
      <c r="J1273" s="175" t="s">
        <v>2442</v>
      </c>
      <c r="K1273" s="182" t="s">
        <v>2457</v>
      </c>
      <c r="L1273" s="183">
        <v>-93002</v>
      </c>
      <c r="M1273" s="183">
        <v>0</v>
      </c>
      <c r="N1273" s="183">
        <v>0</v>
      </c>
      <c r="O1273" s="241">
        <f t="shared" si="39"/>
        <v>-93002</v>
      </c>
    </row>
    <row r="1274" spans="1:15" hidden="1" x14ac:dyDescent="0.2">
      <c r="A1274" s="175" t="s">
        <v>5678</v>
      </c>
      <c r="B1274" s="182">
        <v>277</v>
      </c>
      <c r="C1274" s="182">
        <v>0</v>
      </c>
      <c r="D1274" s="182">
        <v>94</v>
      </c>
      <c r="E1274" s="182">
        <v>6</v>
      </c>
      <c r="F1274" s="182">
        <v>2</v>
      </c>
      <c r="G1274" s="182" t="str">
        <f t="shared" si="38"/>
        <v>16080.277.0.94.06.02</v>
      </c>
      <c r="H1274" s="184">
        <v>44012</v>
      </c>
      <c r="I1274" s="175" t="s">
        <v>2458</v>
      </c>
      <c r="J1274" s="175" t="s">
        <v>2442</v>
      </c>
      <c r="K1274" s="182" t="s">
        <v>2457</v>
      </c>
      <c r="L1274" s="183">
        <v>-93002</v>
      </c>
      <c r="M1274" s="183">
        <v>0</v>
      </c>
      <c r="N1274" s="183">
        <v>0</v>
      </c>
      <c r="O1274" s="241">
        <f t="shared" si="39"/>
        <v>-93002</v>
      </c>
    </row>
    <row r="1275" spans="1:15" hidden="1" x14ac:dyDescent="0.2">
      <c r="A1275" s="175" t="s">
        <v>5678</v>
      </c>
      <c r="B1275" s="182">
        <v>277</v>
      </c>
      <c r="C1275" s="182">
        <v>0</v>
      </c>
      <c r="D1275" s="182">
        <v>94</v>
      </c>
      <c r="E1275" s="182">
        <v>8</v>
      </c>
      <c r="F1275" s="182">
        <v>0</v>
      </c>
      <c r="G1275" s="182" t="str">
        <f t="shared" si="38"/>
        <v>16080.277.0.94.08.00</v>
      </c>
      <c r="H1275" s="184">
        <v>44012</v>
      </c>
      <c r="I1275" s="175" t="s">
        <v>2459</v>
      </c>
      <c r="J1275" s="175" t="s">
        <v>2442</v>
      </c>
      <c r="K1275" s="182" t="s">
        <v>2443</v>
      </c>
      <c r="L1275" s="183">
        <v>-2386683</v>
      </c>
      <c r="M1275" s="183">
        <v>0</v>
      </c>
      <c r="N1275" s="183">
        <v>0</v>
      </c>
      <c r="O1275" s="241">
        <f t="shared" si="39"/>
        <v>-2386683</v>
      </c>
    </row>
    <row r="1276" spans="1:15" hidden="1" x14ac:dyDescent="0.2">
      <c r="A1276" s="175" t="s">
        <v>5678</v>
      </c>
      <c r="B1276" s="182">
        <v>277</v>
      </c>
      <c r="C1276" s="182">
        <v>0</v>
      </c>
      <c r="D1276" s="182">
        <v>94</v>
      </c>
      <c r="E1276" s="182">
        <v>8</v>
      </c>
      <c r="F1276" s="182">
        <v>1</v>
      </c>
      <c r="G1276" s="182" t="str">
        <f t="shared" si="38"/>
        <v>16080.277.0.94.08.01</v>
      </c>
      <c r="H1276" s="184">
        <v>44012</v>
      </c>
      <c r="I1276" s="175" t="s">
        <v>2460</v>
      </c>
      <c r="J1276" s="175" t="s">
        <v>2442</v>
      </c>
      <c r="K1276" s="182" t="s">
        <v>2443</v>
      </c>
      <c r="L1276" s="183">
        <v>-2386683</v>
      </c>
      <c r="M1276" s="183">
        <v>0</v>
      </c>
      <c r="N1276" s="183">
        <v>0</v>
      </c>
      <c r="O1276" s="241">
        <f t="shared" si="39"/>
        <v>-2386683</v>
      </c>
    </row>
    <row r="1277" spans="1:15" hidden="1" x14ac:dyDescent="0.2">
      <c r="A1277" s="175" t="s">
        <v>5678</v>
      </c>
      <c r="B1277" s="182">
        <v>277</v>
      </c>
      <c r="C1277" s="182">
        <v>0</v>
      </c>
      <c r="D1277" s="182">
        <v>94</v>
      </c>
      <c r="E1277" s="182">
        <v>50</v>
      </c>
      <c r="F1277" s="182">
        <v>0</v>
      </c>
      <c r="G1277" s="182" t="str">
        <f t="shared" si="38"/>
        <v>16080.277.0.94.50.00</v>
      </c>
      <c r="H1277" s="184">
        <v>44012</v>
      </c>
      <c r="I1277" s="175" t="s">
        <v>2461</v>
      </c>
      <c r="J1277" s="175" t="s">
        <v>2442</v>
      </c>
      <c r="K1277" s="182" t="s">
        <v>2462</v>
      </c>
      <c r="L1277" s="183">
        <v>-1550273</v>
      </c>
      <c r="M1277" s="183">
        <v>-410.29</v>
      </c>
      <c r="N1277" s="183">
        <v>-2792897.37</v>
      </c>
      <c r="O1277" s="241">
        <f t="shared" si="39"/>
        <v>-4343170.37</v>
      </c>
    </row>
    <row r="1278" spans="1:15" hidden="1" x14ac:dyDescent="0.2">
      <c r="A1278" s="175" t="s">
        <v>5678</v>
      </c>
      <c r="B1278" s="182">
        <v>277</v>
      </c>
      <c r="C1278" s="182">
        <v>0</v>
      </c>
      <c r="D1278" s="182">
        <v>94</v>
      </c>
      <c r="E1278" s="182">
        <v>50</v>
      </c>
      <c r="F1278" s="182">
        <v>1</v>
      </c>
      <c r="G1278" s="182" t="str">
        <f t="shared" si="38"/>
        <v>16080.277.0.94.50.01</v>
      </c>
      <c r="H1278" s="184">
        <v>44012</v>
      </c>
      <c r="I1278" s="175" t="s">
        <v>2463</v>
      </c>
      <c r="J1278" s="175" t="s">
        <v>2442</v>
      </c>
      <c r="K1278" s="182" t="s">
        <v>2443</v>
      </c>
      <c r="L1278" s="183">
        <v>-1550273</v>
      </c>
      <c r="M1278" s="183">
        <v>-410.29</v>
      </c>
      <c r="N1278" s="183">
        <v>-2792897.37</v>
      </c>
      <c r="O1278" s="241">
        <f t="shared" si="39"/>
        <v>-4343170.37</v>
      </c>
    </row>
    <row r="1279" spans="1:15" hidden="1" x14ac:dyDescent="0.2">
      <c r="A1279" s="175" t="s">
        <v>5678</v>
      </c>
      <c r="B1279" s="182">
        <v>277</v>
      </c>
      <c r="C1279" s="182">
        <v>0</v>
      </c>
      <c r="D1279" s="182">
        <v>94</v>
      </c>
      <c r="E1279" s="182">
        <v>51</v>
      </c>
      <c r="F1279" s="182">
        <v>0</v>
      </c>
      <c r="G1279" s="182" t="str">
        <f t="shared" si="38"/>
        <v>16080.277.0.94.51.00</v>
      </c>
      <c r="H1279" s="184">
        <v>44012</v>
      </c>
      <c r="I1279" s="175" t="s">
        <v>2464</v>
      </c>
      <c r="J1279" s="175" t="s">
        <v>2442</v>
      </c>
      <c r="K1279" s="182" t="s">
        <v>2465</v>
      </c>
      <c r="L1279" s="183">
        <v>-7294684</v>
      </c>
      <c r="M1279" s="183">
        <v>0</v>
      </c>
      <c r="N1279" s="183">
        <v>0</v>
      </c>
      <c r="O1279" s="241">
        <f t="shared" si="39"/>
        <v>-7294684</v>
      </c>
    </row>
    <row r="1280" spans="1:15" hidden="1" x14ac:dyDescent="0.2">
      <c r="A1280" s="175" t="s">
        <v>5678</v>
      </c>
      <c r="B1280" s="182">
        <v>277</v>
      </c>
      <c r="C1280" s="182">
        <v>0</v>
      </c>
      <c r="D1280" s="182">
        <v>94</v>
      </c>
      <c r="E1280" s="182">
        <v>51</v>
      </c>
      <c r="F1280" s="182">
        <v>1</v>
      </c>
      <c r="G1280" s="182" t="str">
        <f t="shared" si="38"/>
        <v>16080.277.0.94.51.01</v>
      </c>
      <c r="H1280" s="184">
        <v>44012</v>
      </c>
      <c r="I1280" s="175" t="s">
        <v>2466</v>
      </c>
      <c r="J1280" s="175" t="s">
        <v>2442</v>
      </c>
      <c r="K1280" s="182" t="s">
        <v>2443</v>
      </c>
      <c r="L1280" s="183">
        <v>-7294684</v>
      </c>
      <c r="M1280" s="183">
        <v>0</v>
      </c>
      <c r="N1280" s="183">
        <v>0</v>
      </c>
      <c r="O1280" s="241">
        <f t="shared" si="39"/>
        <v>-7294684</v>
      </c>
    </row>
    <row r="1281" spans="1:15" hidden="1" x14ac:dyDescent="0.2">
      <c r="A1281" s="175" t="s">
        <v>5678</v>
      </c>
      <c r="B1281" s="182">
        <v>277</v>
      </c>
      <c r="C1281" s="182">
        <v>0</v>
      </c>
      <c r="D1281" s="182">
        <v>94</v>
      </c>
      <c r="E1281" s="182">
        <v>60</v>
      </c>
      <c r="F1281" s="182">
        <v>0</v>
      </c>
      <c r="G1281" s="182" t="str">
        <f t="shared" si="38"/>
        <v>16080.277.0.94.60.00</v>
      </c>
      <c r="H1281" s="184">
        <v>44012</v>
      </c>
      <c r="I1281" s="175" t="s">
        <v>2467</v>
      </c>
      <c r="J1281" s="175" t="s">
        <v>2442</v>
      </c>
      <c r="K1281" s="182" t="s">
        <v>2468</v>
      </c>
      <c r="L1281" s="183">
        <v>16753279</v>
      </c>
      <c r="M1281" s="183">
        <v>-6.33</v>
      </c>
      <c r="N1281" s="183">
        <v>-43089.13</v>
      </c>
      <c r="O1281" s="241">
        <f t="shared" si="39"/>
        <v>16710189.869999999</v>
      </c>
    </row>
    <row r="1282" spans="1:15" hidden="1" x14ac:dyDescent="0.2">
      <c r="A1282" s="175" t="s">
        <v>5678</v>
      </c>
      <c r="B1282" s="182">
        <v>277</v>
      </c>
      <c r="C1282" s="182">
        <v>0</v>
      </c>
      <c r="D1282" s="182">
        <v>94</v>
      </c>
      <c r="E1282" s="182">
        <v>60</v>
      </c>
      <c r="F1282" s="182">
        <v>1</v>
      </c>
      <c r="G1282" s="182" t="str">
        <f t="shared" si="38"/>
        <v>16080.277.0.94.60.01</v>
      </c>
      <c r="H1282" s="184">
        <v>44012</v>
      </c>
      <c r="I1282" s="175" t="s">
        <v>2469</v>
      </c>
      <c r="J1282" s="175" t="s">
        <v>2442</v>
      </c>
      <c r="K1282" s="182" t="s">
        <v>2468</v>
      </c>
      <c r="L1282" s="183">
        <v>16753279</v>
      </c>
      <c r="M1282" s="183">
        <v>-6.33</v>
      </c>
      <c r="N1282" s="183">
        <v>-43089.13</v>
      </c>
      <c r="O1282" s="241">
        <f t="shared" si="39"/>
        <v>16710189.869999999</v>
      </c>
    </row>
    <row r="1283" spans="1:15" hidden="1" x14ac:dyDescent="0.2">
      <c r="A1283" s="175" t="s">
        <v>5678</v>
      </c>
      <c r="B1283" s="182">
        <v>277</v>
      </c>
      <c r="C1283" s="182">
        <v>0</v>
      </c>
      <c r="D1283" s="182">
        <v>94</v>
      </c>
      <c r="E1283" s="182">
        <v>61</v>
      </c>
      <c r="F1283" s="182">
        <v>0</v>
      </c>
      <c r="G1283" s="182" t="str">
        <f t="shared" si="38"/>
        <v>16080.277.0.94.61.00</v>
      </c>
      <c r="H1283" s="184">
        <v>44012</v>
      </c>
      <c r="I1283" s="175" t="s">
        <v>2470</v>
      </c>
      <c r="J1283" s="175" t="s">
        <v>2442</v>
      </c>
      <c r="K1283" s="182" t="s">
        <v>2471</v>
      </c>
      <c r="L1283" s="183">
        <v>-7937118</v>
      </c>
      <c r="M1283" s="183">
        <v>-2.2200000000000002</v>
      </c>
      <c r="N1283" s="183">
        <v>-15111.83</v>
      </c>
      <c r="O1283" s="241">
        <f t="shared" si="39"/>
        <v>-7952229.8300000001</v>
      </c>
    </row>
    <row r="1284" spans="1:15" hidden="1" x14ac:dyDescent="0.2">
      <c r="A1284" s="175" t="s">
        <v>5678</v>
      </c>
      <c r="B1284" s="182">
        <v>277</v>
      </c>
      <c r="C1284" s="182">
        <v>0</v>
      </c>
      <c r="D1284" s="182">
        <v>94</v>
      </c>
      <c r="E1284" s="182">
        <v>61</v>
      </c>
      <c r="F1284" s="182">
        <v>1</v>
      </c>
      <c r="G1284" s="182" t="str">
        <f t="shared" ref="G1284:G1347" si="40">CONCATENATE(A1284,".",REPT("0",3-LEN(B1284)),B1284,".",C1284,".",REPT("0",2-LEN(D1284)),D1284,".",REPT("0",2-LEN(E1284)),E1284,".",REPT("0",2-LEN(F1284)),F1284)</f>
        <v>16080.277.0.94.61.01</v>
      </c>
      <c r="H1284" s="184">
        <v>44012</v>
      </c>
      <c r="I1284" s="175" t="s">
        <v>2472</v>
      </c>
      <c r="J1284" s="175" t="s">
        <v>2442</v>
      </c>
      <c r="K1284" s="182" t="s">
        <v>2471</v>
      </c>
      <c r="L1284" s="183">
        <v>-7937118</v>
      </c>
      <c r="M1284" s="183">
        <v>-2.2200000000000002</v>
      </c>
      <c r="N1284" s="183">
        <v>-15111.83</v>
      </c>
      <c r="O1284" s="241">
        <f t="shared" ref="O1284:O1347" si="41">+L1284+N1284</f>
        <v>-7952229.8300000001</v>
      </c>
    </row>
    <row r="1285" spans="1:15" hidden="1" x14ac:dyDescent="0.2">
      <c r="A1285" s="175" t="s">
        <v>5678</v>
      </c>
      <c r="B1285" s="182">
        <v>279</v>
      </c>
      <c r="C1285" s="182">
        <v>0</v>
      </c>
      <c r="D1285" s="182">
        <v>0</v>
      </c>
      <c r="E1285" s="182">
        <v>0</v>
      </c>
      <c r="F1285" s="182">
        <v>0</v>
      </c>
      <c r="G1285" s="182" t="str">
        <f t="shared" si="40"/>
        <v>16080.279.0.00.00.00</v>
      </c>
      <c r="H1285" s="184">
        <v>44012</v>
      </c>
      <c r="I1285" s="175" t="s">
        <v>2473</v>
      </c>
      <c r="J1285" s="175" t="s">
        <v>2474</v>
      </c>
      <c r="K1285" s="182" t="s">
        <v>2475</v>
      </c>
      <c r="L1285" s="183">
        <v>417428695</v>
      </c>
      <c r="M1285" s="183">
        <v>11852.48</v>
      </c>
      <c r="N1285" s="183">
        <v>80681372</v>
      </c>
      <c r="O1285" s="241">
        <f t="shared" si="41"/>
        <v>498110067</v>
      </c>
    </row>
    <row r="1286" spans="1:15" hidden="1" x14ac:dyDescent="0.2">
      <c r="A1286" s="175" t="s">
        <v>5678</v>
      </c>
      <c r="B1286" s="182">
        <v>279</v>
      </c>
      <c r="C1286" s="182">
        <v>0</v>
      </c>
      <c r="D1286" s="182">
        <v>82</v>
      </c>
      <c r="E1286" s="182">
        <v>0</v>
      </c>
      <c r="F1286" s="182">
        <v>0</v>
      </c>
      <c r="G1286" s="182" t="str">
        <f t="shared" si="40"/>
        <v>16080.279.0.82.00.00</v>
      </c>
      <c r="H1286" s="184">
        <v>44012</v>
      </c>
      <c r="I1286" s="175" t="s">
        <v>2476</v>
      </c>
      <c r="J1286" s="175" t="s">
        <v>2477</v>
      </c>
      <c r="K1286" s="182" t="s">
        <v>2475</v>
      </c>
      <c r="L1286" s="183">
        <v>1131155808</v>
      </c>
      <c r="M1286" s="183">
        <v>12730.43</v>
      </c>
      <c r="N1286" s="183">
        <v>86657692</v>
      </c>
      <c r="O1286" s="241">
        <f t="shared" si="41"/>
        <v>1217813500</v>
      </c>
    </row>
    <row r="1287" spans="1:15" hidden="1" x14ac:dyDescent="0.2">
      <c r="A1287" s="175" t="s">
        <v>5678</v>
      </c>
      <c r="B1287" s="182">
        <v>279</v>
      </c>
      <c r="C1287" s="182">
        <v>0</v>
      </c>
      <c r="D1287" s="182">
        <v>82</v>
      </c>
      <c r="E1287" s="182">
        <v>1</v>
      </c>
      <c r="F1287" s="182">
        <v>0</v>
      </c>
      <c r="G1287" s="182" t="str">
        <f t="shared" si="40"/>
        <v>16080.279.0.82.01.00</v>
      </c>
      <c r="H1287" s="184">
        <v>44012</v>
      </c>
      <c r="I1287" s="175" t="s">
        <v>2478</v>
      </c>
      <c r="J1287" s="175" t="s">
        <v>2477</v>
      </c>
      <c r="K1287" s="182" t="s">
        <v>836</v>
      </c>
      <c r="L1287" s="183">
        <v>21347812</v>
      </c>
      <c r="M1287" s="183">
        <v>3700.86</v>
      </c>
      <c r="N1287" s="183">
        <v>25192235.129999999</v>
      </c>
      <c r="O1287" s="241">
        <f t="shared" si="41"/>
        <v>46540047.129999995</v>
      </c>
    </row>
    <row r="1288" spans="1:15" hidden="1" x14ac:dyDescent="0.2">
      <c r="A1288" s="175" t="s">
        <v>5678</v>
      </c>
      <c r="B1288" s="182">
        <v>279</v>
      </c>
      <c r="C1288" s="182">
        <v>0</v>
      </c>
      <c r="D1288" s="182">
        <v>82</v>
      </c>
      <c r="E1288" s="182">
        <v>1</v>
      </c>
      <c r="F1288" s="182">
        <v>1</v>
      </c>
      <c r="G1288" s="182" t="str">
        <f t="shared" si="40"/>
        <v>16080.279.0.82.01.01</v>
      </c>
      <c r="H1288" s="184">
        <v>44012</v>
      </c>
      <c r="I1288" s="175" t="s">
        <v>2479</v>
      </c>
      <c r="J1288" s="175" t="s">
        <v>2477</v>
      </c>
      <c r="K1288" s="182" t="s">
        <v>2475</v>
      </c>
      <c r="L1288" s="183">
        <v>19796030</v>
      </c>
      <c r="M1288" s="183">
        <v>3700.86</v>
      </c>
      <c r="N1288" s="183">
        <v>25192235.129999999</v>
      </c>
      <c r="O1288" s="241">
        <f t="shared" si="41"/>
        <v>44988265.129999995</v>
      </c>
    </row>
    <row r="1289" spans="1:15" hidden="1" x14ac:dyDescent="0.2">
      <c r="A1289" s="175" t="s">
        <v>5678</v>
      </c>
      <c r="B1289" s="182">
        <v>279</v>
      </c>
      <c r="C1289" s="182">
        <v>0</v>
      </c>
      <c r="D1289" s="182">
        <v>82</v>
      </c>
      <c r="E1289" s="182">
        <v>1</v>
      </c>
      <c r="F1289" s="182">
        <v>2</v>
      </c>
      <c r="G1289" s="182" t="str">
        <f t="shared" si="40"/>
        <v>16080.279.0.82.01.02</v>
      </c>
      <c r="H1289" s="184">
        <v>44012</v>
      </c>
      <c r="I1289" s="175" t="s">
        <v>2480</v>
      </c>
      <c r="J1289" s="175" t="s">
        <v>2477</v>
      </c>
      <c r="K1289" s="182" t="s">
        <v>2481</v>
      </c>
      <c r="L1289" s="183">
        <v>747124</v>
      </c>
      <c r="M1289" s="183">
        <v>0</v>
      </c>
      <c r="N1289" s="183">
        <v>0</v>
      </c>
      <c r="O1289" s="241">
        <f t="shared" si="41"/>
        <v>747124</v>
      </c>
    </row>
    <row r="1290" spans="1:15" hidden="1" x14ac:dyDescent="0.2">
      <c r="A1290" s="175" t="s">
        <v>5678</v>
      </c>
      <c r="B1290" s="182">
        <v>279</v>
      </c>
      <c r="C1290" s="182">
        <v>0</v>
      </c>
      <c r="D1290" s="182">
        <v>82</v>
      </c>
      <c r="E1290" s="182">
        <v>1</v>
      </c>
      <c r="F1290" s="182">
        <v>3</v>
      </c>
      <c r="G1290" s="182" t="str">
        <f t="shared" si="40"/>
        <v>16080.279.0.82.01.03</v>
      </c>
      <c r="H1290" s="184">
        <v>44012</v>
      </c>
      <c r="I1290" s="175" t="s">
        <v>2482</v>
      </c>
      <c r="J1290" s="175" t="s">
        <v>2477</v>
      </c>
      <c r="K1290" s="182" t="s">
        <v>2483</v>
      </c>
      <c r="L1290" s="183">
        <v>804658</v>
      </c>
      <c r="M1290" s="183">
        <v>0</v>
      </c>
      <c r="N1290" s="183">
        <v>0</v>
      </c>
      <c r="O1290" s="241">
        <f t="shared" si="41"/>
        <v>804658</v>
      </c>
    </row>
    <row r="1291" spans="1:15" hidden="1" x14ac:dyDescent="0.2">
      <c r="A1291" s="175" t="s">
        <v>5678</v>
      </c>
      <c r="B1291" s="182">
        <v>279</v>
      </c>
      <c r="C1291" s="182">
        <v>0</v>
      </c>
      <c r="D1291" s="182">
        <v>82</v>
      </c>
      <c r="E1291" s="182">
        <v>2</v>
      </c>
      <c r="F1291" s="182">
        <v>0</v>
      </c>
      <c r="G1291" s="182" t="str">
        <f t="shared" si="40"/>
        <v>16080.279.0.82.02.00</v>
      </c>
      <c r="H1291" s="184">
        <v>44012</v>
      </c>
      <c r="I1291" s="175" t="s">
        <v>2484</v>
      </c>
      <c r="J1291" s="175" t="s">
        <v>2477</v>
      </c>
      <c r="K1291" s="182" t="s">
        <v>2485</v>
      </c>
      <c r="L1291" s="183">
        <v>305987757</v>
      </c>
      <c r="M1291" s="183">
        <v>-6656.82</v>
      </c>
      <c r="N1291" s="183">
        <v>-45313839.119999997</v>
      </c>
      <c r="O1291" s="241">
        <f t="shared" si="41"/>
        <v>260673917.88</v>
      </c>
    </row>
    <row r="1292" spans="1:15" hidden="1" x14ac:dyDescent="0.2">
      <c r="A1292" s="175" t="s">
        <v>5678</v>
      </c>
      <c r="B1292" s="182">
        <v>279</v>
      </c>
      <c r="C1292" s="182">
        <v>0</v>
      </c>
      <c r="D1292" s="182">
        <v>82</v>
      </c>
      <c r="E1292" s="182">
        <v>2</v>
      </c>
      <c r="F1292" s="182">
        <v>1</v>
      </c>
      <c r="G1292" s="182" t="str">
        <f t="shared" si="40"/>
        <v>16080.279.0.82.02.01</v>
      </c>
      <c r="H1292" s="184">
        <v>44012</v>
      </c>
      <c r="I1292" s="175" t="s">
        <v>2486</v>
      </c>
      <c r="J1292" s="175" t="s">
        <v>2477</v>
      </c>
      <c r="K1292" s="182" t="s">
        <v>2487</v>
      </c>
      <c r="L1292" s="183">
        <v>305987757</v>
      </c>
      <c r="M1292" s="183">
        <v>-6656.82</v>
      </c>
      <c r="N1292" s="183">
        <v>-45313839.119999997</v>
      </c>
      <c r="O1292" s="241">
        <f t="shared" si="41"/>
        <v>260673917.88</v>
      </c>
    </row>
    <row r="1293" spans="1:15" hidden="1" x14ac:dyDescent="0.2">
      <c r="A1293" s="175" t="s">
        <v>5678</v>
      </c>
      <c r="B1293" s="182">
        <v>279</v>
      </c>
      <c r="C1293" s="182">
        <v>0</v>
      </c>
      <c r="D1293" s="182">
        <v>82</v>
      </c>
      <c r="E1293" s="182">
        <v>4</v>
      </c>
      <c r="F1293" s="182">
        <v>0</v>
      </c>
      <c r="G1293" s="182" t="str">
        <f t="shared" si="40"/>
        <v>16080.279.0.82.04.00</v>
      </c>
      <c r="H1293" s="184">
        <v>44012</v>
      </c>
      <c r="I1293" s="175" t="s">
        <v>2488</v>
      </c>
      <c r="J1293" s="175" t="s">
        <v>2477</v>
      </c>
      <c r="K1293" s="182" t="s">
        <v>2489</v>
      </c>
      <c r="L1293" s="183">
        <v>115239246</v>
      </c>
      <c r="M1293" s="183">
        <v>4977</v>
      </c>
      <c r="N1293" s="183">
        <v>33879086.009999998</v>
      </c>
      <c r="O1293" s="241">
        <f t="shared" si="41"/>
        <v>149118332.00999999</v>
      </c>
    </row>
    <row r="1294" spans="1:15" hidden="1" x14ac:dyDescent="0.2">
      <c r="A1294" s="175" t="s">
        <v>5678</v>
      </c>
      <c r="B1294" s="182">
        <v>279</v>
      </c>
      <c r="C1294" s="182">
        <v>0</v>
      </c>
      <c r="D1294" s="182">
        <v>82</v>
      </c>
      <c r="E1294" s="182">
        <v>4</v>
      </c>
      <c r="F1294" s="182">
        <v>1</v>
      </c>
      <c r="G1294" s="182" t="str">
        <f t="shared" si="40"/>
        <v>16080.279.0.82.04.01</v>
      </c>
      <c r="H1294" s="184">
        <v>44012</v>
      </c>
      <c r="I1294" s="175" t="s">
        <v>2490</v>
      </c>
      <c r="J1294" s="175" t="s">
        <v>2477</v>
      </c>
      <c r="K1294" s="182" t="s">
        <v>2491</v>
      </c>
      <c r="L1294" s="183">
        <v>115239246</v>
      </c>
      <c r="M1294" s="183">
        <v>4977</v>
      </c>
      <c r="N1294" s="183">
        <v>33879086.009999998</v>
      </c>
      <c r="O1294" s="241">
        <f t="shared" si="41"/>
        <v>149118332.00999999</v>
      </c>
    </row>
    <row r="1295" spans="1:15" hidden="1" x14ac:dyDescent="0.2">
      <c r="A1295" s="175" t="s">
        <v>5678</v>
      </c>
      <c r="B1295" s="182">
        <v>279</v>
      </c>
      <c r="C1295" s="182">
        <v>0</v>
      </c>
      <c r="D1295" s="182">
        <v>82</v>
      </c>
      <c r="E1295" s="182">
        <v>6</v>
      </c>
      <c r="F1295" s="182">
        <v>0</v>
      </c>
      <c r="G1295" s="182" t="str">
        <f t="shared" si="40"/>
        <v>16080.279.0.82.06.00</v>
      </c>
      <c r="H1295" s="184">
        <v>44012</v>
      </c>
      <c r="I1295" s="175" t="s">
        <v>2492</v>
      </c>
      <c r="J1295" s="175" t="s">
        <v>2477</v>
      </c>
      <c r="K1295" s="182" t="s">
        <v>2493</v>
      </c>
      <c r="L1295" s="183">
        <v>1481575</v>
      </c>
      <c r="M1295" s="183">
        <v>0</v>
      </c>
      <c r="N1295" s="183">
        <v>0</v>
      </c>
      <c r="O1295" s="241">
        <f t="shared" si="41"/>
        <v>1481575</v>
      </c>
    </row>
    <row r="1296" spans="1:15" hidden="1" x14ac:dyDescent="0.2">
      <c r="A1296" s="175" t="s">
        <v>5678</v>
      </c>
      <c r="B1296" s="182">
        <v>279</v>
      </c>
      <c r="C1296" s="182">
        <v>0</v>
      </c>
      <c r="D1296" s="182">
        <v>82</v>
      </c>
      <c r="E1296" s="182">
        <v>6</v>
      </c>
      <c r="F1296" s="182">
        <v>2</v>
      </c>
      <c r="G1296" s="182" t="str">
        <f t="shared" si="40"/>
        <v>16080.279.0.82.06.02</v>
      </c>
      <c r="H1296" s="184">
        <v>44012</v>
      </c>
      <c r="I1296" s="175" t="s">
        <v>2494</v>
      </c>
      <c r="J1296" s="175" t="s">
        <v>2477</v>
      </c>
      <c r="K1296" s="182" t="s">
        <v>2495</v>
      </c>
      <c r="L1296" s="183">
        <v>1481575</v>
      </c>
      <c r="M1296" s="183">
        <v>0</v>
      </c>
      <c r="N1296" s="183">
        <v>0</v>
      </c>
      <c r="O1296" s="241">
        <f t="shared" si="41"/>
        <v>1481575</v>
      </c>
    </row>
    <row r="1297" spans="1:15" hidden="1" x14ac:dyDescent="0.2">
      <c r="A1297" s="175" t="s">
        <v>5678</v>
      </c>
      <c r="B1297" s="182">
        <v>279</v>
      </c>
      <c r="C1297" s="182">
        <v>0</v>
      </c>
      <c r="D1297" s="182">
        <v>82</v>
      </c>
      <c r="E1297" s="182">
        <v>8</v>
      </c>
      <c r="F1297" s="182">
        <v>0</v>
      </c>
      <c r="G1297" s="182" t="str">
        <f t="shared" si="40"/>
        <v>16080.279.0.82.08.00</v>
      </c>
      <c r="H1297" s="184">
        <v>44012</v>
      </c>
      <c r="I1297" s="175" t="s">
        <v>2496</v>
      </c>
      <c r="J1297" s="175" t="s">
        <v>2477</v>
      </c>
      <c r="K1297" s="182" t="s">
        <v>2497</v>
      </c>
      <c r="L1297" s="183">
        <v>1736950</v>
      </c>
      <c r="M1297" s="183">
        <v>0</v>
      </c>
      <c r="N1297" s="183">
        <v>0</v>
      </c>
      <c r="O1297" s="241">
        <f t="shared" si="41"/>
        <v>1736950</v>
      </c>
    </row>
    <row r="1298" spans="1:15" hidden="1" x14ac:dyDescent="0.2">
      <c r="A1298" s="175" t="s">
        <v>5678</v>
      </c>
      <c r="B1298" s="182">
        <v>279</v>
      </c>
      <c r="C1298" s="182">
        <v>0</v>
      </c>
      <c r="D1298" s="182">
        <v>82</v>
      </c>
      <c r="E1298" s="182">
        <v>8</v>
      </c>
      <c r="F1298" s="182">
        <v>1</v>
      </c>
      <c r="G1298" s="182" t="str">
        <f t="shared" si="40"/>
        <v>16080.279.0.82.08.01</v>
      </c>
      <c r="H1298" s="184">
        <v>44012</v>
      </c>
      <c r="I1298" s="175" t="s">
        <v>2498</v>
      </c>
      <c r="J1298" s="175" t="s">
        <v>2477</v>
      </c>
      <c r="K1298" s="182" t="s">
        <v>2475</v>
      </c>
      <c r="L1298" s="183">
        <v>1736950</v>
      </c>
      <c r="M1298" s="183">
        <v>0</v>
      </c>
      <c r="N1298" s="183">
        <v>0</v>
      </c>
      <c r="O1298" s="241">
        <f t="shared" si="41"/>
        <v>1736950</v>
      </c>
    </row>
    <row r="1299" spans="1:15" hidden="1" x14ac:dyDescent="0.2">
      <c r="A1299" s="175" t="s">
        <v>5678</v>
      </c>
      <c r="B1299" s="182">
        <v>279</v>
      </c>
      <c r="C1299" s="182">
        <v>0</v>
      </c>
      <c r="D1299" s="182">
        <v>82</v>
      </c>
      <c r="E1299" s="182">
        <v>50</v>
      </c>
      <c r="F1299" s="182">
        <v>0</v>
      </c>
      <c r="G1299" s="182" t="str">
        <f t="shared" si="40"/>
        <v>16080.279.0.82.50.00</v>
      </c>
      <c r="H1299" s="184">
        <v>44012</v>
      </c>
      <c r="I1299" s="175" t="s">
        <v>2499</v>
      </c>
      <c r="J1299" s="175" t="s">
        <v>2477</v>
      </c>
      <c r="K1299" s="182" t="s">
        <v>2500</v>
      </c>
      <c r="L1299" s="183">
        <v>280238328</v>
      </c>
      <c r="M1299" s="183">
        <v>10342.83</v>
      </c>
      <c r="N1299" s="183">
        <v>70404988.379999995</v>
      </c>
      <c r="O1299" s="241">
        <f t="shared" si="41"/>
        <v>350643316.38</v>
      </c>
    </row>
    <row r="1300" spans="1:15" hidden="1" x14ac:dyDescent="0.2">
      <c r="A1300" s="175" t="s">
        <v>5678</v>
      </c>
      <c r="B1300" s="182">
        <v>279</v>
      </c>
      <c r="C1300" s="182">
        <v>0</v>
      </c>
      <c r="D1300" s="182">
        <v>82</v>
      </c>
      <c r="E1300" s="182">
        <v>50</v>
      </c>
      <c r="F1300" s="182">
        <v>1</v>
      </c>
      <c r="G1300" s="182" t="str">
        <f t="shared" si="40"/>
        <v>16080.279.0.82.50.01</v>
      </c>
      <c r="H1300" s="184">
        <v>44012</v>
      </c>
      <c r="I1300" s="175" t="s">
        <v>2501</v>
      </c>
      <c r="J1300" s="175" t="s">
        <v>2477</v>
      </c>
      <c r="K1300" s="182" t="s">
        <v>2475</v>
      </c>
      <c r="L1300" s="183">
        <v>280238328</v>
      </c>
      <c r="M1300" s="183">
        <v>10342.83</v>
      </c>
      <c r="N1300" s="183">
        <v>70404988.379999995</v>
      </c>
      <c r="O1300" s="241">
        <f t="shared" si="41"/>
        <v>350643316.38</v>
      </c>
    </row>
    <row r="1301" spans="1:15" hidden="1" x14ac:dyDescent="0.2">
      <c r="A1301" s="175" t="s">
        <v>5678</v>
      </c>
      <c r="B1301" s="182">
        <v>279</v>
      </c>
      <c r="C1301" s="182">
        <v>0</v>
      </c>
      <c r="D1301" s="182">
        <v>82</v>
      </c>
      <c r="E1301" s="182">
        <v>51</v>
      </c>
      <c r="F1301" s="182">
        <v>0</v>
      </c>
      <c r="G1301" s="182" t="str">
        <f t="shared" si="40"/>
        <v>16080.279.0.82.51.00</v>
      </c>
      <c r="H1301" s="184">
        <v>44012</v>
      </c>
      <c r="I1301" s="175" t="s">
        <v>2502</v>
      </c>
      <c r="J1301" s="175" t="s">
        <v>2477</v>
      </c>
      <c r="K1301" s="182" t="s">
        <v>2503</v>
      </c>
      <c r="L1301" s="183">
        <v>69845984</v>
      </c>
      <c r="M1301" s="183">
        <v>366.56</v>
      </c>
      <c r="N1301" s="183">
        <v>2495222</v>
      </c>
      <c r="O1301" s="241">
        <f t="shared" si="41"/>
        <v>72341206</v>
      </c>
    </row>
    <row r="1302" spans="1:15" hidden="1" x14ac:dyDescent="0.2">
      <c r="A1302" s="175" t="s">
        <v>5678</v>
      </c>
      <c r="B1302" s="182">
        <v>279</v>
      </c>
      <c r="C1302" s="182">
        <v>0</v>
      </c>
      <c r="D1302" s="182">
        <v>82</v>
      </c>
      <c r="E1302" s="182">
        <v>51</v>
      </c>
      <c r="F1302" s="182">
        <v>1</v>
      </c>
      <c r="G1302" s="182" t="str">
        <f t="shared" si="40"/>
        <v>16080.279.0.82.51.01</v>
      </c>
      <c r="H1302" s="184">
        <v>44012</v>
      </c>
      <c r="I1302" s="175" t="s">
        <v>2504</v>
      </c>
      <c r="J1302" s="175" t="s">
        <v>2477</v>
      </c>
      <c r="K1302" s="182" t="s">
        <v>2475</v>
      </c>
      <c r="L1302" s="183">
        <v>69561177</v>
      </c>
      <c r="M1302" s="183">
        <v>366.56</v>
      </c>
      <c r="N1302" s="183">
        <v>2495221.5699999998</v>
      </c>
      <c r="O1302" s="241">
        <f t="shared" si="41"/>
        <v>72056398.569999993</v>
      </c>
    </row>
    <row r="1303" spans="1:15" hidden="1" x14ac:dyDescent="0.2">
      <c r="A1303" s="175" t="s">
        <v>5678</v>
      </c>
      <c r="B1303" s="182">
        <v>279</v>
      </c>
      <c r="C1303" s="182">
        <v>0</v>
      </c>
      <c r="D1303" s="182">
        <v>82</v>
      </c>
      <c r="E1303" s="182">
        <v>51</v>
      </c>
      <c r="F1303" s="182">
        <v>2</v>
      </c>
      <c r="G1303" s="182" t="str">
        <f t="shared" si="40"/>
        <v>16080.279.0.82.51.02</v>
      </c>
      <c r="H1303" s="184">
        <v>44012</v>
      </c>
      <c r="I1303" s="175" t="s">
        <v>2505</v>
      </c>
      <c r="J1303" s="175" t="s">
        <v>2477</v>
      </c>
      <c r="K1303" s="182" t="s">
        <v>2506</v>
      </c>
      <c r="L1303" s="183">
        <v>284807</v>
      </c>
      <c r="M1303" s="183">
        <v>0</v>
      </c>
      <c r="N1303" s="183">
        <v>0</v>
      </c>
      <c r="O1303" s="241">
        <f t="shared" si="41"/>
        <v>284807</v>
      </c>
    </row>
    <row r="1304" spans="1:15" hidden="1" x14ac:dyDescent="0.2">
      <c r="A1304" s="175" t="s">
        <v>5678</v>
      </c>
      <c r="B1304" s="182">
        <v>279</v>
      </c>
      <c r="C1304" s="182">
        <v>0</v>
      </c>
      <c r="D1304" s="182">
        <v>82</v>
      </c>
      <c r="E1304" s="182">
        <v>52</v>
      </c>
      <c r="F1304" s="182">
        <v>0</v>
      </c>
      <c r="G1304" s="182" t="str">
        <f t="shared" si="40"/>
        <v>16080.279.0.82.52.00</v>
      </c>
      <c r="H1304" s="184">
        <v>44012</v>
      </c>
      <c r="I1304" s="175" t="s">
        <v>2507</v>
      </c>
      <c r="J1304" s="175" t="s">
        <v>2477</v>
      </c>
      <c r="K1304" s="182" t="s">
        <v>2508</v>
      </c>
      <c r="L1304" s="183">
        <v>1037588</v>
      </c>
      <c r="M1304" s="183">
        <v>0</v>
      </c>
      <c r="N1304" s="183">
        <v>0</v>
      </c>
      <c r="O1304" s="241">
        <f t="shared" si="41"/>
        <v>1037588</v>
      </c>
    </row>
    <row r="1305" spans="1:15" hidden="1" x14ac:dyDescent="0.2">
      <c r="A1305" s="175" t="s">
        <v>5678</v>
      </c>
      <c r="B1305" s="182">
        <v>279</v>
      </c>
      <c r="C1305" s="182">
        <v>0</v>
      </c>
      <c r="D1305" s="182">
        <v>82</v>
      </c>
      <c r="E1305" s="182">
        <v>52</v>
      </c>
      <c r="F1305" s="182">
        <v>1</v>
      </c>
      <c r="G1305" s="182" t="str">
        <f t="shared" si="40"/>
        <v>16080.279.0.82.52.01</v>
      </c>
      <c r="H1305" s="184">
        <v>44012</v>
      </c>
      <c r="I1305" s="175" t="s">
        <v>2509</v>
      </c>
      <c r="J1305" s="175" t="s">
        <v>2477</v>
      </c>
      <c r="K1305" s="182" t="s">
        <v>2475</v>
      </c>
      <c r="L1305" s="183">
        <v>1037588</v>
      </c>
      <c r="M1305" s="183">
        <v>0</v>
      </c>
      <c r="N1305" s="183">
        <v>0</v>
      </c>
      <c r="O1305" s="241">
        <f t="shared" si="41"/>
        <v>1037588</v>
      </c>
    </row>
    <row r="1306" spans="1:15" hidden="1" x14ac:dyDescent="0.2">
      <c r="A1306" s="175" t="s">
        <v>5678</v>
      </c>
      <c r="B1306" s="182">
        <v>279</v>
      </c>
      <c r="C1306" s="182">
        <v>0</v>
      </c>
      <c r="D1306" s="182">
        <v>82</v>
      </c>
      <c r="E1306" s="182">
        <v>56</v>
      </c>
      <c r="F1306" s="182">
        <v>0</v>
      </c>
      <c r="G1306" s="182" t="str">
        <f t="shared" si="40"/>
        <v>16080.279.0.82.56.00</v>
      </c>
      <c r="H1306" s="184">
        <v>44012</v>
      </c>
      <c r="I1306" s="175" t="s">
        <v>2510</v>
      </c>
      <c r="J1306" s="175" t="s">
        <v>2477</v>
      </c>
      <c r="K1306" s="182" t="s">
        <v>2511</v>
      </c>
      <c r="L1306" s="183">
        <v>1665030</v>
      </c>
      <c r="M1306" s="183">
        <v>0</v>
      </c>
      <c r="N1306" s="183">
        <v>0</v>
      </c>
      <c r="O1306" s="241">
        <f t="shared" si="41"/>
        <v>1665030</v>
      </c>
    </row>
    <row r="1307" spans="1:15" hidden="1" x14ac:dyDescent="0.2">
      <c r="A1307" s="175" t="s">
        <v>5678</v>
      </c>
      <c r="B1307" s="182">
        <v>279</v>
      </c>
      <c r="C1307" s="182">
        <v>0</v>
      </c>
      <c r="D1307" s="182">
        <v>82</v>
      </c>
      <c r="E1307" s="182">
        <v>56</v>
      </c>
      <c r="F1307" s="182">
        <v>1</v>
      </c>
      <c r="G1307" s="182" t="str">
        <f t="shared" si="40"/>
        <v>16080.279.0.82.56.01</v>
      </c>
      <c r="H1307" s="184">
        <v>44012</v>
      </c>
      <c r="I1307" s="175" t="s">
        <v>2512</v>
      </c>
      <c r="J1307" s="175" t="s">
        <v>2477</v>
      </c>
      <c r="K1307" s="182" t="s">
        <v>2511</v>
      </c>
      <c r="L1307" s="183">
        <v>1665030</v>
      </c>
      <c r="M1307" s="183">
        <v>0</v>
      </c>
      <c r="N1307" s="183">
        <v>0</v>
      </c>
      <c r="O1307" s="241">
        <f t="shared" si="41"/>
        <v>1665030</v>
      </c>
    </row>
    <row r="1308" spans="1:15" hidden="1" x14ac:dyDescent="0.2">
      <c r="A1308" s="175" t="s">
        <v>5678</v>
      </c>
      <c r="B1308" s="182">
        <v>279</v>
      </c>
      <c r="C1308" s="182">
        <v>0</v>
      </c>
      <c r="D1308" s="182">
        <v>82</v>
      </c>
      <c r="E1308" s="182">
        <v>60</v>
      </c>
      <c r="F1308" s="182">
        <v>0</v>
      </c>
      <c r="G1308" s="182" t="str">
        <f t="shared" si="40"/>
        <v>16080.279.0.82.60.00</v>
      </c>
      <c r="H1308" s="184">
        <v>44012</v>
      </c>
      <c r="I1308" s="175" t="s">
        <v>2513</v>
      </c>
      <c r="J1308" s="175" t="s">
        <v>2477</v>
      </c>
      <c r="K1308" s="182" t="s">
        <v>2514</v>
      </c>
      <c r="L1308" s="183">
        <v>169469468</v>
      </c>
      <c r="M1308" s="183">
        <v>0</v>
      </c>
      <c r="N1308" s="183">
        <v>0</v>
      </c>
      <c r="O1308" s="241">
        <f t="shared" si="41"/>
        <v>169469468</v>
      </c>
    </row>
    <row r="1309" spans="1:15" hidden="1" x14ac:dyDescent="0.2">
      <c r="A1309" s="175" t="s">
        <v>5678</v>
      </c>
      <c r="B1309" s="182">
        <v>279</v>
      </c>
      <c r="C1309" s="182">
        <v>0</v>
      </c>
      <c r="D1309" s="182">
        <v>82</v>
      </c>
      <c r="E1309" s="182">
        <v>60</v>
      </c>
      <c r="F1309" s="182">
        <v>1</v>
      </c>
      <c r="G1309" s="182" t="str">
        <f t="shared" si="40"/>
        <v>16080.279.0.82.60.01</v>
      </c>
      <c r="H1309" s="184">
        <v>44012</v>
      </c>
      <c r="I1309" s="175" t="s">
        <v>2515</v>
      </c>
      <c r="J1309" s="175" t="s">
        <v>2477</v>
      </c>
      <c r="K1309" s="182" t="s">
        <v>2514</v>
      </c>
      <c r="L1309" s="183">
        <v>169469468</v>
      </c>
      <c r="M1309" s="183">
        <v>0</v>
      </c>
      <c r="N1309" s="183">
        <v>0</v>
      </c>
      <c r="O1309" s="241">
        <f t="shared" si="41"/>
        <v>169469468</v>
      </c>
    </row>
    <row r="1310" spans="1:15" hidden="1" x14ac:dyDescent="0.2">
      <c r="A1310" s="175" t="s">
        <v>5678</v>
      </c>
      <c r="B1310" s="182">
        <v>279</v>
      </c>
      <c r="C1310" s="182">
        <v>0</v>
      </c>
      <c r="D1310" s="182">
        <v>82</v>
      </c>
      <c r="E1310" s="182">
        <v>61</v>
      </c>
      <c r="F1310" s="182">
        <v>0</v>
      </c>
      <c r="G1310" s="182" t="str">
        <f t="shared" si="40"/>
        <v>16080.279.0.82.61.00</v>
      </c>
      <c r="H1310" s="184">
        <v>44012</v>
      </c>
      <c r="I1310" s="175" t="s">
        <v>2516</v>
      </c>
      <c r="J1310" s="175" t="s">
        <v>2477</v>
      </c>
      <c r="K1310" s="182" t="s">
        <v>2517</v>
      </c>
      <c r="L1310" s="183">
        <v>152297001</v>
      </c>
      <c r="M1310" s="183">
        <v>0</v>
      </c>
      <c r="N1310" s="183">
        <v>0</v>
      </c>
      <c r="O1310" s="241">
        <f t="shared" si="41"/>
        <v>152297001</v>
      </c>
    </row>
    <row r="1311" spans="1:15" hidden="1" x14ac:dyDescent="0.2">
      <c r="A1311" s="175" t="s">
        <v>5678</v>
      </c>
      <c r="B1311" s="182">
        <v>279</v>
      </c>
      <c r="C1311" s="182">
        <v>0</v>
      </c>
      <c r="D1311" s="182">
        <v>82</v>
      </c>
      <c r="E1311" s="182">
        <v>61</v>
      </c>
      <c r="F1311" s="182">
        <v>1</v>
      </c>
      <c r="G1311" s="182" t="str">
        <f t="shared" si="40"/>
        <v>16080.279.0.82.61.01</v>
      </c>
      <c r="H1311" s="184">
        <v>44012</v>
      </c>
      <c r="I1311" s="175" t="s">
        <v>2518</v>
      </c>
      <c r="J1311" s="175" t="s">
        <v>2477</v>
      </c>
      <c r="K1311" s="182" t="s">
        <v>2517</v>
      </c>
      <c r="L1311" s="183">
        <v>152297001</v>
      </c>
      <c r="M1311" s="183">
        <v>0</v>
      </c>
      <c r="N1311" s="183">
        <v>0</v>
      </c>
      <c r="O1311" s="241">
        <f t="shared" si="41"/>
        <v>152297001</v>
      </c>
    </row>
    <row r="1312" spans="1:15" hidden="1" x14ac:dyDescent="0.2">
      <c r="A1312" s="175" t="s">
        <v>5678</v>
      </c>
      <c r="B1312" s="182">
        <v>279</v>
      </c>
      <c r="C1312" s="182">
        <v>0</v>
      </c>
      <c r="D1312" s="182">
        <v>82</v>
      </c>
      <c r="E1312" s="182">
        <v>62</v>
      </c>
      <c r="F1312" s="182">
        <v>0</v>
      </c>
      <c r="G1312" s="182" t="str">
        <f t="shared" si="40"/>
        <v>16080.279.0.82.62.00</v>
      </c>
      <c r="H1312" s="184">
        <v>44012</v>
      </c>
      <c r="I1312" s="175" t="s">
        <v>2519</v>
      </c>
      <c r="J1312" s="175" t="s">
        <v>2477</v>
      </c>
      <c r="K1312" s="182" t="s">
        <v>2520</v>
      </c>
      <c r="L1312" s="183">
        <v>10809069</v>
      </c>
      <c r="M1312" s="183">
        <v>0</v>
      </c>
      <c r="N1312" s="183">
        <v>0</v>
      </c>
      <c r="O1312" s="241">
        <f t="shared" si="41"/>
        <v>10809069</v>
      </c>
    </row>
    <row r="1313" spans="1:15" hidden="1" x14ac:dyDescent="0.2">
      <c r="A1313" s="175" t="s">
        <v>5678</v>
      </c>
      <c r="B1313" s="182">
        <v>279</v>
      </c>
      <c r="C1313" s="182">
        <v>0</v>
      </c>
      <c r="D1313" s="182">
        <v>82</v>
      </c>
      <c r="E1313" s="182">
        <v>62</v>
      </c>
      <c r="F1313" s="182">
        <v>1</v>
      </c>
      <c r="G1313" s="182" t="str">
        <f t="shared" si="40"/>
        <v>16080.279.0.82.62.01</v>
      </c>
      <c r="H1313" s="184">
        <v>44012</v>
      </c>
      <c r="I1313" s="175" t="s">
        <v>2521</v>
      </c>
      <c r="J1313" s="175" t="s">
        <v>2477</v>
      </c>
      <c r="K1313" s="182" t="s">
        <v>2520</v>
      </c>
      <c r="L1313" s="183">
        <v>10809069</v>
      </c>
      <c r="M1313" s="183">
        <v>0</v>
      </c>
      <c r="N1313" s="183">
        <v>0</v>
      </c>
      <c r="O1313" s="241">
        <f t="shared" si="41"/>
        <v>10809069</v>
      </c>
    </row>
    <row r="1314" spans="1:15" hidden="1" x14ac:dyDescent="0.2">
      <c r="A1314" s="175" t="s">
        <v>5678</v>
      </c>
      <c r="B1314" s="182">
        <v>279</v>
      </c>
      <c r="C1314" s="182">
        <v>0</v>
      </c>
      <c r="D1314" s="182">
        <v>92</v>
      </c>
      <c r="E1314" s="182">
        <v>0</v>
      </c>
      <c r="F1314" s="182">
        <v>0</v>
      </c>
      <c r="G1314" s="182" t="str">
        <f t="shared" si="40"/>
        <v>16080.279.0.92.00.00</v>
      </c>
      <c r="H1314" s="184">
        <v>44012</v>
      </c>
      <c r="I1314" s="175" t="s">
        <v>2522</v>
      </c>
      <c r="J1314" s="175" t="s">
        <v>2523</v>
      </c>
      <c r="K1314" s="182" t="s">
        <v>2524</v>
      </c>
      <c r="L1314" s="183">
        <v>-264921691</v>
      </c>
      <c r="M1314" s="183">
        <v>-467.69</v>
      </c>
      <c r="N1314" s="183">
        <v>-3183626.64</v>
      </c>
      <c r="O1314" s="241">
        <f t="shared" si="41"/>
        <v>-268105317.63999999</v>
      </c>
    </row>
    <row r="1315" spans="1:15" hidden="1" x14ac:dyDescent="0.2">
      <c r="A1315" s="175" t="s">
        <v>5678</v>
      </c>
      <c r="B1315" s="182">
        <v>279</v>
      </c>
      <c r="C1315" s="182">
        <v>0</v>
      </c>
      <c r="D1315" s="182">
        <v>92</v>
      </c>
      <c r="E1315" s="182">
        <v>1</v>
      </c>
      <c r="F1315" s="182">
        <v>0</v>
      </c>
      <c r="G1315" s="182" t="str">
        <f t="shared" si="40"/>
        <v>16080.279.0.92.01.00</v>
      </c>
      <c r="H1315" s="184">
        <v>44012</v>
      </c>
      <c r="I1315" s="175" t="s">
        <v>2525</v>
      </c>
      <c r="J1315" s="175" t="s">
        <v>2523</v>
      </c>
      <c r="K1315" s="182" t="s">
        <v>2526</v>
      </c>
      <c r="L1315" s="183">
        <v>-2264660</v>
      </c>
      <c r="M1315" s="183">
        <v>-2131.15</v>
      </c>
      <c r="N1315" s="183">
        <v>-14507015.1</v>
      </c>
      <c r="O1315" s="241">
        <f t="shared" si="41"/>
        <v>-16771675.1</v>
      </c>
    </row>
    <row r="1316" spans="1:15" hidden="1" x14ac:dyDescent="0.2">
      <c r="A1316" s="175" t="s">
        <v>5678</v>
      </c>
      <c r="B1316" s="182">
        <v>279</v>
      </c>
      <c r="C1316" s="182">
        <v>0</v>
      </c>
      <c r="D1316" s="182">
        <v>92</v>
      </c>
      <c r="E1316" s="182">
        <v>1</v>
      </c>
      <c r="F1316" s="182">
        <v>1</v>
      </c>
      <c r="G1316" s="182" t="str">
        <f t="shared" si="40"/>
        <v>16080.279.0.92.01.01</v>
      </c>
      <c r="H1316" s="184">
        <v>44012</v>
      </c>
      <c r="I1316" s="175" t="s">
        <v>2527</v>
      </c>
      <c r="J1316" s="175" t="s">
        <v>2523</v>
      </c>
      <c r="K1316" s="182" t="s">
        <v>2524</v>
      </c>
      <c r="L1316" s="183">
        <v>-2190681</v>
      </c>
      <c r="M1316" s="183">
        <v>-2131.15</v>
      </c>
      <c r="N1316" s="183">
        <v>-14507015.1</v>
      </c>
      <c r="O1316" s="241">
        <f t="shared" si="41"/>
        <v>-16697696.1</v>
      </c>
    </row>
    <row r="1317" spans="1:15" hidden="1" x14ac:dyDescent="0.2">
      <c r="A1317" s="175" t="s">
        <v>5678</v>
      </c>
      <c r="B1317" s="182">
        <v>279</v>
      </c>
      <c r="C1317" s="182">
        <v>0</v>
      </c>
      <c r="D1317" s="182">
        <v>92</v>
      </c>
      <c r="E1317" s="182">
        <v>1</v>
      </c>
      <c r="F1317" s="182">
        <v>2</v>
      </c>
      <c r="G1317" s="182" t="str">
        <f t="shared" si="40"/>
        <v>16080.279.0.92.01.02</v>
      </c>
      <c r="H1317" s="184">
        <v>44012</v>
      </c>
      <c r="I1317" s="175" t="s">
        <v>2528</v>
      </c>
      <c r="J1317" s="175" t="s">
        <v>2523</v>
      </c>
      <c r="K1317" s="182" t="s">
        <v>2529</v>
      </c>
      <c r="L1317" s="183">
        <v>-73979</v>
      </c>
      <c r="M1317" s="183">
        <v>0</v>
      </c>
      <c r="N1317" s="183">
        <v>0</v>
      </c>
      <c r="O1317" s="241">
        <f t="shared" si="41"/>
        <v>-73979</v>
      </c>
    </row>
    <row r="1318" spans="1:15" hidden="1" x14ac:dyDescent="0.2">
      <c r="A1318" s="175" t="s">
        <v>5678</v>
      </c>
      <c r="B1318" s="182">
        <v>279</v>
      </c>
      <c r="C1318" s="182">
        <v>0</v>
      </c>
      <c r="D1318" s="182">
        <v>92</v>
      </c>
      <c r="E1318" s="182">
        <v>2</v>
      </c>
      <c r="F1318" s="182">
        <v>0</v>
      </c>
      <c r="G1318" s="182" t="str">
        <f t="shared" si="40"/>
        <v>16080.279.0.92.02.00</v>
      </c>
      <c r="H1318" s="184">
        <v>44012</v>
      </c>
      <c r="I1318" s="175" t="s">
        <v>2530</v>
      </c>
      <c r="J1318" s="175" t="s">
        <v>2523</v>
      </c>
      <c r="K1318" s="182" t="s">
        <v>2531</v>
      </c>
      <c r="L1318" s="183">
        <v>42261688</v>
      </c>
      <c r="M1318" s="183">
        <v>4130.8</v>
      </c>
      <c r="N1318" s="183">
        <v>28118892.600000001</v>
      </c>
      <c r="O1318" s="241">
        <f t="shared" si="41"/>
        <v>70380580.599999994</v>
      </c>
    </row>
    <row r="1319" spans="1:15" hidden="1" x14ac:dyDescent="0.2">
      <c r="A1319" s="175" t="s">
        <v>5678</v>
      </c>
      <c r="B1319" s="182">
        <v>279</v>
      </c>
      <c r="C1319" s="182">
        <v>0</v>
      </c>
      <c r="D1319" s="182">
        <v>92</v>
      </c>
      <c r="E1319" s="182">
        <v>2</v>
      </c>
      <c r="F1319" s="182">
        <v>1</v>
      </c>
      <c r="G1319" s="182" t="str">
        <f t="shared" si="40"/>
        <v>16080.279.0.92.02.01</v>
      </c>
      <c r="H1319" s="184">
        <v>44012</v>
      </c>
      <c r="I1319" s="175" t="s">
        <v>2532</v>
      </c>
      <c r="J1319" s="175" t="s">
        <v>2523</v>
      </c>
      <c r="K1319" s="182" t="s">
        <v>2533</v>
      </c>
      <c r="L1319" s="183">
        <v>42261688</v>
      </c>
      <c r="M1319" s="183">
        <v>4130.8</v>
      </c>
      <c r="N1319" s="183">
        <v>28118892.600000001</v>
      </c>
      <c r="O1319" s="241">
        <f t="shared" si="41"/>
        <v>70380580.599999994</v>
      </c>
    </row>
    <row r="1320" spans="1:15" hidden="1" x14ac:dyDescent="0.2">
      <c r="A1320" s="175" t="s">
        <v>5678</v>
      </c>
      <c r="B1320" s="182">
        <v>279</v>
      </c>
      <c r="C1320" s="182">
        <v>0</v>
      </c>
      <c r="D1320" s="182">
        <v>92</v>
      </c>
      <c r="E1320" s="182">
        <v>4</v>
      </c>
      <c r="F1320" s="182">
        <v>0</v>
      </c>
      <c r="G1320" s="182" t="str">
        <f t="shared" si="40"/>
        <v>16080.279.0.92.04.00</v>
      </c>
      <c r="H1320" s="184">
        <v>44012</v>
      </c>
      <c r="I1320" s="175" t="s">
        <v>2534</v>
      </c>
      <c r="J1320" s="175" t="s">
        <v>2523</v>
      </c>
      <c r="K1320" s="182" t="s">
        <v>2535</v>
      </c>
      <c r="L1320" s="183">
        <v>-1455982</v>
      </c>
      <c r="M1320" s="183">
        <v>0</v>
      </c>
      <c r="N1320" s="183">
        <v>0</v>
      </c>
      <c r="O1320" s="241">
        <f t="shared" si="41"/>
        <v>-1455982</v>
      </c>
    </row>
    <row r="1321" spans="1:15" hidden="1" x14ac:dyDescent="0.2">
      <c r="A1321" s="175" t="s">
        <v>5678</v>
      </c>
      <c r="B1321" s="182">
        <v>279</v>
      </c>
      <c r="C1321" s="182">
        <v>0</v>
      </c>
      <c r="D1321" s="182">
        <v>92</v>
      </c>
      <c r="E1321" s="182">
        <v>4</v>
      </c>
      <c r="F1321" s="182">
        <v>1</v>
      </c>
      <c r="G1321" s="182" t="str">
        <f t="shared" si="40"/>
        <v>16080.279.0.92.04.01</v>
      </c>
      <c r="H1321" s="184">
        <v>44012</v>
      </c>
      <c r="I1321" s="175" t="s">
        <v>2536</v>
      </c>
      <c r="J1321" s="175" t="s">
        <v>2523</v>
      </c>
      <c r="K1321" s="182" t="s">
        <v>2535</v>
      </c>
      <c r="L1321" s="183">
        <v>-1455982</v>
      </c>
      <c r="M1321" s="183">
        <v>0</v>
      </c>
      <c r="N1321" s="183">
        <v>0</v>
      </c>
      <c r="O1321" s="241">
        <f t="shared" si="41"/>
        <v>-1455982</v>
      </c>
    </row>
    <row r="1322" spans="1:15" hidden="1" x14ac:dyDescent="0.2">
      <c r="A1322" s="175" t="s">
        <v>5678</v>
      </c>
      <c r="B1322" s="182">
        <v>279</v>
      </c>
      <c r="C1322" s="182">
        <v>0</v>
      </c>
      <c r="D1322" s="182">
        <v>92</v>
      </c>
      <c r="E1322" s="182">
        <v>6</v>
      </c>
      <c r="F1322" s="182">
        <v>0</v>
      </c>
      <c r="G1322" s="182" t="str">
        <f t="shared" si="40"/>
        <v>16080.279.0.92.06.00</v>
      </c>
      <c r="H1322" s="184">
        <v>44012</v>
      </c>
      <c r="I1322" s="175" t="s">
        <v>2537</v>
      </c>
      <c r="J1322" s="175" t="s">
        <v>2523</v>
      </c>
      <c r="K1322" s="182" t="s">
        <v>2538</v>
      </c>
      <c r="L1322" s="183">
        <v>-202593</v>
      </c>
      <c r="M1322" s="183">
        <v>0</v>
      </c>
      <c r="N1322" s="183">
        <v>0</v>
      </c>
      <c r="O1322" s="241">
        <f t="shared" si="41"/>
        <v>-202593</v>
      </c>
    </row>
    <row r="1323" spans="1:15" hidden="1" x14ac:dyDescent="0.2">
      <c r="A1323" s="175" t="s">
        <v>5678</v>
      </c>
      <c r="B1323" s="182">
        <v>279</v>
      </c>
      <c r="C1323" s="182">
        <v>0</v>
      </c>
      <c r="D1323" s="182">
        <v>92</v>
      </c>
      <c r="E1323" s="182">
        <v>6</v>
      </c>
      <c r="F1323" s="182">
        <v>2</v>
      </c>
      <c r="G1323" s="182" t="str">
        <f t="shared" si="40"/>
        <v>16080.279.0.92.06.02</v>
      </c>
      <c r="H1323" s="184">
        <v>44012</v>
      </c>
      <c r="I1323" s="175" t="s">
        <v>2539</v>
      </c>
      <c r="J1323" s="175" t="s">
        <v>2523</v>
      </c>
      <c r="K1323" s="182" t="s">
        <v>2538</v>
      </c>
      <c r="L1323" s="183">
        <v>-202593</v>
      </c>
      <c r="M1323" s="183">
        <v>0</v>
      </c>
      <c r="N1323" s="183">
        <v>0</v>
      </c>
      <c r="O1323" s="241">
        <f t="shared" si="41"/>
        <v>-202593</v>
      </c>
    </row>
    <row r="1324" spans="1:15" hidden="1" x14ac:dyDescent="0.2">
      <c r="A1324" s="175" t="s">
        <v>5678</v>
      </c>
      <c r="B1324" s="182">
        <v>279</v>
      </c>
      <c r="C1324" s="182">
        <v>0</v>
      </c>
      <c r="D1324" s="182">
        <v>92</v>
      </c>
      <c r="E1324" s="182">
        <v>8</v>
      </c>
      <c r="F1324" s="182">
        <v>0</v>
      </c>
      <c r="G1324" s="182" t="str">
        <f t="shared" si="40"/>
        <v>16080.279.0.92.08.00</v>
      </c>
      <c r="H1324" s="184">
        <v>44012</v>
      </c>
      <c r="I1324" s="175" t="s">
        <v>2540</v>
      </c>
      <c r="J1324" s="175" t="s">
        <v>2523</v>
      </c>
      <c r="K1324" s="182" t="s">
        <v>2524</v>
      </c>
      <c r="L1324" s="183">
        <v>-499895</v>
      </c>
      <c r="M1324" s="183">
        <v>0</v>
      </c>
      <c r="N1324" s="183">
        <v>0</v>
      </c>
      <c r="O1324" s="241">
        <f t="shared" si="41"/>
        <v>-499895</v>
      </c>
    </row>
    <row r="1325" spans="1:15" hidden="1" x14ac:dyDescent="0.2">
      <c r="A1325" s="175" t="s">
        <v>5678</v>
      </c>
      <c r="B1325" s="182">
        <v>279</v>
      </c>
      <c r="C1325" s="182">
        <v>0</v>
      </c>
      <c r="D1325" s="182">
        <v>92</v>
      </c>
      <c r="E1325" s="182">
        <v>8</v>
      </c>
      <c r="F1325" s="182">
        <v>1</v>
      </c>
      <c r="G1325" s="182" t="str">
        <f t="shared" si="40"/>
        <v>16080.279.0.92.08.01</v>
      </c>
      <c r="H1325" s="184">
        <v>44012</v>
      </c>
      <c r="I1325" s="175" t="s">
        <v>2541</v>
      </c>
      <c r="J1325" s="175" t="s">
        <v>2523</v>
      </c>
      <c r="K1325" s="182" t="s">
        <v>2524</v>
      </c>
      <c r="L1325" s="183">
        <v>-499895</v>
      </c>
      <c r="M1325" s="183">
        <v>0</v>
      </c>
      <c r="N1325" s="183">
        <v>0</v>
      </c>
      <c r="O1325" s="241">
        <f t="shared" si="41"/>
        <v>-499895</v>
      </c>
    </row>
    <row r="1326" spans="1:15" hidden="1" x14ac:dyDescent="0.2">
      <c r="A1326" s="175" t="s">
        <v>5678</v>
      </c>
      <c r="B1326" s="182">
        <v>279</v>
      </c>
      <c r="C1326" s="182">
        <v>0</v>
      </c>
      <c r="D1326" s="182">
        <v>92</v>
      </c>
      <c r="E1326" s="182">
        <v>50</v>
      </c>
      <c r="F1326" s="182">
        <v>0</v>
      </c>
      <c r="G1326" s="182" t="str">
        <f t="shared" si="40"/>
        <v>16080.279.0.92.50.00</v>
      </c>
      <c r="H1326" s="184">
        <v>44012</v>
      </c>
      <c r="I1326" s="175" t="s">
        <v>2542</v>
      </c>
      <c r="J1326" s="175" t="s">
        <v>2523</v>
      </c>
      <c r="K1326" s="182" t="s">
        <v>2543</v>
      </c>
      <c r="L1326" s="183">
        <v>-73221386</v>
      </c>
      <c r="M1326" s="183">
        <v>-1084.23</v>
      </c>
      <c r="N1326" s="183">
        <v>-7380494.5599999996</v>
      </c>
      <c r="O1326" s="241">
        <f t="shared" si="41"/>
        <v>-80601880.560000002</v>
      </c>
    </row>
    <row r="1327" spans="1:15" hidden="1" x14ac:dyDescent="0.2">
      <c r="A1327" s="175" t="s">
        <v>5678</v>
      </c>
      <c r="B1327" s="182">
        <v>279</v>
      </c>
      <c r="C1327" s="182">
        <v>0</v>
      </c>
      <c r="D1327" s="182">
        <v>92</v>
      </c>
      <c r="E1327" s="182">
        <v>50</v>
      </c>
      <c r="F1327" s="182">
        <v>1</v>
      </c>
      <c r="G1327" s="182" t="str">
        <f t="shared" si="40"/>
        <v>16080.279.0.92.50.01</v>
      </c>
      <c r="H1327" s="184">
        <v>44012</v>
      </c>
      <c r="I1327" s="175" t="s">
        <v>2544</v>
      </c>
      <c r="J1327" s="175" t="s">
        <v>2523</v>
      </c>
      <c r="K1327" s="182" t="s">
        <v>2524</v>
      </c>
      <c r="L1327" s="183">
        <v>-73221386</v>
      </c>
      <c r="M1327" s="183">
        <v>-1084.23</v>
      </c>
      <c r="N1327" s="183">
        <v>-7380494.5599999996</v>
      </c>
      <c r="O1327" s="241">
        <f t="shared" si="41"/>
        <v>-80601880.560000002</v>
      </c>
    </row>
    <row r="1328" spans="1:15" hidden="1" x14ac:dyDescent="0.2">
      <c r="A1328" s="175" t="s">
        <v>5678</v>
      </c>
      <c r="B1328" s="182">
        <v>279</v>
      </c>
      <c r="C1328" s="182">
        <v>0</v>
      </c>
      <c r="D1328" s="182">
        <v>92</v>
      </c>
      <c r="E1328" s="182">
        <v>51</v>
      </c>
      <c r="F1328" s="182">
        <v>0</v>
      </c>
      <c r="G1328" s="182" t="str">
        <f t="shared" si="40"/>
        <v>16080.279.0.92.51.00</v>
      </c>
      <c r="H1328" s="184">
        <v>44012</v>
      </c>
      <c r="I1328" s="175" t="s">
        <v>2545</v>
      </c>
      <c r="J1328" s="175" t="s">
        <v>2523</v>
      </c>
      <c r="K1328" s="182" t="s">
        <v>2546</v>
      </c>
      <c r="L1328" s="183">
        <v>-12664002</v>
      </c>
      <c r="M1328" s="183">
        <v>-0.03</v>
      </c>
      <c r="N1328" s="183">
        <v>-204.21</v>
      </c>
      <c r="O1328" s="241">
        <f t="shared" si="41"/>
        <v>-12664206.210000001</v>
      </c>
    </row>
    <row r="1329" spans="1:15" hidden="1" x14ac:dyDescent="0.2">
      <c r="A1329" s="175" t="s">
        <v>5678</v>
      </c>
      <c r="B1329" s="182">
        <v>279</v>
      </c>
      <c r="C1329" s="182">
        <v>0</v>
      </c>
      <c r="D1329" s="182">
        <v>92</v>
      </c>
      <c r="E1329" s="182">
        <v>51</v>
      </c>
      <c r="F1329" s="182">
        <v>1</v>
      </c>
      <c r="G1329" s="182" t="str">
        <f t="shared" si="40"/>
        <v>16080.279.0.92.51.01</v>
      </c>
      <c r="H1329" s="184">
        <v>44012</v>
      </c>
      <c r="I1329" s="175" t="s">
        <v>2547</v>
      </c>
      <c r="J1329" s="175" t="s">
        <v>2523</v>
      </c>
      <c r="K1329" s="182" t="s">
        <v>2524</v>
      </c>
      <c r="L1329" s="183">
        <v>-12606075</v>
      </c>
      <c r="M1329" s="183">
        <v>-0.03</v>
      </c>
      <c r="N1329" s="183">
        <v>-204.21</v>
      </c>
      <c r="O1329" s="241">
        <f t="shared" si="41"/>
        <v>-12606279.210000001</v>
      </c>
    </row>
    <row r="1330" spans="1:15" hidden="1" x14ac:dyDescent="0.2">
      <c r="A1330" s="175" t="s">
        <v>5678</v>
      </c>
      <c r="B1330" s="182">
        <v>279</v>
      </c>
      <c r="C1330" s="182">
        <v>0</v>
      </c>
      <c r="D1330" s="182">
        <v>92</v>
      </c>
      <c r="E1330" s="182">
        <v>51</v>
      </c>
      <c r="F1330" s="182">
        <v>2</v>
      </c>
      <c r="G1330" s="182" t="str">
        <f t="shared" si="40"/>
        <v>16080.279.0.92.51.02</v>
      </c>
      <c r="H1330" s="184">
        <v>44012</v>
      </c>
      <c r="I1330" s="175" t="s">
        <v>2548</v>
      </c>
      <c r="J1330" s="175" t="s">
        <v>2523</v>
      </c>
      <c r="K1330" s="182" t="s">
        <v>2549</v>
      </c>
      <c r="L1330" s="183">
        <v>-57927</v>
      </c>
      <c r="M1330" s="183">
        <v>0</v>
      </c>
      <c r="N1330" s="183">
        <v>0</v>
      </c>
      <c r="O1330" s="241">
        <f t="shared" si="41"/>
        <v>-57927</v>
      </c>
    </row>
    <row r="1331" spans="1:15" hidden="1" x14ac:dyDescent="0.2">
      <c r="A1331" s="175" t="s">
        <v>5678</v>
      </c>
      <c r="B1331" s="182">
        <v>279</v>
      </c>
      <c r="C1331" s="182">
        <v>0</v>
      </c>
      <c r="D1331" s="182">
        <v>92</v>
      </c>
      <c r="E1331" s="182">
        <v>60</v>
      </c>
      <c r="F1331" s="182">
        <v>0</v>
      </c>
      <c r="G1331" s="182" t="str">
        <f t="shared" si="40"/>
        <v>16080.279.0.92.60.00</v>
      </c>
      <c r="H1331" s="184">
        <v>44012</v>
      </c>
      <c r="I1331" s="175" t="s">
        <v>2550</v>
      </c>
      <c r="J1331" s="175" t="s">
        <v>2523</v>
      </c>
      <c r="K1331" s="182" t="s">
        <v>2551</v>
      </c>
      <c r="L1331" s="183">
        <v>-108550931</v>
      </c>
      <c r="M1331" s="183">
        <v>-1383.12</v>
      </c>
      <c r="N1331" s="183">
        <v>-9415077.6500000004</v>
      </c>
      <c r="O1331" s="241">
        <f t="shared" si="41"/>
        <v>-117966008.65000001</v>
      </c>
    </row>
    <row r="1332" spans="1:15" hidden="1" x14ac:dyDescent="0.2">
      <c r="A1332" s="175" t="s">
        <v>5678</v>
      </c>
      <c r="B1332" s="182">
        <v>279</v>
      </c>
      <c r="C1332" s="182">
        <v>0</v>
      </c>
      <c r="D1332" s="182">
        <v>92</v>
      </c>
      <c r="E1332" s="182">
        <v>60</v>
      </c>
      <c r="F1332" s="182">
        <v>1</v>
      </c>
      <c r="G1332" s="182" t="str">
        <f t="shared" si="40"/>
        <v>16080.279.0.92.60.01</v>
      </c>
      <c r="H1332" s="184">
        <v>44012</v>
      </c>
      <c r="I1332" s="175" t="s">
        <v>2552</v>
      </c>
      <c r="J1332" s="175" t="s">
        <v>2523</v>
      </c>
      <c r="K1332" s="182" t="s">
        <v>2551</v>
      </c>
      <c r="L1332" s="183">
        <v>-108550931</v>
      </c>
      <c r="M1332" s="183">
        <v>-1383.12</v>
      </c>
      <c r="N1332" s="183">
        <v>-9415077.6500000004</v>
      </c>
      <c r="O1332" s="241">
        <f t="shared" si="41"/>
        <v>-117966008.65000001</v>
      </c>
    </row>
    <row r="1333" spans="1:15" hidden="1" x14ac:dyDescent="0.2">
      <c r="A1333" s="175" t="s">
        <v>5678</v>
      </c>
      <c r="B1333" s="182">
        <v>279</v>
      </c>
      <c r="C1333" s="182">
        <v>0</v>
      </c>
      <c r="D1333" s="182">
        <v>92</v>
      </c>
      <c r="E1333" s="182">
        <v>61</v>
      </c>
      <c r="F1333" s="182">
        <v>0</v>
      </c>
      <c r="G1333" s="182" t="str">
        <f t="shared" si="40"/>
        <v>16080.279.0.92.61.00</v>
      </c>
      <c r="H1333" s="184">
        <v>44012</v>
      </c>
      <c r="I1333" s="175" t="s">
        <v>2553</v>
      </c>
      <c r="J1333" s="175" t="s">
        <v>2523</v>
      </c>
      <c r="K1333" s="182" t="s">
        <v>2436</v>
      </c>
      <c r="L1333" s="183">
        <v>-106687610</v>
      </c>
      <c r="M1333" s="183">
        <v>0.04</v>
      </c>
      <c r="N1333" s="183">
        <v>272.27999999999997</v>
      </c>
      <c r="O1333" s="241">
        <f t="shared" si="41"/>
        <v>-106687337.72</v>
      </c>
    </row>
    <row r="1334" spans="1:15" hidden="1" x14ac:dyDescent="0.2">
      <c r="A1334" s="175" t="s">
        <v>5678</v>
      </c>
      <c r="B1334" s="182">
        <v>279</v>
      </c>
      <c r="C1334" s="182">
        <v>0</v>
      </c>
      <c r="D1334" s="182">
        <v>92</v>
      </c>
      <c r="E1334" s="182">
        <v>61</v>
      </c>
      <c r="F1334" s="182">
        <v>1</v>
      </c>
      <c r="G1334" s="182" t="str">
        <f t="shared" si="40"/>
        <v>16080.279.0.92.61.01</v>
      </c>
      <c r="H1334" s="184">
        <v>44012</v>
      </c>
      <c r="I1334" s="175" t="s">
        <v>2554</v>
      </c>
      <c r="J1334" s="175" t="s">
        <v>2523</v>
      </c>
      <c r="K1334" s="182" t="s">
        <v>2436</v>
      </c>
      <c r="L1334" s="183">
        <v>-106687610</v>
      </c>
      <c r="M1334" s="183">
        <v>0.04</v>
      </c>
      <c r="N1334" s="183">
        <v>272.27999999999997</v>
      </c>
      <c r="O1334" s="241">
        <f t="shared" si="41"/>
        <v>-106687337.72</v>
      </c>
    </row>
    <row r="1335" spans="1:15" hidden="1" x14ac:dyDescent="0.2">
      <c r="A1335" s="175" t="s">
        <v>5678</v>
      </c>
      <c r="B1335" s="182">
        <v>279</v>
      </c>
      <c r="C1335" s="182">
        <v>0</v>
      </c>
      <c r="D1335" s="182">
        <v>92</v>
      </c>
      <c r="E1335" s="182">
        <v>62</v>
      </c>
      <c r="F1335" s="182">
        <v>0</v>
      </c>
      <c r="G1335" s="182" t="str">
        <f t="shared" si="40"/>
        <v>16080.279.0.92.62.00</v>
      </c>
      <c r="H1335" s="184">
        <v>44012</v>
      </c>
      <c r="I1335" s="175" t="s">
        <v>2555</v>
      </c>
      <c r="J1335" s="175" t="s">
        <v>2523</v>
      </c>
      <c r="K1335" s="182" t="s">
        <v>2436</v>
      </c>
      <c r="L1335" s="183">
        <v>-1636320</v>
      </c>
      <c r="M1335" s="183">
        <v>0</v>
      </c>
      <c r="N1335" s="183">
        <v>0</v>
      </c>
      <c r="O1335" s="241">
        <f t="shared" si="41"/>
        <v>-1636320</v>
      </c>
    </row>
    <row r="1336" spans="1:15" hidden="1" x14ac:dyDescent="0.2">
      <c r="A1336" s="175" t="s">
        <v>5678</v>
      </c>
      <c r="B1336" s="182">
        <v>279</v>
      </c>
      <c r="C1336" s="182">
        <v>0</v>
      </c>
      <c r="D1336" s="182">
        <v>92</v>
      </c>
      <c r="E1336" s="182">
        <v>62</v>
      </c>
      <c r="F1336" s="182">
        <v>1</v>
      </c>
      <c r="G1336" s="182" t="str">
        <f t="shared" si="40"/>
        <v>16080.279.0.92.62.01</v>
      </c>
      <c r="H1336" s="184">
        <v>44012</v>
      </c>
      <c r="I1336" s="175" t="s">
        <v>2556</v>
      </c>
      <c r="J1336" s="175" t="s">
        <v>2523</v>
      </c>
      <c r="K1336" s="182" t="s">
        <v>2436</v>
      </c>
      <c r="L1336" s="183">
        <v>-1636320</v>
      </c>
      <c r="M1336" s="183">
        <v>0</v>
      </c>
      <c r="N1336" s="183">
        <v>0</v>
      </c>
      <c r="O1336" s="241">
        <f t="shared" si="41"/>
        <v>-1636320</v>
      </c>
    </row>
    <row r="1337" spans="1:15" hidden="1" x14ac:dyDescent="0.2">
      <c r="A1337" s="175" t="s">
        <v>5678</v>
      </c>
      <c r="B1337" s="182">
        <v>279</v>
      </c>
      <c r="C1337" s="182">
        <v>0</v>
      </c>
      <c r="D1337" s="182">
        <v>94</v>
      </c>
      <c r="E1337" s="182">
        <v>0</v>
      </c>
      <c r="F1337" s="182">
        <v>0</v>
      </c>
      <c r="G1337" s="182" t="str">
        <f t="shared" si="40"/>
        <v>16080.279.0.94.00.00</v>
      </c>
      <c r="H1337" s="184">
        <v>44012</v>
      </c>
      <c r="I1337" s="175" t="s">
        <v>2557</v>
      </c>
      <c r="J1337" s="175" t="s">
        <v>2558</v>
      </c>
      <c r="K1337" s="182" t="s">
        <v>1505</v>
      </c>
      <c r="L1337" s="183">
        <v>-448805422</v>
      </c>
      <c r="M1337" s="183">
        <v>-410.26</v>
      </c>
      <c r="N1337" s="183">
        <v>-2792693.13</v>
      </c>
      <c r="O1337" s="241">
        <f t="shared" si="41"/>
        <v>-451598115.13</v>
      </c>
    </row>
    <row r="1338" spans="1:15" hidden="1" x14ac:dyDescent="0.2">
      <c r="A1338" s="175" t="s">
        <v>5678</v>
      </c>
      <c r="B1338" s="182">
        <v>279</v>
      </c>
      <c r="C1338" s="182">
        <v>0</v>
      </c>
      <c r="D1338" s="182">
        <v>94</v>
      </c>
      <c r="E1338" s="182">
        <v>1</v>
      </c>
      <c r="F1338" s="182">
        <v>0</v>
      </c>
      <c r="G1338" s="182" t="str">
        <f t="shared" si="40"/>
        <v>16080.279.0.94.01.00</v>
      </c>
      <c r="H1338" s="184">
        <v>44012</v>
      </c>
      <c r="I1338" s="175" t="s">
        <v>2559</v>
      </c>
      <c r="J1338" s="175" t="s">
        <v>2558</v>
      </c>
      <c r="K1338" s="182" t="s">
        <v>2560</v>
      </c>
      <c r="L1338" s="183">
        <v>-2591550</v>
      </c>
      <c r="M1338" s="183">
        <v>1632.29</v>
      </c>
      <c r="N1338" s="183">
        <v>11111210.23</v>
      </c>
      <c r="O1338" s="241">
        <f t="shared" si="41"/>
        <v>8519660.2300000004</v>
      </c>
    </row>
    <row r="1339" spans="1:15" hidden="1" x14ac:dyDescent="0.2">
      <c r="A1339" s="175" t="s">
        <v>5678</v>
      </c>
      <c r="B1339" s="182">
        <v>279</v>
      </c>
      <c r="C1339" s="182">
        <v>0</v>
      </c>
      <c r="D1339" s="182">
        <v>94</v>
      </c>
      <c r="E1339" s="182">
        <v>1</v>
      </c>
      <c r="F1339" s="182">
        <v>1</v>
      </c>
      <c r="G1339" s="182" t="str">
        <f t="shared" si="40"/>
        <v>16080.279.0.94.01.01</v>
      </c>
      <c r="H1339" s="184">
        <v>44012</v>
      </c>
      <c r="I1339" s="175" t="s">
        <v>2561</v>
      </c>
      <c r="J1339" s="175" t="s">
        <v>2558</v>
      </c>
      <c r="K1339" s="182" t="s">
        <v>1505</v>
      </c>
      <c r="L1339" s="183">
        <v>-2563934</v>
      </c>
      <c r="M1339" s="183">
        <v>1632.29</v>
      </c>
      <c r="N1339" s="183">
        <v>11111210.23</v>
      </c>
      <c r="O1339" s="241">
        <f t="shared" si="41"/>
        <v>8547276.2300000004</v>
      </c>
    </row>
    <row r="1340" spans="1:15" hidden="1" x14ac:dyDescent="0.2">
      <c r="A1340" s="175" t="s">
        <v>5678</v>
      </c>
      <c r="B1340" s="182">
        <v>279</v>
      </c>
      <c r="C1340" s="182">
        <v>0</v>
      </c>
      <c r="D1340" s="182">
        <v>94</v>
      </c>
      <c r="E1340" s="182">
        <v>1</v>
      </c>
      <c r="F1340" s="182">
        <v>2</v>
      </c>
      <c r="G1340" s="182" t="str">
        <f t="shared" si="40"/>
        <v>16080.279.0.94.01.02</v>
      </c>
      <c r="H1340" s="184">
        <v>44012</v>
      </c>
      <c r="I1340" s="175" t="s">
        <v>2562</v>
      </c>
      <c r="J1340" s="175" t="s">
        <v>2558</v>
      </c>
      <c r="K1340" s="182" t="s">
        <v>1510</v>
      </c>
      <c r="L1340" s="183">
        <v>-27616</v>
      </c>
      <c r="M1340" s="183">
        <v>0</v>
      </c>
      <c r="N1340" s="183">
        <v>0</v>
      </c>
      <c r="O1340" s="241">
        <f t="shared" si="41"/>
        <v>-27616</v>
      </c>
    </row>
    <row r="1341" spans="1:15" hidden="1" x14ac:dyDescent="0.2">
      <c r="A1341" s="175" t="s">
        <v>5678</v>
      </c>
      <c r="B1341" s="182">
        <v>279</v>
      </c>
      <c r="C1341" s="182">
        <v>0</v>
      </c>
      <c r="D1341" s="182">
        <v>94</v>
      </c>
      <c r="E1341" s="182">
        <v>2</v>
      </c>
      <c r="F1341" s="182">
        <v>0</v>
      </c>
      <c r="G1341" s="182" t="str">
        <f t="shared" si="40"/>
        <v>16080.279.0.94.02.00</v>
      </c>
      <c r="H1341" s="184">
        <v>44012</v>
      </c>
      <c r="I1341" s="175" t="s">
        <v>2563</v>
      </c>
      <c r="J1341" s="175" t="s">
        <v>2558</v>
      </c>
      <c r="K1341" s="182" t="s">
        <v>2564</v>
      </c>
      <c r="L1341" s="183">
        <v>-389288781</v>
      </c>
      <c r="M1341" s="183">
        <v>-8214.0300000000007</v>
      </c>
      <c r="N1341" s="183">
        <v>-55913970.030000001</v>
      </c>
      <c r="O1341" s="241">
        <f t="shared" si="41"/>
        <v>-445202751.02999997</v>
      </c>
    </row>
    <row r="1342" spans="1:15" hidden="1" x14ac:dyDescent="0.2">
      <c r="A1342" s="175" t="s">
        <v>5678</v>
      </c>
      <c r="B1342" s="182">
        <v>279</v>
      </c>
      <c r="C1342" s="182">
        <v>0</v>
      </c>
      <c r="D1342" s="182">
        <v>94</v>
      </c>
      <c r="E1342" s="182">
        <v>2</v>
      </c>
      <c r="F1342" s="182">
        <v>1</v>
      </c>
      <c r="G1342" s="182" t="str">
        <f t="shared" si="40"/>
        <v>16080.279.0.94.02.01</v>
      </c>
      <c r="H1342" s="184">
        <v>44012</v>
      </c>
      <c r="I1342" s="175" t="s">
        <v>2565</v>
      </c>
      <c r="J1342" s="175" t="s">
        <v>2558</v>
      </c>
      <c r="K1342" s="182" t="s">
        <v>1516</v>
      </c>
      <c r="L1342" s="183">
        <v>-389288781</v>
      </c>
      <c r="M1342" s="183">
        <v>-8214.0300000000007</v>
      </c>
      <c r="N1342" s="183">
        <v>-55913970.030000001</v>
      </c>
      <c r="O1342" s="241">
        <f t="shared" si="41"/>
        <v>-445202751.02999997</v>
      </c>
    </row>
    <row r="1343" spans="1:15" hidden="1" x14ac:dyDescent="0.2">
      <c r="A1343" s="175" t="s">
        <v>5678</v>
      </c>
      <c r="B1343" s="182">
        <v>279</v>
      </c>
      <c r="C1343" s="182">
        <v>0</v>
      </c>
      <c r="D1343" s="182">
        <v>94</v>
      </c>
      <c r="E1343" s="182">
        <v>4</v>
      </c>
      <c r="F1343" s="182">
        <v>0</v>
      </c>
      <c r="G1343" s="182" t="str">
        <f t="shared" si="40"/>
        <v>16080.279.0.94.04.00</v>
      </c>
      <c r="H1343" s="184">
        <v>44012</v>
      </c>
      <c r="I1343" s="175" t="s">
        <v>2566</v>
      </c>
      <c r="J1343" s="175" t="s">
        <v>2558</v>
      </c>
      <c r="K1343" s="182" t="s">
        <v>1523</v>
      </c>
      <c r="L1343" s="183">
        <v>-1155190</v>
      </c>
      <c r="M1343" s="183">
        <v>0</v>
      </c>
      <c r="N1343" s="183">
        <v>0</v>
      </c>
      <c r="O1343" s="241">
        <f t="shared" si="41"/>
        <v>-1155190</v>
      </c>
    </row>
    <row r="1344" spans="1:15" hidden="1" x14ac:dyDescent="0.2">
      <c r="A1344" s="175" t="s">
        <v>5678</v>
      </c>
      <c r="B1344" s="182">
        <v>279</v>
      </c>
      <c r="C1344" s="182">
        <v>0</v>
      </c>
      <c r="D1344" s="182">
        <v>94</v>
      </c>
      <c r="E1344" s="182">
        <v>4</v>
      </c>
      <c r="F1344" s="182">
        <v>1</v>
      </c>
      <c r="G1344" s="182" t="str">
        <f t="shared" si="40"/>
        <v>16080.279.0.94.04.01</v>
      </c>
      <c r="H1344" s="184">
        <v>44012</v>
      </c>
      <c r="I1344" s="175" t="s">
        <v>2567</v>
      </c>
      <c r="J1344" s="175" t="s">
        <v>2558</v>
      </c>
      <c r="K1344" s="182" t="s">
        <v>1523</v>
      </c>
      <c r="L1344" s="183">
        <v>-1155190</v>
      </c>
      <c r="M1344" s="183">
        <v>0</v>
      </c>
      <c r="N1344" s="183">
        <v>0</v>
      </c>
      <c r="O1344" s="241">
        <f t="shared" si="41"/>
        <v>-1155190</v>
      </c>
    </row>
    <row r="1345" spans="1:15" hidden="1" x14ac:dyDescent="0.2">
      <c r="A1345" s="175" t="s">
        <v>5678</v>
      </c>
      <c r="B1345" s="182">
        <v>279</v>
      </c>
      <c r="C1345" s="182">
        <v>0</v>
      </c>
      <c r="D1345" s="182">
        <v>94</v>
      </c>
      <c r="E1345" s="182">
        <v>8</v>
      </c>
      <c r="F1345" s="182">
        <v>0</v>
      </c>
      <c r="G1345" s="182" t="str">
        <f t="shared" si="40"/>
        <v>16080.279.0.94.08.00</v>
      </c>
      <c r="H1345" s="184">
        <v>44012</v>
      </c>
      <c r="I1345" s="175" t="s">
        <v>2568</v>
      </c>
      <c r="J1345" s="175" t="s">
        <v>2558</v>
      </c>
      <c r="K1345" s="182" t="s">
        <v>1505</v>
      </c>
      <c r="L1345" s="183">
        <v>-660097</v>
      </c>
      <c r="M1345" s="183">
        <v>0</v>
      </c>
      <c r="N1345" s="183">
        <v>0</v>
      </c>
      <c r="O1345" s="241">
        <f t="shared" si="41"/>
        <v>-660097</v>
      </c>
    </row>
    <row r="1346" spans="1:15" hidden="1" x14ac:dyDescent="0.2">
      <c r="A1346" s="175" t="s">
        <v>5678</v>
      </c>
      <c r="B1346" s="182">
        <v>279</v>
      </c>
      <c r="C1346" s="182">
        <v>0</v>
      </c>
      <c r="D1346" s="182">
        <v>94</v>
      </c>
      <c r="E1346" s="182">
        <v>8</v>
      </c>
      <c r="F1346" s="182">
        <v>1</v>
      </c>
      <c r="G1346" s="182" t="str">
        <f t="shared" si="40"/>
        <v>16080.279.0.94.08.01</v>
      </c>
      <c r="H1346" s="184">
        <v>44012</v>
      </c>
      <c r="I1346" s="175" t="s">
        <v>2569</v>
      </c>
      <c r="J1346" s="175" t="s">
        <v>2558</v>
      </c>
      <c r="K1346" s="182" t="s">
        <v>1505</v>
      </c>
      <c r="L1346" s="183">
        <v>-660097</v>
      </c>
      <c r="M1346" s="183">
        <v>0</v>
      </c>
      <c r="N1346" s="183">
        <v>0</v>
      </c>
      <c r="O1346" s="241">
        <f t="shared" si="41"/>
        <v>-660097</v>
      </c>
    </row>
    <row r="1347" spans="1:15" hidden="1" x14ac:dyDescent="0.2">
      <c r="A1347" s="175" t="s">
        <v>5678</v>
      </c>
      <c r="B1347" s="182">
        <v>279</v>
      </c>
      <c r="C1347" s="182">
        <v>0</v>
      </c>
      <c r="D1347" s="182">
        <v>94</v>
      </c>
      <c r="E1347" s="182">
        <v>50</v>
      </c>
      <c r="F1347" s="182">
        <v>0</v>
      </c>
      <c r="G1347" s="182" t="str">
        <f t="shared" si="40"/>
        <v>16080.279.0.94.50.00</v>
      </c>
      <c r="H1347" s="184">
        <v>44012</v>
      </c>
      <c r="I1347" s="175" t="s">
        <v>2570</v>
      </c>
      <c r="J1347" s="175" t="s">
        <v>2558</v>
      </c>
      <c r="K1347" s="182" t="s">
        <v>2571</v>
      </c>
      <c r="L1347" s="183">
        <v>-15272081</v>
      </c>
      <c r="M1347" s="183">
        <v>0.09</v>
      </c>
      <c r="N1347" s="183">
        <v>612.64</v>
      </c>
      <c r="O1347" s="241">
        <f t="shared" si="41"/>
        <v>-15271468.359999999</v>
      </c>
    </row>
    <row r="1348" spans="1:15" hidden="1" x14ac:dyDescent="0.2">
      <c r="A1348" s="175" t="s">
        <v>5678</v>
      </c>
      <c r="B1348" s="182">
        <v>279</v>
      </c>
      <c r="C1348" s="182">
        <v>0</v>
      </c>
      <c r="D1348" s="182">
        <v>94</v>
      </c>
      <c r="E1348" s="182">
        <v>50</v>
      </c>
      <c r="F1348" s="182">
        <v>1</v>
      </c>
      <c r="G1348" s="182" t="str">
        <f t="shared" ref="G1348:G1411" si="42">CONCATENATE(A1348,".",REPT("0",3-LEN(B1348)),B1348,".",C1348,".",REPT("0",2-LEN(D1348)),D1348,".",REPT("0",2-LEN(E1348)),E1348,".",REPT("0",2-LEN(F1348)),F1348)</f>
        <v>16080.279.0.94.50.01</v>
      </c>
      <c r="H1348" s="184">
        <v>44012</v>
      </c>
      <c r="I1348" s="175" t="s">
        <v>2572</v>
      </c>
      <c r="J1348" s="175" t="s">
        <v>2558</v>
      </c>
      <c r="K1348" s="182" t="s">
        <v>1505</v>
      </c>
      <c r="L1348" s="183">
        <v>-15272081</v>
      </c>
      <c r="M1348" s="183">
        <v>0.09</v>
      </c>
      <c r="N1348" s="183">
        <v>612.64</v>
      </c>
      <c r="O1348" s="241">
        <f t="shared" ref="O1348:O1411" si="43">+L1348+N1348</f>
        <v>-15271468.359999999</v>
      </c>
    </row>
    <row r="1349" spans="1:15" hidden="1" x14ac:dyDescent="0.2">
      <c r="A1349" s="175" t="s">
        <v>5678</v>
      </c>
      <c r="B1349" s="182">
        <v>279</v>
      </c>
      <c r="C1349" s="182">
        <v>0</v>
      </c>
      <c r="D1349" s="182">
        <v>94</v>
      </c>
      <c r="E1349" s="182">
        <v>51</v>
      </c>
      <c r="F1349" s="182">
        <v>0</v>
      </c>
      <c r="G1349" s="182" t="str">
        <f t="shared" si="42"/>
        <v>16080.279.0.94.51.00</v>
      </c>
      <c r="H1349" s="184">
        <v>44012</v>
      </c>
      <c r="I1349" s="175" t="s">
        <v>2573</v>
      </c>
      <c r="J1349" s="175" t="s">
        <v>2558</v>
      </c>
      <c r="K1349" s="182" t="s">
        <v>2574</v>
      </c>
      <c r="L1349" s="183">
        <v>-7725683</v>
      </c>
      <c r="M1349" s="183">
        <v>0.06</v>
      </c>
      <c r="N1349" s="183">
        <v>408.43</v>
      </c>
      <c r="O1349" s="241">
        <f t="shared" si="43"/>
        <v>-7725274.5700000003</v>
      </c>
    </row>
    <row r="1350" spans="1:15" hidden="1" x14ac:dyDescent="0.2">
      <c r="A1350" s="175" t="s">
        <v>5678</v>
      </c>
      <c r="B1350" s="182">
        <v>279</v>
      </c>
      <c r="C1350" s="182">
        <v>0</v>
      </c>
      <c r="D1350" s="182">
        <v>94</v>
      </c>
      <c r="E1350" s="182">
        <v>51</v>
      </c>
      <c r="F1350" s="182">
        <v>1</v>
      </c>
      <c r="G1350" s="182" t="str">
        <f t="shared" si="42"/>
        <v>16080.279.0.94.51.01</v>
      </c>
      <c r="H1350" s="184">
        <v>44012</v>
      </c>
      <c r="I1350" s="175" t="s">
        <v>2575</v>
      </c>
      <c r="J1350" s="175" t="s">
        <v>2558</v>
      </c>
      <c r="K1350" s="182" t="s">
        <v>1505</v>
      </c>
      <c r="L1350" s="183">
        <v>-7635574</v>
      </c>
      <c r="M1350" s="183">
        <v>0.06</v>
      </c>
      <c r="N1350" s="183">
        <v>408.43</v>
      </c>
      <c r="O1350" s="241">
        <f t="shared" si="43"/>
        <v>-7635165.5700000003</v>
      </c>
    </row>
    <row r="1351" spans="1:15" hidden="1" x14ac:dyDescent="0.2">
      <c r="A1351" s="175" t="s">
        <v>5678</v>
      </c>
      <c r="B1351" s="182">
        <v>279</v>
      </c>
      <c r="C1351" s="182">
        <v>0</v>
      </c>
      <c r="D1351" s="182">
        <v>94</v>
      </c>
      <c r="E1351" s="182">
        <v>51</v>
      </c>
      <c r="F1351" s="182">
        <v>2</v>
      </c>
      <c r="G1351" s="182" t="str">
        <f t="shared" si="42"/>
        <v>16080.279.0.94.51.02</v>
      </c>
      <c r="H1351" s="184">
        <v>44012</v>
      </c>
      <c r="I1351" s="175" t="s">
        <v>2576</v>
      </c>
      <c r="J1351" s="175" t="s">
        <v>2558</v>
      </c>
      <c r="K1351" s="182" t="s">
        <v>1553</v>
      </c>
      <c r="L1351" s="183">
        <v>-90109</v>
      </c>
      <c r="M1351" s="183">
        <v>0</v>
      </c>
      <c r="N1351" s="183">
        <v>0</v>
      </c>
      <c r="O1351" s="241">
        <f t="shared" si="43"/>
        <v>-90109</v>
      </c>
    </row>
    <row r="1352" spans="1:15" hidden="1" x14ac:dyDescent="0.2">
      <c r="A1352" s="175" t="s">
        <v>5678</v>
      </c>
      <c r="B1352" s="182">
        <v>279</v>
      </c>
      <c r="C1352" s="182">
        <v>0</v>
      </c>
      <c r="D1352" s="182">
        <v>94</v>
      </c>
      <c r="E1352" s="182">
        <v>52</v>
      </c>
      <c r="F1352" s="182">
        <v>0</v>
      </c>
      <c r="G1352" s="182" t="str">
        <f t="shared" si="42"/>
        <v>16080.279.0.94.52.00</v>
      </c>
      <c r="H1352" s="184">
        <v>44012</v>
      </c>
      <c r="I1352" s="175" t="s">
        <v>2577</v>
      </c>
      <c r="J1352" s="175" t="s">
        <v>2558</v>
      </c>
      <c r="K1352" s="182" t="s">
        <v>2578</v>
      </c>
      <c r="L1352" s="183">
        <v>-206839</v>
      </c>
      <c r="M1352" s="183">
        <v>0</v>
      </c>
      <c r="N1352" s="183">
        <v>0</v>
      </c>
      <c r="O1352" s="241">
        <f t="shared" si="43"/>
        <v>-206839</v>
      </c>
    </row>
    <row r="1353" spans="1:15" hidden="1" x14ac:dyDescent="0.2">
      <c r="A1353" s="175" t="s">
        <v>5678</v>
      </c>
      <c r="B1353" s="182">
        <v>279</v>
      </c>
      <c r="C1353" s="182">
        <v>0</v>
      </c>
      <c r="D1353" s="182">
        <v>94</v>
      </c>
      <c r="E1353" s="182">
        <v>52</v>
      </c>
      <c r="F1353" s="182">
        <v>1</v>
      </c>
      <c r="G1353" s="182" t="str">
        <f t="shared" si="42"/>
        <v>16080.279.0.94.52.01</v>
      </c>
      <c r="H1353" s="184">
        <v>44012</v>
      </c>
      <c r="I1353" s="175" t="s">
        <v>2579</v>
      </c>
      <c r="J1353" s="175" t="s">
        <v>2558</v>
      </c>
      <c r="K1353" s="182" t="s">
        <v>1505</v>
      </c>
      <c r="L1353" s="183">
        <v>-206839</v>
      </c>
      <c r="M1353" s="183">
        <v>0</v>
      </c>
      <c r="N1353" s="183">
        <v>0</v>
      </c>
      <c r="O1353" s="241">
        <f t="shared" si="43"/>
        <v>-206839</v>
      </c>
    </row>
    <row r="1354" spans="1:15" hidden="1" x14ac:dyDescent="0.2">
      <c r="A1354" s="175" t="s">
        <v>5678</v>
      </c>
      <c r="B1354" s="182">
        <v>279</v>
      </c>
      <c r="C1354" s="182">
        <v>0</v>
      </c>
      <c r="D1354" s="182">
        <v>94</v>
      </c>
      <c r="E1354" s="182">
        <v>60</v>
      </c>
      <c r="F1354" s="182">
        <v>0</v>
      </c>
      <c r="G1354" s="182" t="str">
        <f t="shared" si="42"/>
        <v>16080.279.0.94.60.00</v>
      </c>
      <c r="H1354" s="184">
        <v>44012</v>
      </c>
      <c r="I1354" s="175" t="s">
        <v>2580</v>
      </c>
      <c r="J1354" s="175" t="s">
        <v>2558</v>
      </c>
      <c r="K1354" s="182" t="s">
        <v>2468</v>
      </c>
      <c r="L1354" s="183">
        <v>-1050831</v>
      </c>
      <c r="M1354" s="183">
        <v>6171.25</v>
      </c>
      <c r="N1354" s="183">
        <v>42008501.020000003</v>
      </c>
      <c r="O1354" s="241">
        <f t="shared" si="43"/>
        <v>40957670.020000003</v>
      </c>
    </row>
    <row r="1355" spans="1:15" hidden="1" x14ac:dyDescent="0.2">
      <c r="A1355" s="175" t="s">
        <v>5678</v>
      </c>
      <c r="B1355" s="182">
        <v>279</v>
      </c>
      <c r="C1355" s="182">
        <v>0</v>
      </c>
      <c r="D1355" s="182">
        <v>94</v>
      </c>
      <c r="E1355" s="182">
        <v>60</v>
      </c>
      <c r="F1355" s="182">
        <v>1</v>
      </c>
      <c r="G1355" s="182" t="str">
        <f t="shared" si="42"/>
        <v>16080.279.0.94.60.01</v>
      </c>
      <c r="H1355" s="184">
        <v>44012</v>
      </c>
      <c r="I1355" s="175" t="s">
        <v>2581</v>
      </c>
      <c r="J1355" s="175" t="s">
        <v>2558</v>
      </c>
      <c r="K1355" s="182" t="s">
        <v>2468</v>
      </c>
      <c r="L1355" s="183">
        <v>-1050831</v>
      </c>
      <c r="M1355" s="183">
        <v>6171.25</v>
      </c>
      <c r="N1355" s="183">
        <v>42008501.020000003</v>
      </c>
      <c r="O1355" s="241">
        <f t="shared" si="43"/>
        <v>40957670.020000003</v>
      </c>
    </row>
    <row r="1356" spans="1:15" hidden="1" x14ac:dyDescent="0.2">
      <c r="A1356" s="175" t="s">
        <v>5678</v>
      </c>
      <c r="B1356" s="182">
        <v>279</v>
      </c>
      <c r="C1356" s="182">
        <v>0</v>
      </c>
      <c r="D1356" s="182">
        <v>94</v>
      </c>
      <c r="E1356" s="182">
        <v>61</v>
      </c>
      <c r="F1356" s="182">
        <v>0</v>
      </c>
      <c r="G1356" s="182" t="str">
        <f t="shared" si="42"/>
        <v>16080.279.0.94.61.00</v>
      </c>
      <c r="H1356" s="184">
        <v>44012</v>
      </c>
      <c r="I1356" s="175" t="s">
        <v>2582</v>
      </c>
      <c r="J1356" s="175" t="s">
        <v>2558</v>
      </c>
      <c r="K1356" s="182" t="s">
        <v>2471</v>
      </c>
      <c r="L1356" s="183">
        <v>-24406947</v>
      </c>
      <c r="M1356" s="183">
        <v>0.08</v>
      </c>
      <c r="N1356" s="183">
        <v>544.58000000000004</v>
      </c>
      <c r="O1356" s="241">
        <f t="shared" si="43"/>
        <v>-24406402.420000002</v>
      </c>
    </row>
    <row r="1357" spans="1:15" hidden="1" x14ac:dyDescent="0.2">
      <c r="A1357" s="175" t="s">
        <v>5678</v>
      </c>
      <c r="B1357" s="182">
        <v>279</v>
      </c>
      <c r="C1357" s="182">
        <v>0</v>
      </c>
      <c r="D1357" s="182">
        <v>94</v>
      </c>
      <c r="E1357" s="182">
        <v>61</v>
      </c>
      <c r="F1357" s="182">
        <v>1</v>
      </c>
      <c r="G1357" s="182" t="str">
        <f t="shared" si="42"/>
        <v>16080.279.0.94.61.01</v>
      </c>
      <c r="H1357" s="184">
        <v>44012</v>
      </c>
      <c r="I1357" s="175" t="s">
        <v>2583</v>
      </c>
      <c r="J1357" s="175" t="s">
        <v>2558</v>
      </c>
      <c r="K1357" s="182" t="s">
        <v>2471</v>
      </c>
      <c r="L1357" s="183">
        <v>-24406947</v>
      </c>
      <c r="M1357" s="183">
        <v>0.08</v>
      </c>
      <c r="N1357" s="183">
        <v>544.58000000000004</v>
      </c>
      <c r="O1357" s="241">
        <f t="shared" si="43"/>
        <v>-24406402.420000002</v>
      </c>
    </row>
    <row r="1358" spans="1:15" hidden="1" x14ac:dyDescent="0.2">
      <c r="A1358" s="175" t="s">
        <v>5678</v>
      </c>
      <c r="B1358" s="182">
        <v>279</v>
      </c>
      <c r="C1358" s="182">
        <v>0</v>
      </c>
      <c r="D1358" s="182">
        <v>94</v>
      </c>
      <c r="E1358" s="182">
        <v>62</v>
      </c>
      <c r="F1358" s="182">
        <v>0</v>
      </c>
      <c r="G1358" s="182" t="str">
        <f t="shared" si="42"/>
        <v>16080.279.0.94.62.00</v>
      </c>
      <c r="H1358" s="184">
        <v>44012</v>
      </c>
      <c r="I1358" s="175" t="s">
        <v>2584</v>
      </c>
      <c r="J1358" s="175" t="s">
        <v>2558</v>
      </c>
      <c r="K1358" s="182" t="s">
        <v>2471</v>
      </c>
      <c r="L1358" s="183">
        <v>-6447423</v>
      </c>
      <c r="M1358" s="183">
        <v>0</v>
      </c>
      <c r="N1358" s="183">
        <v>0</v>
      </c>
      <c r="O1358" s="241">
        <f t="shared" si="43"/>
        <v>-6447423</v>
      </c>
    </row>
    <row r="1359" spans="1:15" hidden="1" x14ac:dyDescent="0.2">
      <c r="A1359" s="175" t="s">
        <v>5678</v>
      </c>
      <c r="B1359" s="182">
        <v>279</v>
      </c>
      <c r="C1359" s="182">
        <v>0</v>
      </c>
      <c r="D1359" s="182">
        <v>94</v>
      </c>
      <c r="E1359" s="182">
        <v>62</v>
      </c>
      <c r="F1359" s="182">
        <v>1</v>
      </c>
      <c r="G1359" s="182" t="str">
        <f t="shared" si="42"/>
        <v>16080.279.0.94.62.01</v>
      </c>
      <c r="H1359" s="184">
        <v>44012</v>
      </c>
      <c r="I1359" s="175" t="s">
        <v>2585</v>
      </c>
      <c r="J1359" s="175" t="s">
        <v>2558</v>
      </c>
      <c r="K1359" s="182" t="s">
        <v>2471</v>
      </c>
      <c r="L1359" s="183">
        <v>-6447423</v>
      </c>
      <c r="M1359" s="183">
        <v>0</v>
      </c>
      <c r="N1359" s="183">
        <v>0</v>
      </c>
      <c r="O1359" s="241">
        <f t="shared" si="43"/>
        <v>-6447423</v>
      </c>
    </row>
    <row r="1360" spans="1:15" hidden="1" x14ac:dyDescent="0.2">
      <c r="A1360" s="175" t="s">
        <v>5678</v>
      </c>
      <c r="B1360" s="182">
        <v>347</v>
      </c>
      <c r="C1360" s="182">
        <v>0</v>
      </c>
      <c r="D1360" s="182">
        <v>0</v>
      </c>
      <c r="E1360" s="182">
        <v>0</v>
      </c>
      <c r="F1360" s="182">
        <v>0</v>
      </c>
      <c r="G1360" s="182" t="str">
        <f t="shared" si="42"/>
        <v>16080.347.0.00.00.00</v>
      </c>
      <c r="H1360" s="184">
        <v>44012</v>
      </c>
      <c r="I1360" s="175" t="s">
        <v>2586</v>
      </c>
      <c r="J1360" s="175" t="s">
        <v>2587</v>
      </c>
      <c r="K1360" s="182" t="s">
        <v>2588</v>
      </c>
      <c r="L1360" s="183">
        <v>1909416254</v>
      </c>
      <c r="M1360" s="183">
        <v>96488.91</v>
      </c>
      <c r="N1360" s="183">
        <v>656812553.88999999</v>
      </c>
      <c r="O1360" s="241">
        <f t="shared" si="43"/>
        <v>2566228807.8899999</v>
      </c>
    </row>
    <row r="1361" spans="1:15" hidden="1" x14ac:dyDescent="0.2">
      <c r="A1361" s="175" t="s">
        <v>5678</v>
      </c>
      <c r="B1361" s="182">
        <v>347</v>
      </c>
      <c r="C1361" s="182">
        <v>0</v>
      </c>
      <c r="D1361" s="182">
        <v>82</v>
      </c>
      <c r="E1361" s="182">
        <v>0</v>
      </c>
      <c r="F1361" s="182">
        <v>0</v>
      </c>
      <c r="G1361" s="182" t="str">
        <f t="shared" si="42"/>
        <v>16080.347.0.82.00.00</v>
      </c>
      <c r="H1361" s="184">
        <v>44012</v>
      </c>
      <c r="I1361" s="175" t="s">
        <v>2589</v>
      </c>
      <c r="J1361" s="175" t="s">
        <v>2590</v>
      </c>
      <c r="K1361" s="182" t="s">
        <v>2591</v>
      </c>
      <c r="L1361" s="183">
        <v>8014744442</v>
      </c>
      <c r="M1361" s="183">
        <v>190203.37</v>
      </c>
      <c r="N1361" s="183">
        <v>1294739066.01</v>
      </c>
      <c r="O1361" s="241">
        <f t="shared" si="43"/>
        <v>9309483508.0100002</v>
      </c>
    </row>
    <row r="1362" spans="1:15" hidden="1" x14ac:dyDescent="0.2">
      <c r="A1362" s="175" t="s">
        <v>5678</v>
      </c>
      <c r="B1362" s="182">
        <v>347</v>
      </c>
      <c r="C1362" s="182">
        <v>0</v>
      </c>
      <c r="D1362" s="182">
        <v>82</v>
      </c>
      <c r="E1362" s="182">
        <v>1</v>
      </c>
      <c r="F1362" s="182">
        <v>0</v>
      </c>
      <c r="G1362" s="182" t="str">
        <f t="shared" si="42"/>
        <v>16080.347.0.82.01.00</v>
      </c>
      <c r="H1362" s="184">
        <v>44012</v>
      </c>
      <c r="I1362" s="175" t="s">
        <v>2592</v>
      </c>
      <c r="J1362" s="175" t="s">
        <v>2590</v>
      </c>
      <c r="K1362" s="182" t="s">
        <v>2593</v>
      </c>
      <c r="L1362" s="183">
        <v>86219699</v>
      </c>
      <c r="M1362" s="183">
        <v>-5872.85</v>
      </c>
      <c r="N1362" s="183">
        <v>-39977253.420000002</v>
      </c>
      <c r="O1362" s="241">
        <f t="shared" si="43"/>
        <v>46242445.579999998</v>
      </c>
    </row>
    <row r="1363" spans="1:15" hidden="1" x14ac:dyDescent="0.2">
      <c r="A1363" s="175" t="s">
        <v>5678</v>
      </c>
      <c r="B1363" s="182">
        <v>347</v>
      </c>
      <c r="C1363" s="182">
        <v>0</v>
      </c>
      <c r="D1363" s="182">
        <v>82</v>
      </c>
      <c r="E1363" s="182">
        <v>1</v>
      </c>
      <c r="F1363" s="182">
        <v>1</v>
      </c>
      <c r="G1363" s="182" t="str">
        <f t="shared" si="42"/>
        <v>16080.347.0.82.01.01</v>
      </c>
      <c r="H1363" s="184">
        <v>44012</v>
      </c>
      <c r="I1363" s="175" t="s">
        <v>2594</v>
      </c>
      <c r="J1363" s="175" t="s">
        <v>2590</v>
      </c>
      <c r="K1363" s="182" t="s">
        <v>2591</v>
      </c>
      <c r="L1363" s="183">
        <v>47099846</v>
      </c>
      <c r="M1363" s="183">
        <v>-5872.85</v>
      </c>
      <c r="N1363" s="183">
        <v>-39977253.420000002</v>
      </c>
      <c r="O1363" s="241">
        <f t="shared" si="43"/>
        <v>7122592.5799999982</v>
      </c>
    </row>
    <row r="1364" spans="1:15" hidden="1" x14ac:dyDescent="0.2">
      <c r="A1364" s="175" t="s">
        <v>5678</v>
      </c>
      <c r="B1364" s="182">
        <v>347</v>
      </c>
      <c r="C1364" s="182">
        <v>0</v>
      </c>
      <c r="D1364" s="182">
        <v>82</v>
      </c>
      <c r="E1364" s="182">
        <v>1</v>
      </c>
      <c r="F1364" s="182">
        <v>2</v>
      </c>
      <c r="G1364" s="182" t="str">
        <f t="shared" si="42"/>
        <v>16080.347.0.82.01.02</v>
      </c>
      <c r="H1364" s="184">
        <v>44012</v>
      </c>
      <c r="I1364" s="175" t="s">
        <v>2595</v>
      </c>
      <c r="J1364" s="175" t="s">
        <v>2590</v>
      </c>
      <c r="K1364" s="182" t="s">
        <v>2596</v>
      </c>
      <c r="L1364" s="183">
        <v>39119853</v>
      </c>
      <c r="M1364" s="183">
        <v>0</v>
      </c>
      <c r="N1364" s="183">
        <v>0</v>
      </c>
      <c r="O1364" s="241">
        <f t="shared" si="43"/>
        <v>39119853</v>
      </c>
    </row>
    <row r="1365" spans="1:15" hidden="1" x14ac:dyDescent="0.2">
      <c r="A1365" s="175" t="s">
        <v>5678</v>
      </c>
      <c r="B1365" s="182">
        <v>347</v>
      </c>
      <c r="C1365" s="182">
        <v>0</v>
      </c>
      <c r="D1365" s="182">
        <v>82</v>
      </c>
      <c r="E1365" s="182">
        <v>2</v>
      </c>
      <c r="F1365" s="182">
        <v>0</v>
      </c>
      <c r="G1365" s="182" t="str">
        <f t="shared" si="42"/>
        <v>16080.347.0.82.02.00</v>
      </c>
      <c r="H1365" s="184">
        <v>44012</v>
      </c>
      <c r="I1365" s="175" t="s">
        <v>2597</v>
      </c>
      <c r="J1365" s="175" t="s">
        <v>2590</v>
      </c>
      <c r="K1365" s="182" t="s">
        <v>2598</v>
      </c>
      <c r="L1365" s="183">
        <v>1386511</v>
      </c>
      <c r="M1365" s="183">
        <v>40546.17</v>
      </c>
      <c r="N1365" s="183">
        <v>276003050.19</v>
      </c>
      <c r="O1365" s="241">
        <f t="shared" si="43"/>
        <v>277389561.19</v>
      </c>
    </row>
    <row r="1366" spans="1:15" hidden="1" x14ac:dyDescent="0.2">
      <c r="A1366" s="175" t="s">
        <v>5678</v>
      </c>
      <c r="B1366" s="182">
        <v>347</v>
      </c>
      <c r="C1366" s="182">
        <v>0</v>
      </c>
      <c r="D1366" s="182">
        <v>82</v>
      </c>
      <c r="E1366" s="182">
        <v>2</v>
      </c>
      <c r="F1366" s="182">
        <v>1</v>
      </c>
      <c r="G1366" s="182" t="str">
        <f t="shared" si="42"/>
        <v>16080.347.0.82.02.01</v>
      </c>
      <c r="H1366" s="184">
        <v>44012</v>
      </c>
      <c r="I1366" s="175" t="s">
        <v>2599</v>
      </c>
      <c r="J1366" s="175" t="s">
        <v>2590</v>
      </c>
      <c r="K1366" s="182" t="s">
        <v>2600</v>
      </c>
      <c r="L1366" s="183">
        <v>1386511</v>
      </c>
      <c r="M1366" s="183">
        <v>40546.17</v>
      </c>
      <c r="N1366" s="183">
        <v>276003050.19</v>
      </c>
      <c r="O1366" s="241">
        <f t="shared" si="43"/>
        <v>277389561.19</v>
      </c>
    </row>
    <row r="1367" spans="1:15" hidden="1" x14ac:dyDescent="0.2">
      <c r="A1367" s="175" t="s">
        <v>5678</v>
      </c>
      <c r="B1367" s="182">
        <v>347</v>
      </c>
      <c r="C1367" s="182">
        <v>0</v>
      </c>
      <c r="D1367" s="182">
        <v>82</v>
      </c>
      <c r="E1367" s="182">
        <v>4</v>
      </c>
      <c r="F1367" s="182">
        <v>0</v>
      </c>
      <c r="G1367" s="182" t="str">
        <f t="shared" si="42"/>
        <v>16080.347.0.82.04.00</v>
      </c>
      <c r="H1367" s="184">
        <v>44012</v>
      </c>
      <c r="I1367" s="175" t="s">
        <v>2601</v>
      </c>
      <c r="J1367" s="175" t="s">
        <v>2590</v>
      </c>
      <c r="K1367" s="182" t="s">
        <v>2602</v>
      </c>
      <c r="L1367" s="183">
        <v>19937888</v>
      </c>
      <c r="M1367" s="183">
        <v>10411.02</v>
      </c>
      <c r="N1367" s="183">
        <v>70869166.560000002</v>
      </c>
      <c r="O1367" s="241">
        <f t="shared" si="43"/>
        <v>90807054.560000002</v>
      </c>
    </row>
    <row r="1368" spans="1:15" hidden="1" x14ac:dyDescent="0.2">
      <c r="A1368" s="175" t="s">
        <v>5678</v>
      </c>
      <c r="B1368" s="182">
        <v>347</v>
      </c>
      <c r="C1368" s="182">
        <v>0</v>
      </c>
      <c r="D1368" s="182">
        <v>82</v>
      </c>
      <c r="E1368" s="182">
        <v>4</v>
      </c>
      <c r="F1368" s="182">
        <v>1</v>
      </c>
      <c r="G1368" s="182" t="str">
        <f t="shared" si="42"/>
        <v>16080.347.0.82.04.01</v>
      </c>
      <c r="H1368" s="184">
        <v>44012</v>
      </c>
      <c r="I1368" s="175" t="s">
        <v>2603</v>
      </c>
      <c r="J1368" s="175" t="s">
        <v>2590</v>
      </c>
      <c r="K1368" s="182" t="s">
        <v>2602</v>
      </c>
      <c r="L1368" s="183">
        <v>19937888</v>
      </c>
      <c r="M1368" s="183">
        <v>10411.02</v>
      </c>
      <c r="N1368" s="183">
        <v>70869166.560000002</v>
      </c>
      <c r="O1368" s="241">
        <f t="shared" si="43"/>
        <v>90807054.560000002</v>
      </c>
    </row>
    <row r="1369" spans="1:15" hidden="1" x14ac:dyDescent="0.2">
      <c r="A1369" s="175" t="s">
        <v>5678</v>
      </c>
      <c r="B1369" s="182">
        <v>347</v>
      </c>
      <c r="C1369" s="182">
        <v>0</v>
      </c>
      <c r="D1369" s="182">
        <v>82</v>
      </c>
      <c r="E1369" s="182">
        <v>6</v>
      </c>
      <c r="F1369" s="182">
        <v>0</v>
      </c>
      <c r="G1369" s="182" t="str">
        <f t="shared" si="42"/>
        <v>16080.347.0.82.06.00</v>
      </c>
      <c r="H1369" s="184">
        <v>44012</v>
      </c>
      <c r="I1369" s="175" t="s">
        <v>2604</v>
      </c>
      <c r="J1369" s="175" t="s">
        <v>2590</v>
      </c>
      <c r="K1369" s="182" t="s">
        <v>2605</v>
      </c>
      <c r="L1369" s="183">
        <v>46679845</v>
      </c>
      <c r="M1369" s="183">
        <v>0</v>
      </c>
      <c r="N1369" s="183">
        <v>0</v>
      </c>
      <c r="O1369" s="241">
        <f t="shared" si="43"/>
        <v>46679845</v>
      </c>
    </row>
    <row r="1370" spans="1:15" hidden="1" x14ac:dyDescent="0.2">
      <c r="A1370" s="175" t="s">
        <v>5678</v>
      </c>
      <c r="B1370" s="182">
        <v>347</v>
      </c>
      <c r="C1370" s="182">
        <v>0</v>
      </c>
      <c r="D1370" s="182">
        <v>82</v>
      </c>
      <c r="E1370" s="182">
        <v>6</v>
      </c>
      <c r="F1370" s="182">
        <v>2</v>
      </c>
      <c r="G1370" s="182" t="str">
        <f t="shared" si="42"/>
        <v>16080.347.0.82.06.02</v>
      </c>
      <c r="H1370" s="184">
        <v>44012</v>
      </c>
      <c r="I1370" s="175" t="s">
        <v>2606</v>
      </c>
      <c r="J1370" s="175" t="s">
        <v>2590</v>
      </c>
      <c r="K1370" s="182" t="s">
        <v>2605</v>
      </c>
      <c r="L1370" s="183">
        <v>46679845</v>
      </c>
      <c r="M1370" s="183">
        <v>0</v>
      </c>
      <c r="N1370" s="183">
        <v>0</v>
      </c>
      <c r="O1370" s="241">
        <f t="shared" si="43"/>
        <v>46679845</v>
      </c>
    </row>
    <row r="1371" spans="1:15" hidden="1" x14ac:dyDescent="0.2">
      <c r="A1371" s="175" t="s">
        <v>5678</v>
      </c>
      <c r="B1371" s="182">
        <v>347</v>
      </c>
      <c r="C1371" s="182">
        <v>0</v>
      </c>
      <c r="D1371" s="182">
        <v>82</v>
      </c>
      <c r="E1371" s="182">
        <v>8</v>
      </c>
      <c r="F1371" s="182">
        <v>0</v>
      </c>
      <c r="G1371" s="182" t="str">
        <f t="shared" si="42"/>
        <v>16080.347.0.82.08.00</v>
      </c>
      <c r="H1371" s="184">
        <v>44012</v>
      </c>
      <c r="I1371" s="175" t="s">
        <v>2607</v>
      </c>
      <c r="J1371" s="175" t="s">
        <v>2590</v>
      </c>
      <c r="K1371" s="182" t="s">
        <v>2591</v>
      </c>
      <c r="L1371" s="183">
        <v>24099346</v>
      </c>
      <c r="M1371" s="183">
        <v>0</v>
      </c>
      <c r="N1371" s="183">
        <v>0</v>
      </c>
      <c r="O1371" s="241">
        <f t="shared" si="43"/>
        <v>24099346</v>
      </c>
    </row>
    <row r="1372" spans="1:15" hidden="1" x14ac:dyDescent="0.2">
      <c r="A1372" s="175" t="s">
        <v>5678</v>
      </c>
      <c r="B1372" s="182">
        <v>347</v>
      </c>
      <c r="C1372" s="182">
        <v>0</v>
      </c>
      <c r="D1372" s="182">
        <v>82</v>
      </c>
      <c r="E1372" s="182">
        <v>8</v>
      </c>
      <c r="F1372" s="182">
        <v>1</v>
      </c>
      <c r="G1372" s="182" t="str">
        <f t="shared" si="42"/>
        <v>16080.347.0.82.08.01</v>
      </c>
      <c r="H1372" s="184">
        <v>44012</v>
      </c>
      <c r="I1372" s="175" t="s">
        <v>2608</v>
      </c>
      <c r="J1372" s="175" t="s">
        <v>2590</v>
      </c>
      <c r="K1372" s="182" t="s">
        <v>2591</v>
      </c>
      <c r="L1372" s="183">
        <v>24099346</v>
      </c>
      <c r="M1372" s="183">
        <v>0</v>
      </c>
      <c r="N1372" s="183">
        <v>0</v>
      </c>
      <c r="O1372" s="241">
        <f t="shared" si="43"/>
        <v>24099346</v>
      </c>
    </row>
    <row r="1373" spans="1:15" hidden="1" x14ac:dyDescent="0.2">
      <c r="A1373" s="175" t="s">
        <v>5678</v>
      </c>
      <c r="B1373" s="182">
        <v>347</v>
      </c>
      <c r="C1373" s="182">
        <v>0</v>
      </c>
      <c r="D1373" s="182">
        <v>82</v>
      </c>
      <c r="E1373" s="182">
        <v>21</v>
      </c>
      <c r="F1373" s="182">
        <v>0</v>
      </c>
      <c r="G1373" s="182" t="str">
        <f t="shared" si="42"/>
        <v>16080.347.0.82.21.00</v>
      </c>
      <c r="H1373" s="184">
        <v>44012</v>
      </c>
      <c r="I1373" s="175" t="s">
        <v>2609</v>
      </c>
      <c r="J1373" s="175" t="s">
        <v>2590</v>
      </c>
      <c r="K1373" s="182" t="s">
        <v>2610</v>
      </c>
      <c r="L1373" s="183">
        <v>1558465</v>
      </c>
      <c r="M1373" s="183">
        <v>0</v>
      </c>
      <c r="N1373" s="183">
        <v>0</v>
      </c>
      <c r="O1373" s="241">
        <f t="shared" si="43"/>
        <v>1558465</v>
      </c>
    </row>
    <row r="1374" spans="1:15" hidden="1" x14ac:dyDescent="0.2">
      <c r="A1374" s="175" t="s">
        <v>5678</v>
      </c>
      <c r="B1374" s="182">
        <v>347</v>
      </c>
      <c r="C1374" s="182">
        <v>0</v>
      </c>
      <c r="D1374" s="182">
        <v>82</v>
      </c>
      <c r="E1374" s="182">
        <v>21</v>
      </c>
      <c r="F1374" s="182">
        <v>1</v>
      </c>
      <c r="G1374" s="182" t="str">
        <f t="shared" si="42"/>
        <v>16080.347.0.82.21.01</v>
      </c>
      <c r="H1374" s="184">
        <v>44012</v>
      </c>
      <c r="I1374" s="175" t="s">
        <v>2611</v>
      </c>
      <c r="J1374" s="175" t="s">
        <v>2590</v>
      </c>
      <c r="K1374" s="182" t="s">
        <v>2610</v>
      </c>
      <c r="L1374" s="183">
        <v>1558465</v>
      </c>
      <c r="M1374" s="183">
        <v>0</v>
      </c>
      <c r="N1374" s="183">
        <v>0</v>
      </c>
      <c r="O1374" s="241">
        <f t="shared" si="43"/>
        <v>1558465</v>
      </c>
    </row>
    <row r="1375" spans="1:15" hidden="1" x14ac:dyDescent="0.2">
      <c r="A1375" s="175" t="s">
        <v>5678</v>
      </c>
      <c r="B1375" s="182">
        <v>347</v>
      </c>
      <c r="C1375" s="182">
        <v>0</v>
      </c>
      <c r="D1375" s="182">
        <v>82</v>
      </c>
      <c r="E1375" s="182">
        <v>50</v>
      </c>
      <c r="F1375" s="182">
        <v>0</v>
      </c>
      <c r="G1375" s="182" t="str">
        <f t="shared" si="42"/>
        <v>16080.347.0.82.50.00</v>
      </c>
      <c r="H1375" s="184">
        <v>44012</v>
      </c>
      <c r="I1375" s="175" t="s">
        <v>2612</v>
      </c>
      <c r="J1375" s="175" t="s">
        <v>2590</v>
      </c>
      <c r="K1375" s="182" t="s">
        <v>2613</v>
      </c>
      <c r="L1375" s="183">
        <v>660825959.20000005</v>
      </c>
      <c r="M1375" s="183">
        <v>15052.76</v>
      </c>
      <c r="N1375" s="183">
        <v>102466094.17</v>
      </c>
      <c r="O1375" s="241">
        <f t="shared" si="43"/>
        <v>763292053.37</v>
      </c>
    </row>
    <row r="1376" spans="1:15" hidden="1" x14ac:dyDescent="0.2">
      <c r="A1376" s="175" t="s">
        <v>5678</v>
      </c>
      <c r="B1376" s="182">
        <v>347</v>
      </c>
      <c r="C1376" s="182">
        <v>0</v>
      </c>
      <c r="D1376" s="182">
        <v>82</v>
      </c>
      <c r="E1376" s="182">
        <v>50</v>
      </c>
      <c r="F1376" s="182">
        <v>1</v>
      </c>
      <c r="G1376" s="182" t="str">
        <f t="shared" si="42"/>
        <v>16080.347.0.82.50.01</v>
      </c>
      <c r="H1376" s="184">
        <v>44012</v>
      </c>
      <c r="I1376" s="175" t="s">
        <v>2614</v>
      </c>
      <c r="J1376" s="175" t="s">
        <v>2590</v>
      </c>
      <c r="K1376" s="182" t="s">
        <v>2591</v>
      </c>
      <c r="L1376" s="183">
        <v>660825959.20000005</v>
      </c>
      <c r="M1376" s="183">
        <v>15052.76</v>
      </c>
      <c r="N1376" s="183">
        <v>102466094.17</v>
      </c>
      <c r="O1376" s="241">
        <f t="shared" si="43"/>
        <v>763292053.37</v>
      </c>
    </row>
    <row r="1377" spans="1:15" hidden="1" x14ac:dyDescent="0.2">
      <c r="A1377" s="175" t="s">
        <v>5678</v>
      </c>
      <c r="B1377" s="182">
        <v>347</v>
      </c>
      <c r="C1377" s="182">
        <v>0</v>
      </c>
      <c r="D1377" s="182">
        <v>82</v>
      </c>
      <c r="E1377" s="182">
        <v>51</v>
      </c>
      <c r="F1377" s="182">
        <v>0</v>
      </c>
      <c r="G1377" s="182" t="str">
        <f t="shared" si="42"/>
        <v>16080.347.0.82.51.00</v>
      </c>
      <c r="H1377" s="184">
        <v>44012</v>
      </c>
      <c r="I1377" s="175" t="s">
        <v>2615</v>
      </c>
      <c r="J1377" s="175" t="s">
        <v>2590</v>
      </c>
      <c r="K1377" s="182" t="s">
        <v>2616</v>
      </c>
      <c r="L1377" s="183">
        <v>255671969</v>
      </c>
      <c r="M1377" s="183">
        <v>0</v>
      </c>
      <c r="N1377" s="183">
        <v>0</v>
      </c>
      <c r="O1377" s="241">
        <f t="shared" si="43"/>
        <v>255671969</v>
      </c>
    </row>
    <row r="1378" spans="1:15" hidden="1" x14ac:dyDescent="0.2">
      <c r="A1378" s="175" t="s">
        <v>5678</v>
      </c>
      <c r="B1378" s="182">
        <v>347</v>
      </c>
      <c r="C1378" s="182">
        <v>0</v>
      </c>
      <c r="D1378" s="182">
        <v>82</v>
      </c>
      <c r="E1378" s="182">
        <v>51</v>
      </c>
      <c r="F1378" s="182">
        <v>1</v>
      </c>
      <c r="G1378" s="182" t="str">
        <f t="shared" si="42"/>
        <v>16080.347.0.82.51.01</v>
      </c>
      <c r="H1378" s="184">
        <v>44012</v>
      </c>
      <c r="I1378" s="175" t="s">
        <v>2617</v>
      </c>
      <c r="J1378" s="175" t="s">
        <v>2590</v>
      </c>
      <c r="K1378" s="182" t="s">
        <v>2591</v>
      </c>
      <c r="L1378" s="183">
        <v>251726750</v>
      </c>
      <c r="M1378" s="183">
        <v>0</v>
      </c>
      <c r="N1378" s="183">
        <v>0</v>
      </c>
      <c r="O1378" s="241">
        <f t="shared" si="43"/>
        <v>251726750</v>
      </c>
    </row>
    <row r="1379" spans="1:15" hidden="1" x14ac:dyDescent="0.2">
      <c r="A1379" s="175" t="s">
        <v>5678</v>
      </c>
      <c r="B1379" s="182">
        <v>347</v>
      </c>
      <c r="C1379" s="182">
        <v>0</v>
      </c>
      <c r="D1379" s="182">
        <v>82</v>
      </c>
      <c r="E1379" s="182">
        <v>51</v>
      </c>
      <c r="F1379" s="182">
        <v>2</v>
      </c>
      <c r="G1379" s="182" t="str">
        <f t="shared" si="42"/>
        <v>16080.347.0.82.51.02</v>
      </c>
      <c r="H1379" s="184">
        <v>44012</v>
      </c>
      <c r="I1379" s="175" t="s">
        <v>2618</v>
      </c>
      <c r="J1379" s="175" t="s">
        <v>2590</v>
      </c>
      <c r="K1379" s="182" t="s">
        <v>2619</v>
      </c>
      <c r="L1379" s="183">
        <v>3945219</v>
      </c>
      <c r="M1379" s="183">
        <v>0</v>
      </c>
      <c r="N1379" s="183">
        <v>0</v>
      </c>
      <c r="O1379" s="241">
        <f t="shared" si="43"/>
        <v>3945219</v>
      </c>
    </row>
    <row r="1380" spans="1:15" hidden="1" x14ac:dyDescent="0.2">
      <c r="A1380" s="175" t="s">
        <v>5678</v>
      </c>
      <c r="B1380" s="182">
        <v>347</v>
      </c>
      <c r="C1380" s="182">
        <v>0</v>
      </c>
      <c r="D1380" s="182">
        <v>82</v>
      </c>
      <c r="E1380" s="182">
        <v>52</v>
      </c>
      <c r="F1380" s="182">
        <v>0</v>
      </c>
      <c r="G1380" s="182" t="str">
        <f t="shared" si="42"/>
        <v>16080.347.0.82.52.00</v>
      </c>
      <c r="H1380" s="184">
        <v>44012</v>
      </c>
      <c r="I1380" s="175" t="s">
        <v>2620</v>
      </c>
      <c r="J1380" s="175" t="s">
        <v>2590</v>
      </c>
      <c r="K1380" s="182" t="s">
        <v>2621</v>
      </c>
      <c r="L1380" s="183">
        <v>82441242</v>
      </c>
      <c r="M1380" s="183">
        <v>0</v>
      </c>
      <c r="N1380" s="183">
        <v>0</v>
      </c>
      <c r="O1380" s="241">
        <f t="shared" si="43"/>
        <v>82441242</v>
      </c>
    </row>
    <row r="1381" spans="1:15" hidden="1" x14ac:dyDescent="0.2">
      <c r="A1381" s="175" t="s">
        <v>5678</v>
      </c>
      <c r="B1381" s="182">
        <v>347</v>
      </c>
      <c r="C1381" s="182">
        <v>0</v>
      </c>
      <c r="D1381" s="182">
        <v>82</v>
      </c>
      <c r="E1381" s="182">
        <v>52</v>
      </c>
      <c r="F1381" s="182">
        <v>1</v>
      </c>
      <c r="G1381" s="182" t="str">
        <f t="shared" si="42"/>
        <v>16080.347.0.82.52.01</v>
      </c>
      <c r="H1381" s="184">
        <v>44012</v>
      </c>
      <c r="I1381" s="175" t="s">
        <v>2622</v>
      </c>
      <c r="J1381" s="175" t="s">
        <v>2590</v>
      </c>
      <c r="K1381" s="182" t="s">
        <v>2591</v>
      </c>
      <c r="L1381" s="183">
        <v>82441242</v>
      </c>
      <c r="M1381" s="183">
        <v>0</v>
      </c>
      <c r="N1381" s="183">
        <v>0</v>
      </c>
      <c r="O1381" s="241">
        <f t="shared" si="43"/>
        <v>82441242</v>
      </c>
    </row>
    <row r="1382" spans="1:15" hidden="1" x14ac:dyDescent="0.2">
      <c r="A1382" s="175" t="s">
        <v>5678</v>
      </c>
      <c r="B1382" s="182">
        <v>347</v>
      </c>
      <c r="C1382" s="182">
        <v>0</v>
      </c>
      <c r="D1382" s="182">
        <v>82</v>
      </c>
      <c r="E1382" s="182">
        <v>60</v>
      </c>
      <c r="F1382" s="182">
        <v>0</v>
      </c>
      <c r="G1382" s="182" t="str">
        <f t="shared" si="42"/>
        <v>16080.347.0.82.60.00</v>
      </c>
      <c r="H1382" s="184">
        <v>44012</v>
      </c>
      <c r="I1382" s="175" t="s">
        <v>2623</v>
      </c>
      <c r="J1382" s="175" t="s">
        <v>2590</v>
      </c>
      <c r="K1382" s="182" t="s">
        <v>2399</v>
      </c>
      <c r="L1382" s="183">
        <v>154332730</v>
      </c>
      <c r="M1382" s="183">
        <v>6966.14</v>
      </c>
      <c r="N1382" s="183">
        <v>47419420.57</v>
      </c>
      <c r="O1382" s="241">
        <f t="shared" si="43"/>
        <v>201752150.56999999</v>
      </c>
    </row>
    <row r="1383" spans="1:15" hidden="1" x14ac:dyDescent="0.2">
      <c r="A1383" s="175" t="s">
        <v>5678</v>
      </c>
      <c r="B1383" s="182">
        <v>347</v>
      </c>
      <c r="C1383" s="182">
        <v>0</v>
      </c>
      <c r="D1383" s="182">
        <v>82</v>
      </c>
      <c r="E1383" s="182">
        <v>60</v>
      </c>
      <c r="F1383" s="182">
        <v>1</v>
      </c>
      <c r="G1383" s="182" t="str">
        <f t="shared" si="42"/>
        <v>16080.347.0.82.60.01</v>
      </c>
      <c r="H1383" s="184">
        <v>44012</v>
      </c>
      <c r="I1383" s="175" t="s">
        <v>2624</v>
      </c>
      <c r="J1383" s="175" t="s">
        <v>2590</v>
      </c>
      <c r="K1383" s="182" t="s">
        <v>2399</v>
      </c>
      <c r="L1383" s="183">
        <v>154332730</v>
      </c>
      <c r="M1383" s="183">
        <v>6966.14</v>
      </c>
      <c r="N1383" s="183">
        <v>47419420.57</v>
      </c>
      <c r="O1383" s="241">
        <f t="shared" si="43"/>
        <v>201752150.56999999</v>
      </c>
    </row>
    <row r="1384" spans="1:15" hidden="1" x14ac:dyDescent="0.2">
      <c r="A1384" s="175" t="s">
        <v>5678</v>
      </c>
      <c r="B1384" s="182">
        <v>347</v>
      </c>
      <c r="C1384" s="182">
        <v>0</v>
      </c>
      <c r="D1384" s="182">
        <v>82</v>
      </c>
      <c r="E1384" s="182">
        <v>61</v>
      </c>
      <c r="F1384" s="182">
        <v>0</v>
      </c>
      <c r="G1384" s="182" t="str">
        <f t="shared" si="42"/>
        <v>16080.347.0.82.61.00</v>
      </c>
      <c r="H1384" s="184">
        <v>44012</v>
      </c>
      <c r="I1384" s="175" t="s">
        <v>2625</v>
      </c>
      <c r="J1384" s="175" t="s">
        <v>2590</v>
      </c>
      <c r="K1384" s="182" t="s">
        <v>2399</v>
      </c>
      <c r="L1384" s="183">
        <v>801763461</v>
      </c>
      <c r="M1384" s="183">
        <v>9015.5</v>
      </c>
      <c r="N1384" s="183">
        <v>61369680.520000003</v>
      </c>
      <c r="O1384" s="241">
        <f t="shared" si="43"/>
        <v>863133141.51999998</v>
      </c>
    </row>
    <row r="1385" spans="1:15" hidden="1" x14ac:dyDescent="0.2">
      <c r="A1385" s="175" t="s">
        <v>5678</v>
      </c>
      <c r="B1385" s="182">
        <v>347</v>
      </c>
      <c r="C1385" s="182">
        <v>0</v>
      </c>
      <c r="D1385" s="182">
        <v>82</v>
      </c>
      <c r="E1385" s="182">
        <v>61</v>
      </c>
      <c r="F1385" s="182">
        <v>1</v>
      </c>
      <c r="G1385" s="182" t="str">
        <f t="shared" si="42"/>
        <v>16080.347.0.82.61.01</v>
      </c>
      <c r="H1385" s="184">
        <v>44012</v>
      </c>
      <c r="I1385" s="175" t="s">
        <v>2626</v>
      </c>
      <c r="J1385" s="175" t="s">
        <v>2590</v>
      </c>
      <c r="K1385" s="182" t="s">
        <v>2399</v>
      </c>
      <c r="L1385" s="183">
        <v>801763461</v>
      </c>
      <c r="M1385" s="183">
        <v>9015.5</v>
      </c>
      <c r="N1385" s="183">
        <v>61369680.520000003</v>
      </c>
      <c r="O1385" s="241">
        <f t="shared" si="43"/>
        <v>863133141.51999998</v>
      </c>
    </row>
    <row r="1386" spans="1:15" hidden="1" x14ac:dyDescent="0.2">
      <c r="A1386" s="175" t="s">
        <v>5678</v>
      </c>
      <c r="B1386" s="182">
        <v>347</v>
      </c>
      <c r="C1386" s="182">
        <v>0</v>
      </c>
      <c r="D1386" s="182">
        <v>82</v>
      </c>
      <c r="E1386" s="182">
        <v>62</v>
      </c>
      <c r="F1386" s="182">
        <v>0</v>
      </c>
      <c r="G1386" s="182" t="str">
        <f t="shared" si="42"/>
        <v>16080.347.0.82.62.00</v>
      </c>
      <c r="H1386" s="184">
        <v>44012</v>
      </c>
      <c r="I1386" s="175" t="s">
        <v>2627</v>
      </c>
      <c r="J1386" s="175" t="s">
        <v>2590</v>
      </c>
      <c r="K1386" s="182" t="s">
        <v>2402</v>
      </c>
      <c r="L1386" s="183">
        <v>34532491</v>
      </c>
      <c r="M1386" s="183">
        <v>0</v>
      </c>
      <c r="N1386" s="183">
        <v>0</v>
      </c>
      <c r="O1386" s="241">
        <f t="shared" si="43"/>
        <v>34532491</v>
      </c>
    </row>
    <row r="1387" spans="1:15" hidden="1" x14ac:dyDescent="0.2">
      <c r="A1387" s="175" t="s">
        <v>5678</v>
      </c>
      <c r="B1387" s="182">
        <v>347</v>
      </c>
      <c r="C1387" s="182">
        <v>0</v>
      </c>
      <c r="D1387" s="182">
        <v>82</v>
      </c>
      <c r="E1387" s="182">
        <v>62</v>
      </c>
      <c r="F1387" s="182">
        <v>1</v>
      </c>
      <c r="G1387" s="182" t="str">
        <f t="shared" si="42"/>
        <v>16080.347.0.82.62.01</v>
      </c>
      <c r="H1387" s="184">
        <v>44012</v>
      </c>
      <c r="I1387" s="175" t="s">
        <v>2628</v>
      </c>
      <c r="J1387" s="175" t="s">
        <v>2590</v>
      </c>
      <c r="K1387" s="182" t="s">
        <v>2402</v>
      </c>
      <c r="L1387" s="183">
        <v>34532491</v>
      </c>
      <c r="M1387" s="183">
        <v>0</v>
      </c>
      <c r="N1387" s="183">
        <v>0</v>
      </c>
      <c r="O1387" s="241">
        <f t="shared" si="43"/>
        <v>34532491</v>
      </c>
    </row>
    <row r="1388" spans="1:15" hidden="1" x14ac:dyDescent="0.2">
      <c r="A1388" s="175" t="s">
        <v>5678</v>
      </c>
      <c r="B1388" s="182">
        <v>347</v>
      </c>
      <c r="C1388" s="182">
        <v>0</v>
      </c>
      <c r="D1388" s="182">
        <v>82</v>
      </c>
      <c r="E1388" s="182">
        <v>88</v>
      </c>
      <c r="F1388" s="182">
        <v>0</v>
      </c>
      <c r="G1388" s="182" t="str">
        <f t="shared" si="42"/>
        <v>16080.347.0.82.88.00</v>
      </c>
      <c r="H1388" s="184">
        <v>44012</v>
      </c>
      <c r="I1388" s="175" t="s">
        <v>2629</v>
      </c>
      <c r="J1388" s="175" t="s">
        <v>2590</v>
      </c>
      <c r="K1388" s="182" t="s">
        <v>2591</v>
      </c>
      <c r="L1388" s="183">
        <v>5845294835.8000002</v>
      </c>
      <c r="M1388" s="183">
        <v>114084.63</v>
      </c>
      <c r="N1388" s="183">
        <v>776588907.40999997</v>
      </c>
      <c r="O1388" s="241">
        <f t="shared" si="43"/>
        <v>6621883743.21</v>
      </c>
    </row>
    <row r="1389" spans="1:15" hidden="1" x14ac:dyDescent="0.2">
      <c r="A1389" s="175" t="s">
        <v>5678</v>
      </c>
      <c r="B1389" s="182">
        <v>347</v>
      </c>
      <c r="C1389" s="182">
        <v>0</v>
      </c>
      <c r="D1389" s="182">
        <v>82</v>
      </c>
      <c r="E1389" s="182">
        <v>88</v>
      </c>
      <c r="F1389" s="182">
        <v>1</v>
      </c>
      <c r="G1389" s="182" t="str">
        <f t="shared" si="42"/>
        <v>16080.347.0.82.88.01</v>
      </c>
      <c r="H1389" s="184">
        <v>44012</v>
      </c>
      <c r="I1389" s="175" t="s">
        <v>2630</v>
      </c>
      <c r="J1389" s="175" t="s">
        <v>2590</v>
      </c>
      <c r="K1389" s="182" t="s">
        <v>2588</v>
      </c>
      <c r="L1389" s="183">
        <v>5845294835.8000002</v>
      </c>
      <c r="M1389" s="183">
        <v>114084.63</v>
      </c>
      <c r="N1389" s="183">
        <v>776588907.40999997</v>
      </c>
      <c r="O1389" s="241">
        <f t="shared" si="43"/>
        <v>6621883743.21</v>
      </c>
    </row>
    <row r="1390" spans="1:15" hidden="1" x14ac:dyDescent="0.2">
      <c r="A1390" s="175" t="s">
        <v>5678</v>
      </c>
      <c r="B1390" s="182">
        <v>347</v>
      </c>
      <c r="C1390" s="182">
        <v>0</v>
      </c>
      <c r="D1390" s="182">
        <v>92</v>
      </c>
      <c r="E1390" s="182">
        <v>0</v>
      </c>
      <c r="F1390" s="182">
        <v>0</v>
      </c>
      <c r="G1390" s="182" t="str">
        <f t="shared" si="42"/>
        <v>16080.347.0.92.00.00</v>
      </c>
      <c r="H1390" s="184">
        <v>44012</v>
      </c>
      <c r="I1390" s="175" t="s">
        <v>2631</v>
      </c>
      <c r="J1390" s="175" t="s">
        <v>2632</v>
      </c>
      <c r="K1390" s="182" t="s">
        <v>2633</v>
      </c>
      <c r="L1390" s="183">
        <v>-4154953880</v>
      </c>
      <c r="M1390" s="183">
        <v>-48206.78</v>
      </c>
      <c r="N1390" s="183">
        <v>-328149818.32999998</v>
      </c>
      <c r="O1390" s="241">
        <f t="shared" si="43"/>
        <v>-4483103698.3299999</v>
      </c>
    </row>
    <row r="1391" spans="1:15" hidden="1" x14ac:dyDescent="0.2">
      <c r="A1391" s="175" t="s">
        <v>5678</v>
      </c>
      <c r="B1391" s="182">
        <v>347</v>
      </c>
      <c r="C1391" s="182">
        <v>0</v>
      </c>
      <c r="D1391" s="182">
        <v>92</v>
      </c>
      <c r="E1391" s="182">
        <v>1</v>
      </c>
      <c r="F1391" s="182">
        <v>0</v>
      </c>
      <c r="G1391" s="182" t="str">
        <f t="shared" si="42"/>
        <v>16080.347.0.92.01.00</v>
      </c>
      <c r="H1391" s="184">
        <v>44012</v>
      </c>
      <c r="I1391" s="175" t="s">
        <v>2634</v>
      </c>
      <c r="J1391" s="175" t="s">
        <v>2632</v>
      </c>
      <c r="K1391" s="182" t="s">
        <v>2635</v>
      </c>
      <c r="L1391" s="183">
        <v>-12060092</v>
      </c>
      <c r="M1391" s="183">
        <v>610.13</v>
      </c>
      <c r="N1391" s="183">
        <v>4153234.23</v>
      </c>
      <c r="O1391" s="241">
        <f t="shared" si="43"/>
        <v>-7906857.7699999996</v>
      </c>
    </row>
    <row r="1392" spans="1:15" hidden="1" x14ac:dyDescent="0.2">
      <c r="A1392" s="175" t="s">
        <v>5678</v>
      </c>
      <c r="B1392" s="182">
        <v>347</v>
      </c>
      <c r="C1392" s="182">
        <v>0</v>
      </c>
      <c r="D1392" s="182">
        <v>92</v>
      </c>
      <c r="E1392" s="182">
        <v>1</v>
      </c>
      <c r="F1392" s="182">
        <v>1</v>
      </c>
      <c r="G1392" s="182" t="str">
        <f t="shared" si="42"/>
        <v>16080.347.0.92.01.01</v>
      </c>
      <c r="H1392" s="184">
        <v>44012</v>
      </c>
      <c r="I1392" s="175" t="s">
        <v>2636</v>
      </c>
      <c r="J1392" s="175" t="s">
        <v>2632</v>
      </c>
      <c r="K1392" s="182" t="s">
        <v>2633</v>
      </c>
      <c r="L1392" s="183">
        <v>-9626209</v>
      </c>
      <c r="M1392" s="183">
        <v>610.13</v>
      </c>
      <c r="N1392" s="183">
        <v>4153234.23</v>
      </c>
      <c r="O1392" s="241">
        <f t="shared" si="43"/>
        <v>-5472974.7699999996</v>
      </c>
    </row>
    <row r="1393" spans="1:15" hidden="1" x14ac:dyDescent="0.2">
      <c r="A1393" s="175" t="s">
        <v>5678</v>
      </c>
      <c r="B1393" s="182">
        <v>347</v>
      </c>
      <c r="C1393" s="182">
        <v>0</v>
      </c>
      <c r="D1393" s="182">
        <v>92</v>
      </c>
      <c r="E1393" s="182">
        <v>1</v>
      </c>
      <c r="F1393" s="182">
        <v>2</v>
      </c>
      <c r="G1393" s="182" t="str">
        <f t="shared" si="42"/>
        <v>16080.347.0.92.01.02</v>
      </c>
      <c r="H1393" s="184">
        <v>44012</v>
      </c>
      <c r="I1393" s="175" t="s">
        <v>2637</v>
      </c>
      <c r="J1393" s="175" t="s">
        <v>2632</v>
      </c>
      <c r="K1393" s="182" t="s">
        <v>2638</v>
      </c>
      <c r="L1393" s="183">
        <v>-2433883</v>
      </c>
      <c r="M1393" s="183">
        <v>0</v>
      </c>
      <c r="N1393" s="183">
        <v>0</v>
      </c>
      <c r="O1393" s="241">
        <f t="shared" si="43"/>
        <v>-2433883</v>
      </c>
    </row>
    <row r="1394" spans="1:15" hidden="1" x14ac:dyDescent="0.2">
      <c r="A1394" s="175" t="s">
        <v>5678</v>
      </c>
      <c r="B1394" s="182">
        <v>347</v>
      </c>
      <c r="C1394" s="182">
        <v>0</v>
      </c>
      <c r="D1394" s="182">
        <v>92</v>
      </c>
      <c r="E1394" s="182">
        <v>2</v>
      </c>
      <c r="F1394" s="182">
        <v>0</v>
      </c>
      <c r="G1394" s="182" t="str">
        <f t="shared" si="42"/>
        <v>16080.347.0.92.02.00</v>
      </c>
      <c r="H1394" s="184">
        <v>44012</v>
      </c>
      <c r="I1394" s="175" t="s">
        <v>2639</v>
      </c>
      <c r="J1394" s="175" t="s">
        <v>2632</v>
      </c>
      <c r="K1394" s="182" t="s">
        <v>2640</v>
      </c>
      <c r="L1394" s="183">
        <v>-1376153371.99</v>
      </c>
      <c r="M1394" s="183">
        <v>-22546.27</v>
      </c>
      <c r="N1394" s="183">
        <v>-153475390.90000001</v>
      </c>
      <c r="O1394" s="241">
        <f t="shared" si="43"/>
        <v>-1529628762.8900001</v>
      </c>
    </row>
    <row r="1395" spans="1:15" hidden="1" x14ac:dyDescent="0.2">
      <c r="A1395" s="175" t="s">
        <v>5678</v>
      </c>
      <c r="B1395" s="182">
        <v>347</v>
      </c>
      <c r="C1395" s="182">
        <v>0</v>
      </c>
      <c r="D1395" s="182">
        <v>92</v>
      </c>
      <c r="E1395" s="182">
        <v>2</v>
      </c>
      <c r="F1395" s="182">
        <v>1</v>
      </c>
      <c r="G1395" s="182" t="str">
        <f t="shared" si="42"/>
        <v>16080.347.0.92.02.01</v>
      </c>
      <c r="H1395" s="184">
        <v>44012</v>
      </c>
      <c r="I1395" s="175" t="s">
        <v>2641</v>
      </c>
      <c r="J1395" s="175" t="s">
        <v>2632</v>
      </c>
      <c r="K1395" s="182" t="s">
        <v>2642</v>
      </c>
      <c r="L1395" s="183">
        <v>-1376153371.99</v>
      </c>
      <c r="M1395" s="183">
        <v>-22546.27</v>
      </c>
      <c r="N1395" s="183">
        <v>-153475390.90000001</v>
      </c>
      <c r="O1395" s="241">
        <f t="shared" si="43"/>
        <v>-1529628762.8900001</v>
      </c>
    </row>
    <row r="1396" spans="1:15" hidden="1" x14ac:dyDescent="0.2">
      <c r="A1396" s="175" t="s">
        <v>5678</v>
      </c>
      <c r="B1396" s="182">
        <v>347</v>
      </c>
      <c r="C1396" s="182">
        <v>0</v>
      </c>
      <c r="D1396" s="182">
        <v>92</v>
      </c>
      <c r="E1396" s="182">
        <v>6</v>
      </c>
      <c r="F1396" s="182">
        <v>0</v>
      </c>
      <c r="G1396" s="182" t="str">
        <f t="shared" si="42"/>
        <v>16080.347.0.92.06.00</v>
      </c>
      <c r="H1396" s="184">
        <v>44012</v>
      </c>
      <c r="I1396" s="175" t="s">
        <v>2643</v>
      </c>
      <c r="J1396" s="175" t="s">
        <v>2632</v>
      </c>
      <c r="K1396" s="182" t="s">
        <v>2644</v>
      </c>
      <c r="L1396" s="183">
        <v>-31818131</v>
      </c>
      <c r="M1396" s="183">
        <v>0</v>
      </c>
      <c r="N1396" s="183">
        <v>0</v>
      </c>
      <c r="O1396" s="241">
        <f t="shared" si="43"/>
        <v>-31818131</v>
      </c>
    </row>
    <row r="1397" spans="1:15" hidden="1" x14ac:dyDescent="0.2">
      <c r="A1397" s="175" t="s">
        <v>5678</v>
      </c>
      <c r="B1397" s="182">
        <v>347</v>
      </c>
      <c r="C1397" s="182">
        <v>0</v>
      </c>
      <c r="D1397" s="182">
        <v>92</v>
      </c>
      <c r="E1397" s="182">
        <v>6</v>
      </c>
      <c r="F1397" s="182">
        <v>2</v>
      </c>
      <c r="G1397" s="182" t="str">
        <f t="shared" si="42"/>
        <v>16080.347.0.92.06.02</v>
      </c>
      <c r="H1397" s="184">
        <v>44012</v>
      </c>
      <c r="I1397" s="175" t="s">
        <v>2645</v>
      </c>
      <c r="J1397" s="175" t="s">
        <v>2632</v>
      </c>
      <c r="K1397" s="182" t="s">
        <v>2644</v>
      </c>
      <c r="L1397" s="183">
        <v>-31818131</v>
      </c>
      <c r="M1397" s="183">
        <v>0</v>
      </c>
      <c r="N1397" s="183">
        <v>0</v>
      </c>
      <c r="O1397" s="241">
        <f t="shared" si="43"/>
        <v>-31818131</v>
      </c>
    </row>
    <row r="1398" spans="1:15" hidden="1" x14ac:dyDescent="0.2">
      <c r="A1398" s="175" t="s">
        <v>5678</v>
      </c>
      <c r="B1398" s="182">
        <v>347</v>
      </c>
      <c r="C1398" s="182">
        <v>0</v>
      </c>
      <c r="D1398" s="182">
        <v>92</v>
      </c>
      <c r="E1398" s="182">
        <v>8</v>
      </c>
      <c r="F1398" s="182">
        <v>0</v>
      </c>
      <c r="G1398" s="182" t="str">
        <f t="shared" si="42"/>
        <v>16080.347.0.92.08.00</v>
      </c>
      <c r="H1398" s="184">
        <v>44012</v>
      </c>
      <c r="I1398" s="175" t="s">
        <v>2646</v>
      </c>
      <c r="J1398" s="175" t="s">
        <v>2632</v>
      </c>
      <c r="K1398" s="182" t="s">
        <v>2633</v>
      </c>
      <c r="L1398" s="183">
        <v>-15522305</v>
      </c>
      <c r="M1398" s="183">
        <v>0</v>
      </c>
      <c r="N1398" s="183">
        <v>0</v>
      </c>
      <c r="O1398" s="241">
        <f t="shared" si="43"/>
        <v>-15522305</v>
      </c>
    </row>
    <row r="1399" spans="1:15" hidden="1" x14ac:dyDescent="0.2">
      <c r="A1399" s="175" t="s">
        <v>5678</v>
      </c>
      <c r="B1399" s="182">
        <v>347</v>
      </c>
      <c r="C1399" s="182">
        <v>0</v>
      </c>
      <c r="D1399" s="182">
        <v>92</v>
      </c>
      <c r="E1399" s="182">
        <v>8</v>
      </c>
      <c r="F1399" s="182">
        <v>1</v>
      </c>
      <c r="G1399" s="182" t="str">
        <f t="shared" si="42"/>
        <v>16080.347.0.92.08.01</v>
      </c>
      <c r="H1399" s="184">
        <v>44012</v>
      </c>
      <c r="I1399" s="175" t="s">
        <v>2647</v>
      </c>
      <c r="J1399" s="175" t="s">
        <v>2632</v>
      </c>
      <c r="K1399" s="182" t="s">
        <v>2633</v>
      </c>
      <c r="L1399" s="183">
        <v>-15522305</v>
      </c>
      <c r="M1399" s="183">
        <v>0</v>
      </c>
      <c r="N1399" s="183">
        <v>0</v>
      </c>
      <c r="O1399" s="241">
        <f t="shared" si="43"/>
        <v>-15522305</v>
      </c>
    </row>
    <row r="1400" spans="1:15" hidden="1" x14ac:dyDescent="0.2">
      <c r="A1400" s="175" t="s">
        <v>5678</v>
      </c>
      <c r="B1400" s="182">
        <v>347</v>
      </c>
      <c r="C1400" s="182">
        <v>0</v>
      </c>
      <c r="D1400" s="182">
        <v>92</v>
      </c>
      <c r="E1400" s="182">
        <v>50</v>
      </c>
      <c r="F1400" s="182">
        <v>0</v>
      </c>
      <c r="G1400" s="182" t="str">
        <f t="shared" si="42"/>
        <v>16080.347.0.92.50.00</v>
      </c>
      <c r="H1400" s="184">
        <v>44012</v>
      </c>
      <c r="I1400" s="175" t="s">
        <v>2648</v>
      </c>
      <c r="J1400" s="175" t="s">
        <v>2632</v>
      </c>
      <c r="K1400" s="182" t="s">
        <v>2649</v>
      </c>
      <c r="L1400" s="183">
        <v>-25678934</v>
      </c>
      <c r="M1400" s="183">
        <v>-2966.71</v>
      </c>
      <c r="N1400" s="183">
        <v>-20194780.629999999</v>
      </c>
      <c r="O1400" s="241">
        <f t="shared" si="43"/>
        <v>-45873714.629999995</v>
      </c>
    </row>
    <row r="1401" spans="1:15" hidden="1" x14ac:dyDescent="0.2">
      <c r="A1401" s="175" t="s">
        <v>5678</v>
      </c>
      <c r="B1401" s="182">
        <v>347</v>
      </c>
      <c r="C1401" s="182">
        <v>0</v>
      </c>
      <c r="D1401" s="182">
        <v>92</v>
      </c>
      <c r="E1401" s="182">
        <v>50</v>
      </c>
      <c r="F1401" s="182">
        <v>1</v>
      </c>
      <c r="G1401" s="182" t="str">
        <f t="shared" si="42"/>
        <v>16080.347.0.92.50.01</v>
      </c>
      <c r="H1401" s="184">
        <v>44012</v>
      </c>
      <c r="I1401" s="175" t="s">
        <v>2650</v>
      </c>
      <c r="J1401" s="175" t="s">
        <v>2632</v>
      </c>
      <c r="K1401" s="182" t="s">
        <v>2633</v>
      </c>
      <c r="L1401" s="183">
        <v>-25678934</v>
      </c>
      <c r="M1401" s="183">
        <v>-2966.71</v>
      </c>
      <c r="N1401" s="183">
        <v>-20194780.629999999</v>
      </c>
      <c r="O1401" s="241">
        <f t="shared" si="43"/>
        <v>-45873714.629999995</v>
      </c>
    </row>
    <row r="1402" spans="1:15" hidden="1" x14ac:dyDescent="0.2">
      <c r="A1402" s="175" t="s">
        <v>5678</v>
      </c>
      <c r="B1402" s="182">
        <v>347</v>
      </c>
      <c r="C1402" s="182">
        <v>0</v>
      </c>
      <c r="D1402" s="182">
        <v>92</v>
      </c>
      <c r="E1402" s="182">
        <v>51</v>
      </c>
      <c r="F1402" s="182">
        <v>0</v>
      </c>
      <c r="G1402" s="182" t="str">
        <f t="shared" si="42"/>
        <v>16080.347.0.92.51.00</v>
      </c>
      <c r="H1402" s="184">
        <v>44012</v>
      </c>
      <c r="I1402" s="175" t="s">
        <v>2651</v>
      </c>
      <c r="J1402" s="175" t="s">
        <v>2632</v>
      </c>
      <c r="K1402" s="182" t="s">
        <v>2652</v>
      </c>
      <c r="L1402" s="183">
        <v>-44037738</v>
      </c>
      <c r="M1402" s="183">
        <v>0</v>
      </c>
      <c r="N1402" s="183">
        <v>0</v>
      </c>
      <c r="O1402" s="241">
        <f t="shared" si="43"/>
        <v>-44037738</v>
      </c>
    </row>
    <row r="1403" spans="1:15" hidden="1" x14ac:dyDescent="0.2">
      <c r="A1403" s="175" t="s">
        <v>5678</v>
      </c>
      <c r="B1403" s="182">
        <v>347</v>
      </c>
      <c r="C1403" s="182">
        <v>0</v>
      </c>
      <c r="D1403" s="182">
        <v>92</v>
      </c>
      <c r="E1403" s="182">
        <v>51</v>
      </c>
      <c r="F1403" s="182">
        <v>1</v>
      </c>
      <c r="G1403" s="182" t="str">
        <f t="shared" si="42"/>
        <v>16080.347.0.92.51.01</v>
      </c>
      <c r="H1403" s="184">
        <v>44012</v>
      </c>
      <c r="I1403" s="175" t="s">
        <v>2653</v>
      </c>
      <c r="J1403" s="175" t="s">
        <v>2632</v>
      </c>
      <c r="K1403" s="182" t="s">
        <v>2633</v>
      </c>
      <c r="L1403" s="183">
        <v>-41191028</v>
      </c>
      <c r="M1403" s="183">
        <v>0</v>
      </c>
      <c r="N1403" s="183">
        <v>0</v>
      </c>
      <c r="O1403" s="241">
        <f t="shared" si="43"/>
        <v>-41191028</v>
      </c>
    </row>
    <row r="1404" spans="1:15" hidden="1" x14ac:dyDescent="0.2">
      <c r="A1404" s="175" t="s">
        <v>5678</v>
      </c>
      <c r="B1404" s="182">
        <v>347</v>
      </c>
      <c r="C1404" s="182">
        <v>0</v>
      </c>
      <c r="D1404" s="182">
        <v>92</v>
      </c>
      <c r="E1404" s="182">
        <v>51</v>
      </c>
      <c r="F1404" s="182">
        <v>2</v>
      </c>
      <c r="G1404" s="182" t="str">
        <f t="shared" si="42"/>
        <v>16080.347.0.92.51.02</v>
      </c>
      <c r="H1404" s="184">
        <v>44012</v>
      </c>
      <c r="I1404" s="175" t="s">
        <v>2654</v>
      </c>
      <c r="J1404" s="175" t="s">
        <v>2632</v>
      </c>
      <c r="K1404" s="182" t="s">
        <v>2655</v>
      </c>
      <c r="L1404" s="183">
        <v>-2846710</v>
      </c>
      <c r="M1404" s="183">
        <v>0</v>
      </c>
      <c r="N1404" s="183">
        <v>0</v>
      </c>
      <c r="O1404" s="241">
        <f t="shared" si="43"/>
        <v>-2846710</v>
      </c>
    </row>
    <row r="1405" spans="1:15" hidden="1" x14ac:dyDescent="0.2">
      <c r="A1405" s="175" t="s">
        <v>5678</v>
      </c>
      <c r="B1405" s="182">
        <v>347</v>
      </c>
      <c r="C1405" s="182">
        <v>0</v>
      </c>
      <c r="D1405" s="182">
        <v>92</v>
      </c>
      <c r="E1405" s="182">
        <v>60</v>
      </c>
      <c r="F1405" s="182">
        <v>0</v>
      </c>
      <c r="G1405" s="182" t="str">
        <f t="shared" si="42"/>
        <v>16080.347.0.92.60.00</v>
      </c>
      <c r="H1405" s="184">
        <v>44012</v>
      </c>
      <c r="I1405" s="175" t="s">
        <v>2656</v>
      </c>
      <c r="J1405" s="175" t="s">
        <v>2632</v>
      </c>
      <c r="K1405" s="182" t="s">
        <v>2657</v>
      </c>
      <c r="L1405" s="183">
        <v>-126421206</v>
      </c>
      <c r="M1405" s="183">
        <v>-6855.79</v>
      </c>
      <c r="N1405" s="183">
        <v>-46668253.799999997</v>
      </c>
      <c r="O1405" s="241">
        <f t="shared" si="43"/>
        <v>-173089459.80000001</v>
      </c>
    </row>
    <row r="1406" spans="1:15" hidden="1" x14ac:dyDescent="0.2">
      <c r="A1406" s="175" t="s">
        <v>5678</v>
      </c>
      <c r="B1406" s="182">
        <v>347</v>
      </c>
      <c r="C1406" s="182">
        <v>0</v>
      </c>
      <c r="D1406" s="182">
        <v>92</v>
      </c>
      <c r="E1406" s="182">
        <v>60</v>
      </c>
      <c r="F1406" s="182">
        <v>1</v>
      </c>
      <c r="G1406" s="182" t="str">
        <f t="shared" si="42"/>
        <v>16080.347.0.92.60.01</v>
      </c>
      <c r="H1406" s="184">
        <v>44012</v>
      </c>
      <c r="I1406" s="175" t="s">
        <v>2658</v>
      </c>
      <c r="J1406" s="175" t="s">
        <v>2632</v>
      </c>
      <c r="K1406" s="182" t="s">
        <v>2657</v>
      </c>
      <c r="L1406" s="183">
        <v>-126421206</v>
      </c>
      <c r="M1406" s="183">
        <v>-6855.79</v>
      </c>
      <c r="N1406" s="183">
        <v>-46668253.799999997</v>
      </c>
      <c r="O1406" s="241">
        <f t="shared" si="43"/>
        <v>-173089459.80000001</v>
      </c>
    </row>
    <row r="1407" spans="1:15" hidden="1" x14ac:dyDescent="0.2">
      <c r="A1407" s="175" t="s">
        <v>5678</v>
      </c>
      <c r="B1407" s="182">
        <v>347</v>
      </c>
      <c r="C1407" s="182">
        <v>0</v>
      </c>
      <c r="D1407" s="182">
        <v>92</v>
      </c>
      <c r="E1407" s="182">
        <v>61</v>
      </c>
      <c r="F1407" s="182">
        <v>0</v>
      </c>
      <c r="G1407" s="182" t="str">
        <f t="shared" si="42"/>
        <v>16080.347.0.92.61.00</v>
      </c>
      <c r="H1407" s="184">
        <v>44012</v>
      </c>
      <c r="I1407" s="175" t="s">
        <v>2659</v>
      </c>
      <c r="J1407" s="175" t="s">
        <v>2632</v>
      </c>
      <c r="K1407" s="182" t="s">
        <v>2660</v>
      </c>
      <c r="L1407" s="183">
        <v>-406712715</v>
      </c>
      <c r="M1407" s="183">
        <v>-6039.98</v>
      </c>
      <c r="N1407" s="183">
        <v>-41114929.060000002</v>
      </c>
      <c r="O1407" s="241">
        <f t="shared" si="43"/>
        <v>-447827644.06</v>
      </c>
    </row>
    <row r="1408" spans="1:15" hidden="1" x14ac:dyDescent="0.2">
      <c r="A1408" s="175" t="s">
        <v>5678</v>
      </c>
      <c r="B1408" s="182">
        <v>347</v>
      </c>
      <c r="C1408" s="182">
        <v>0</v>
      </c>
      <c r="D1408" s="182">
        <v>92</v>
      </c>
      <c r="E1408" s="182">
        <v>61</v>
      </c>
      <c r="F1408" s="182">
        <v>1</v>
      </c>
      <c r="G1408" s="182" t="str">
        <f t="shared" si="42"/>
        <v>16080.347.0.92.61.01</v>
      </c>
      <c r="H1408" s="184">
        <v>44012</v>
      </c>
      <c r="I1408" s="175" t="s">
        <v>2661</v>
      </c>
      <c r="J1408" s="175" t="s">
        <v>2632</v>
      </c>
      <c r="K1408" s="182" t="s">
        <v>2660</v>
      </c>
      <c r="L1408" s="183">
        <v>-406712715</v>
      </c>
      <c r="M1408" s="183">
        <v>-6039.98</v>
      </c>
      <c r="N1408" s="183">
        <v>-41114929.060000002</v>
      </c>
      <c r="O1408" s="241">
        <f t="shared" si="43"/>
        <v>-447827644.06</v>
      </c>
    </row>
    <row r="1409" spans="1:15" hidden="1" x14ac:dyDescent="0.2">
      <c r="A1409" s="175" t="s">
        <v>5678</v>
      </c>
      <c r="B1409" s="182">
        <v>347</v>
      </c>
      <c r="C1409" s="182">
        <v>0</v>
      </c>
      <c r="D1409" s="182">
        <v>92</v>
      </c>
      <c r="E1409" s="182">
        <v>62</v>
      </c>
      <c r="F1409" s="182">
        <v>0</v>
      </c>
      <c r="G1409" s="182" t="str">
        <f t="shared" si="42"/>
        <v>16080.347.0.92.62.00</v>
      </c>
      <c r="H1409" s="184">
        <v>44012</v>
      </c>
      <c r="I1409" s="175" t="s">
        <v>2662</v>
      </c>
      <c r="J1409" s="175" t="s">
        <v>2632</v>
      </c>
      <c r="K1409" s="182" t="s">
        <v>2439</v>
      </c>
      <c r="L1409" s="183">
        <v>-23969708</v>
      </c>
      <c r="M1409" s="183">
        <v>0</v>
      </c>
      <c r="N1409" s="183">
        <v>0</v>
      </c>
      <c r="O1409" s="241">
        <f t="shared" si="43"/>
        <v>-23969708</v>
      </c>
    </row>
    <row r="1410" spans="1:15" hidden="1" x14ac:dyDescent="0.2">
      <c r="A1410" s="175" t="s">
        <v>5678</v>
      </c>
      <c r="B1410" s="182">
        <v>347</v>
      </c>
      <c r="C1410" s="182">
        <v>0</v>
      </c>
      <c r="D1410" s="182">
        <v>92</v>
      </c>
      <c r="E1410" s="182">
        <v>62</v>
      </c>
      <c r="F1410" s="182">
        <v>1</v>
      </c>
      <c r="G1410" s="182" t="str">
        <f t="shared" si="42"/>
        <v>16080.347.0.92.62.01</v>
      </c>
      <c r="H1410" s="184">
        <v>44012</v>
      </c>
      <c r="I1410" s="175" t="s">
        <v>2663</v>
      </c>
      <c r="J1410" s="175" t="s">
        <v>2632</v>
      </c>
      <c r="K1410" s="182" t="s">
        <v>2439</v>
      </c>
      <c r="L1410" s="183">
        <v>-23969708</v>
      </c>
      <c r="M1410" s="183">
        <v>0</v>
      </c>
      <c r="N1410" s="183">
        <v>0</v>
      </c>
      <c r="O1410" s="241">
        <f t="shared" si="43"/>
        <v>-23969708</v>
      </c>
    </row>
    <row r="1411" spans="1:15" hidden="1" x14ac:dyDescent="0.2">
      <c r="A1411" s="175" t="s">
        <v>5678</v>
      </c>
      <c r="B1411" s="182">
        <v>347</v>
      </c>
      <c r="C1411" s="182">
        <v>0</v>
      </c>
      <c r="D1411" s="182">
        <v>92</v>
      </c>
      <c r="E1411" s="182">
        <v>88</v>
      </c>
      <c r="F1411" s="182">
        <v>0</v>
      </c>
      <c r="G1411" s="182" t="str">
        <f t="shared" si="42"/>
        <v>16080.347.0.92.88.00</v>
      </c>
      <c r="H1411" s="184">
        <v>44012</v>
      </c>
      <c r="I1411" s="175" t="s">
        <v>2664</v>
      </c>
      <c r="J1411" s="175" t="s">
        <v>2632</v>
      </c>
      <c r="K1411" s="182" t="s">
        <v>2665</v>
      </c>
      <c r="L1411" s="183">
        <v>-2092579679.01</v>
      </c>
      <c r="M1411" s="183">
        <v>-10408.16</v>
      </c>
      <c r="N1411" s="183">
        <v>-70849698.159999996</v>
      </c>
      <c r="O1411" s="241">
        <f t="shared" si="43"/>
        <v>-2163429377.1700001</v>
      </c>
    </row>
    <row r="1412" spans="1:15" hidden="1" x14ac:dyDescent="0.2">
      <c r="A1412" s="175" t="s">
        <v>5678</v>
      </c>
      <c r="B1412" s="182">
        <v>347</v>
      </c>
      <c r="C1412" s="182">
        <v>0</v>
      </c>
      <c r="D1412" s="182">
        <v>92</v>
      </c>
      <c r="E1412" s="182">
        <v>88</v>
      </c>
      <c r="F1412" s="182">
        <v>1</v>
      </c>
      <c r="G1412" s="182" t="str">
        <f t="shared" ref="G1412:G1475" si="44">CONCATENATE(A1412,".",REPT("0",3-LEN(B1412)),B1412,".",C1412,".",REPT("0",2-LEN(D1412)),D1412,".",REPT("0",2-LEN(E1412)),E1412,".",REPT("0",2-LEN(F1412)),F1412)</f>
        <v>16080.347.0.92.88.01</v>
      </c>
      <c r="H1412" s="184">
        <v>44012</v>
      </c>
      <c r="I1412" s="175" t="s">
        <v>2666</v>
      </c>
      <c r="J1412" s="175" t="s">
        <v>2632</v>
      </c>
      <c r="K1412" s="182" t="s">
        <v>2665</v>
      </c>
      <c r="L1412" s="183">
        <v>-2092579679.01</v>
      </c>
      <c r="M1412" s="183">
        <v>-10408.16</v>
      </c>
      <c r="N1412" s="183">
        <v>-70849698.159999996</v>
      </c>
      <c r="O1412" s="241">
        <f t="shared" ref="O1412:O1475" si="45">+L1412+N1412</f>
        <v>-2163429377.1700001</v>
      </c>
    </row>
    <row r="1413" spans="1:15" hidden="1" x14ac:dyDescent="0.2">
      <c r="A1413" s="175" t="s">
        <v>5678</v>
      </c>
      <c r="B1413" s="182">
        <v>347</v>
      </c>
      <c r="C1413" s="182">
        <v>0</v>
      </c>
      <c r="D1413" s="182">
        <v>94</v>
      </c>
      <c r="E1413" s="182">
        <v>0</v>
      </c>
      <c r="F1413" s="182">
        <v>0</v>
      </c>
      <c r="G1413" s="182" t="str">
        <f t="shared" si="44"/>
        <v>16080.347.0.94.00.00</v>
      </c>
      <c r="H1413" s="184">
        <v>44012</v>
      </c>
      <c r="I1413" s="175" t="s">
        <v>2667</v>
      </c>
      <c r="J1413" s="175" t="s">
        <v>2668</v>
      </c>
      <c r="K1413" s="182" t="s">
        <v>2669</v>
      </c>
      <c r="L1413" s="183">
        <v>-1950374308</v>
      </c>
      <c r="M1413" s="183">
        <v>-45507.68</v>
      </c>
      <c r="N1413" s="183">
        <v>-309776693.79000002</v>
      </c>
      <c r="O1413" s="241">
        <f t="shared" si="45"/>
        <v>-2260151001.79</v>
      </c>
    </row>
    <row r="1414" spans="1:15" hidden="1" x14ac:dyDescent="0.2">
      <c r="A1414" s="175" t="s">
        <v>5678</v>
      </c>
      <c r="B1414" s="182">
        <v>347</v>
      </c>
      <c r="C1414" s="182">
        <v>0</v>
      </c>
      <c r="D1414" s="182">
        <v>94</v>
      </c>
      <c r="E1414" s="182">
        <v>1</v>
      </c>
      <c r="F1414" s="182">
        <v>0</v>
      </c>
      <c r="G1414" s="182" t="str">
        <f t="shared" si="44"/>
        <v>16080.347.0.94.01.00</v>
      </c>
      <c r="H1414" s="184">
        <v>44012</v>
      </c>
      <c r="I1414" s="175" t="s">
        <v>2670</v>
      </c>
      <c r="J1414" s="175" t="s">
        <v>2668</v>
      </c>
      <c r="K1414" s="182" t="s">
        <v>2671</v>
      </c>
      <c r="L1414" s="183">
        <v>-129236203</v>
      </c>
      <c r="M1414" s="183">
        <v>916.27</v>
      </c>
      <c r="N1414" s="183">
        <v>6237169.0099999998</v>
      </c>
      <c r="O1414" s="241">
        <f t="shared" si="45"/>
        <v>-122999033.98999999</v>
      </c>
    </row>
    <row r="1415" spans="1:15" hidden="1" x14ac:dyDescent="0.2">
      <c r="A1415" s="175" t="s">
        <v>5678</v>
      </c>
      <c r="B1415" s="182">
        <v>347</v>
      </c>
      <c r="C1415" s="182">
        <v>0</v>
      </c>
      <c r="D1415" s="182">
        <v>94</v>
      </c>
      <c r="E1415" s="182">
        <v>1</v>
      </c>
      <c r="F1415" s="182">
        <v>1</v>
      </c>
      <c r="G1415" s="182" t="str">
        <f t="shared" si="44"/>
        <v>16080.347.0.94.01.01</v>
      </c>
      <c r="H1415" s="184">
        <v>44012</v>
      </c>
      <c r="I1415" s="175" t="s">
        <v>2672</v>
      </c>
      <c r="J1415" s="175" t="s">
        <v>2668</v>
      </c>
      <c r="K1415" s="182" t="s">
        <v>2669</v>
      </c>
      <c r="L1415" s="183">
        <v>-129236203</v>
      </c>
      <c r="M1415" s="183">
        <v>916.27</v>
      </c>
      <c r="N1415" s="183">
        <v>6237169.0099999998</v>
      </c>
      <c r="O1415" s="241">
        <f t="shared" si="45"/>
        <v>-122999033.98999999</v>
      </c>
    </row>
    <row r="1416" spans="1:15" hidden="1" x14ac:dyDescent="0.2">
      <c r="A1416" s="175" t="s">
        <v>5678</v>
      </c>
      <c r="B1416" s="182">
        <v>347</v>
      </c>
      <c r="C1416" s="182">
        <v>0</v>
      </c>
      <c r="D1416" s="182">
        <v>94</v>
      </c>
      <c r="E1416" s="182">
        <v>2</v>
      </c>
      <c r="F1416" s="182">
        <v>0</v>
      </c>
      <c r="G1416" s="182" t="str">
        <f t="shared" si="44"/>
        <v>16080.347.0.94.02.00</v>
      </c>
      <c r="H1416" s="184">
        <v>44012</v>
      </c>
      <c r="I1416" s="175" t="s">
        <v>2673</v>
      </c>
      <c r="J1416" s="175" t="s">
        <v>2668</v>
      </c>
      <c r="K1416" s="182" t="s">
        <v>2674</v>
      </c>
      <c r="L1416" s="183">
        <v>707856236</v>
      </c>
      <c r="M1416" s="183">
        <v>18279.75</v>
      </c>
      <c r="N1416" s="183">
        <v>124432634.59</v>
      </c>
      <c r="O1416" s="241">
        <f t="shared" si="45"/>
        <v>832288870.59000003</v>
      </c>
    </row>
    <row r="1417" spans="1:15" hidden="1" x14ac:dyDescent="0.2">
      <c r="A1417" s="175" t="s">
        <v>5678</v>
      </c>
      <c r="B1417" s="182">
        <v>347</v>
      </c>
      <c r="C1417" s="182">
        <v>0</v>
      </c>
      <c r="D1417" s="182">
        <v>94</v>
      </c>
      <c r="E1417" s="182">
        <v>2</v>
      </c>
      <c r="F1417" s="182">
        <v>1</v>
      </c>
      <c r="G1417" s="182" t="str">
        <f t="shared" si="44"/>
        <v>16080.347.0.94.02.01</v>
      </c>
      <c r="H1417" s="184">
        <v>44012</v>
      </c>
      <c r="I1417" s="175" t="s">
        <v>2675</v>
      </c>
      <c r="J1417" s="175" t="s">
        <v>2668</v>
      </c>
      <c r="K1417" s="182" t="s">
        <v>2676</v>
      </c>
      <c r="L1417" s="183">
        <v>707856236</v>
      </c>
      <c r="M1417" s="183">
        <v>18279.75</v>
      </c>
      <c r="N1417" s="183">
        <v>124432634.59</v>
      </c>
      <c r="O1417" s="241">
        <f t="shared" si="45"/>
        <v>832288870.59000003</v>
      </c>
    </row>
    <row r="1418" spans="1:15" hidden="1" x14ac:dyDescent="0.2">
      <c r="A1418" s="175" t="s">
        <v>5678</v>
      </c>
      <c r="B1418" s="182">
        <v>347</v>
      </c>
      <c r="C1418" s="182">
        <v>0</v>
      </c>
      <c r="D1418" s="182">
        <v>94</v>
      </c>
      <c r="E1418" s="182">
        <v>6</v>
      </c>
      <c r="F1418" s="182">
        <v>0</v>
      </c>
      <c r="G1418" s="182" t="str">
        <f t="shared" si="44"/>
        <v>16080.347.0.94.06.00</v>
      </c>
      <c r="H1418" s="184">
        <v>44012</v>
      </c>
      <c r="I1418" s="175" t="s">
        <v>2677</v>
      </c>
      <c r="J1418" s="175" t="s">
        <v>2668</v>
      </c>
      <c r="K1418" s="182" t="s">
        <v>2678</v>
      </c>
      <c r="L1418" s="183">
        <v>-8595138</v>
      </c>
      <c r="M1418" s="183">
        <v>0</v>
      </c>
      <c r="N1418" s="183">
        <v>0</v>
      </c>
      <c r="O1418" s="241">
        <f t="shared" si="45"/>
        <v>-8595138</v>
      </c>
    </row>
    <row r="1419" spans="1:15" hidden="1" x14ac:dyDescent="0.2">
      <c r="A1419" s="175" t="s">
        <v>5678</v>
      </c>
      <c r="B1419" s="182">
        <v>347</v>
      </c>
      <c r="C1419" s="182">
        <v>0</v>
      </c>
      <c r="D1419" s="182">
        <v>94</v>
      </c>
      <c r="E1419" s="182">
        <v>6</v>
      </c>
      <c r="F1419" s="182">
        <v>2</v>
      </c>
      <c r="G1419" s="182" t="str">
        <f t="shared" si="44"/>
        <v>16080.347.0.94.06.02</v>
      </c>
      <c r="H1419" s="184">
        <v>44012</v>
      </c>
      <c r="I1419" s="175" t="s">
        <v>2679</v>
      </c>
      <c r="J1419" s="175" t="s">
        <v>2668</v>
      </c>
      <c r="K1419" s="182" t="s">
        <v>2678</v>
      </c>
      <c r="L1419" s="183">
        <v>-8595138</v>
      </c>
      <c r="M1419" s="183">
        <v>0</v>
      </c>
      <c r="N1419" s="183">
        <v>0</v>
      </c>
      <c r="O1419" s="241">
        <f t="shared" si="45"/>
        <v>-8595138</v>
      </c>
    </row>
    <row r="1420" spans="1:15" hidden="1" x14ac:dyDescent="0.2">
      <c r="A1420" s="175" t="s">
        <v>5678</v>
      </c>
      <c r="B1420" s="182">
        <v>347</v>
      </c>
      <c r="C1420" s="182">
        <v>0</v>
      </c>
      <c r="D1420" s="182">
        <v>94</v>
      </c>
      <c r="E1420" s="182">
        <v>8</v>
      </c>
      <c r="F1420" s="182">
        <v>0</v>
      </c>
      <c r="G1420" s="182" t="str">
        <f t="shared" si="44"/>
        <v>16080.347.0.94.08.00</v>
      </c>
      <c r="H1420" s="184">
        <v>44012</v>
      </c>
      <c r="I1420" s="175" t="s">
        <v>2680</v>
      </c>
      <c r="J1420" s="175" t="s">
        <v>2668</v>
      </c>
      <c r="K1420" s="182" t="s">
        <v>2669</v>
      </c>
      <c r="L1420" s="183">
        <v>-4059257</v>
      </c>
      <c r="M1420" s="183">
        <v>0</v>
      </c>
      <c r="N1420" s="183">
        <v>0</v>
      </c>
      <c r="O1420" s="241">
        <f t="shared" si="45"/>
        <v>-4059257</v>
      </c>
    </row>
    <row r="1421" spans="1:15" hidden="1" x14ac:dyDescent="0.2">
      <c r="A1421" s="175" t="s">
        <v>5678</v>
      </c>
      <c r="B1421" s="182">
        <v>347</v>
      </c>
      <c r="C1421" s="182">
        <v>0</v>
      </c>
      <c r="D1421" s="182">
        <v>94</v>
      </c>
      <c r="E1421" s="182">
        <v>8</v>
      </c>
      <c r="F1421" s="182">
        <v>1</v>
      </c>
      <c r="G1421" s="182" t="str">
        <f t="shared" si="44"/>
        <v>16080.347.0.94.08.01</v>
      </c>
      <c r="H1421" s="184">
        <v>44012</v>
      </c>
      <c r="I1421" s="175" t="s">
        <v>2681</v>
      </c>
      <c r="J1421" s="175" t="s">
        <v>2668</v>
      </c>
      <c r="K1421" s="182" t="s">
        <v>2669</v>
      </c>
      <c r="L1421" s="183">
        <v>-4059257</v>
      </c>
      <c r="M1421" s="183">
        <v>0</v>
      </c>
      <c r="N1421" s="183">
        <v>0</v>
      </c>
      <c r="O1421" s="241">
        <f t="shared" si="45"/>
        <v>-4059257</v>
      </c>
    </row>
    <row r="1422" spans="1:15" hidden="1" x14ac:dyDescent="0.2">
      <c r="A1422" s="175" t="s">
        <v>5678</v>
      </c>
      <c r="B1422" s="182">
        <v>347</v>
      </c>
      <c r="C1422" s="182">
        <v>0</v>
      </c>
      <c r="D1422" s="182">
        <v>94</v>
      </c>
      <c r="E1422" s="182">
        <v>50</v>
      </c>
      <c r="F1422" s="182">
        <v>0</v>
      </c>
      <c r="G1422" s="182" t="str">
        <f t="shared" si="44"/>
        <v>16080.347.0.94.50.00</v>
      </c>
      <c r="H1422" s="184">
        <v>44012</v>
      </c>
      <c r="I1422" s="175" t="s">
        <v>2682</v>
      </c>
      <c r="J1422" s="175" t="s">
        <v>2668</v>
      </c>
      <c r="K1422" s="182" t="s">
        <v>2683</v>
      </c>
      <c r="L1422" s="183">
        <v>17055178</v>
      </c>
      <c r="M1422" s="183">
        <v>1171.76</v>
      </c>
      <c r="N1422" s="183">
        <v>7976322.6500000004</v>
      </c>
      <c r="O1422" s="241">
        <f t="shared" si="45"/>
        <v>25031500.649999999</v>
      </c>
    </row>
    <row r="1423" spans="1:15" hidden="1" x14ac:dyDescent="0.2">
      <c r="A1423" s="175" t="s">
        <v>5678</v>
      </c>
      <c r="B1423" s="182">
        <v>347</v>
      </c>
      <c r="C1423" s="182">
        <v>0</v>
      </c>
      <c r="D1423" s="182">
        <v>94</v>
      </c>
      <c r="E1423" s="182">
        <v>50</v>
      </c>
      <c r="F1423" s="182">
        <v>1</v>
      </c>
      <c r="G1423" s="182" t="str">
        <f t="shared" si="44"/>
        <v>16080.347.0.94.50.01</v>
      </c>
      <c r="H1423" s="184">
        <v>44012</v>
      </c>
      <c r="I1423" s="175" t="s">
        <v>2684</v>
      </c>
      <c r="J1423" s="175" t="s">
        <v>2668</v>
      </c>
      <c r="K1423" s="182" t="s">
        <v>2669</v>
      </c>
      <c r="L1423" s="183">
        <v>17055178</v>
      </c>
      <c r="M1423" s="183">
        <v>1171.76</v>
      </c>
      <c r="N1423" s="183">
        <v>7976322.6500000004</v>
      </c>
      <c r="O1423" s="241">
        <f t="shared" si="45"/>
        <v>25031500.649999999</v>
      </c>
    </row>
    <row r="1424" spans="1:15" hidden="1" x14ac:dyDescent="0.2">
      <c r="A1424" s="175" t="s">
        <v>5678</v>
      </c>
      <c r="B1424" s="182">
        <v>347</v>
      </c>
      <c r="C1424" s="182">
        <v>0</v>
      </c>
      <c r="D1424" s="182">
        <v>94</v>
      </c>
      <c r="E1424" s="182">
        <v>51</v>
      </c>
      <c r="F1424" s="182">
        <v>0</v>
      </c>
      <c r="G1424" s="182" t="str">
        <f t="shared" si="44"/>
        <v>16080.347.0.94.51.00</v>
      </c>
      <c r="H1424" s="184">
        <v>44012</v>
      </c>
      <c r="I1424" s="175" t="s">
        <v>2685</v>
      </c>
      <c r="J1424" s="175" t="s">
        <v>2668</v>
      </c>
      <c r="K1424" s="182" t="s">
        <v>2686</v>
      </c>
      <c r="L1424" s="183">
        <v>3267942</v>
      </c>
      <c r="M1424" s="183">
        <v>-151.05000000000001</v>
      </c>
      <c r="N1424" s="183">
        <v>-1028216.99</v>
      </c>
      <c r="O1424" s="241">
        <f t="shared" si="45"/>
        <v>2239725.0099999998</v>
      </c>
    </row>
    <row r="1425" spans="1:15" hidden="1" x14ac:dyDescent="0.2">
      <c r="A1425" s="175" t="s">
        <v>5678</v>
      </c>
      <c r="B1425" s="182">
        <v>347</v>
      </c>
      <c r="C1425" s="182">
        <v>0</v>
      </c>
      <c r="D1425" s="182">
        <v>94</v>
      </c>
      <c r="E1425" s="182">
        <v>51</v>
      </c>
      <c r="F1425" s="182">
        <v>1</v>
      </c>
      <c r="G1425" s="182" t="str">
        <f t="shared" si="44"/>
        <v>16080.347.0.94.51.01</v>
      </c>
      <c r="H1425" s="184">
        <v>44012</v>
      </c>
      <c r="I1425" s="175" t="s">
        <v>2687</v>
      </c>
      <c r="J1425" s="175" t="s">
        <v>2668</v>
      </c>
      <c r="K1425" s="182" t="s">
        <v>2669</v>
      </c>
      <c r="L1425" s="183">
        <v>3267942</v>
      </c>
      <c r="M1425" s="183">
        <v>-151.05000000000001</v>
      </c>
      <c r="N1425" s="183">
        <v>-1028216.99</v>
      </c>
      <c r="O1425" s="241">
        <f t="shared" si="45"/>
        <v>2239725.0099999998</v>
      </c>
    </row>
    <row r="1426" spans="1:15" hidden="1" x14ac:dyDescent="0.2">
      <c r="A1426" s="175" t="s">
        <v>5678</v>
      </c>
      <c r="B1426" s="182">
        <v>347</v>
      </c>
      <c r="C1426" s="182">
        <v>0</v>
      </c>
      <c r="D1426" s="182">
        <v>94</v>
      </c>
      <c r="E1426" s="182">
        <v>60</v>
      </c>
      <c r="F1426" s="182">
        <v>0</v>
      </c>
      <c r="G1426" s="182" t="str">
        <f t="shared" si="44"/>
        <v>16080.347.0.94.60.00</v>
      </c>
      <c r="H1426" s="184">
        <v>44012</v>
      </c>
      <c r="I1426" s="175" t="s">
        <v>2688</v>
      </c>
      <c r="J1426" s="175" t="s">
        <v>2668</v>
      </c>
      <c r="K1426" s="182" t="s">
        <v>2689</v>
      </c>
      <c r="L1426" s="183">
        <v>-39741890</v>
      </c>
      <c r="M1426" s="183">
        <v>-3245.03</v>
      </c>
      <c r="N1426" s="183">
        <v>-22089341.07</v>
      </c>
      <c r="O1426" s="241">
        <f t="shared" si="45"/>
        <v>-61831231.07</v>
      </c>
    </row>
    <row r="1427" spans="1:15" hidden="1" x14ac:dyDescent="0.2">
      <c r="A1427" s="175" t="s">
        <v>5678</v>
      </c>
      <c r="B1427" s="182">
        <v>347</v>
      </c>
      <c r="C1427" s="182">
        <v>0</v>
      </c>
      <c r="D1427" s="182">
        <v>94</v>
      </c>
      <c r="E1427" s="182">
        <v>60</v>
      </c>
      <c r="F1427" s="182">
        <v>1</v>
      </c>
      <c r="G1427" s="182" t="str">
        <f t="shared" si="44"/>
        <v>16080.347.0.94.60.01</v>
      </c>
      <c r="H1427" s="184">
        <v>44012</v>
      </c>
      <c r="I1427" s="175" t="s">
        <v>2690</v>
      </c>
      <c r="J1427" s="175" t="s">
        <v>2668</v>
      </c>
      <c r="K1427" s="182" t="s">
        <v>2689</v>
      </c>
      <c r="L1427" s="183">
        <v>-39741890</v>
      </c>
      <c r="M1427" s="183">
        <v>-3245.03</v>
      </c>
      <c r="N1427" s="183">
        <v>-22089341.07</v>
      </c>
      <c r="O1427" s="241">
        <f t="shared" si="45"/>
        <v>-61831231.07</v>
      </c>
    </row>
    <row r="1428" spans="1:15" hidden="1" x14ac:dyDescent="0.2">
      <c r="A1428" s="175" t="s">
        <v>5678</v>
      </c>
      <c r="B1428" s="182">
        <v>347</v>
      </c>
      <c r="C1428" s="182">
        <v>0</v>
      </c>
      <c r="D1428" s="182">
        <v>94</v>
      </c>
      <c r="E1428" s="182">
        <v>61</v>
      </c>
      <c r="F1428" s="182">
        <v>0</v>
      </c>
      <c r="G1428" s="182" t="str">
        <f t="shared" si="44"/>
        <v>16080.347.0.94.61.00</v>
      </c>
      <c r="H1428" s="184">
        <v>44012</v>
      </c>
      <c r="I1428" s="175" t="s">
        <v>2691</v>
      </c>
      <c r="J1428" s="175" t="s">
        <v>2668</v>
      </c>
      <c r="K1428" s="182" t="s">
        <v>2692</v>
      </c>
      <c r="L1428" s="183">
        <v>-173519160</v>
      </c>
      <c r="M1428" s="183">
        <v>-4086.12</v>
      </c>
      <c r="N1428" s="183">
        <v>-27814750.030000001</v>
      </c>
      <c r="O1428" s="241">
        <f t="shared" si="45"/>
        <v>-201333910.03</v>
      </c>
    </row>
    <row r="1429" spans="1:15" hidden="1" x14ac:dyDescent="0.2">
      <c r="A1429" s="175" t="s">
        <v>5678</v>
      </c>
      <c r="B1429" s="182">
        <v>347</v>
      </c>
      <c r="C1429" s="182">
        <v>0</v>
      </c>
      <c r="D1429" s="182">
        <v>94</v>
      </c>
      <c r="E1429" s="182">
        <v>61</v>
      </c>
      <c r="F1429" s="182">
        <v>1</v>
      </c>
      <c r="G1429" s="182" t="str">
        <f t="shared" si="44"/>
        <v>16080.347.0.94.61.01</v>
      </c>
      <c r="H1429" s="184">
        <v>44012</v>
      </c>
      <c r="I1429" s="175" t="s">
        <v>2693</v>
      </c>
      <c r="J1429" s="175" t="s">
        <v>2668</v>
      </c>
      <c r="K1429" s="182" t="s">
        <v>2692</v>
      </c>
      <c r="L1429" s="183">
        <v>-173519160</v>
      </c>
      <c r="M1429" s="183">
        <v>-4086.12</v>
      </c>
      <c r="N1429" s="183">
        <v>-27814750.030000001</v>
      </c>
      <c r="O1429" s="241">
        <f t="shared" si="45"/>
        <v>-201333910.03</v>
      </c>
    </row>
    <row r="1430" spans="1:15" hidden="1" x14ac:dyDescent="0.2">
      <c r="A1430" s="175" t="s">
        <v>5678</v>
      </c>
      <c r="B1430" s="182">
        <v>347</v>
      </c>
      <c r="C1430" s="182">
        <v>0</v>
      </c>
      <c r="D1430" s="182">
        <v>94</v>
      </c>
      <c r="E1430" s="182">
        <v>62</v>
      </c>
      <c r="F1430" s="182">
        <v>0</v>
      </c>
      <c r="G1430" s="182" t="str">
        <f t="shared" si="44"/>
        <v>16080.347.0.94.62.00</v>
      </c>
      <c r="H1430" s="184">
        <v>44012</v>
      </c>
      <c r="I1430" s="175" t="s">
        <v>2694</v>
      </c>
      <c r="J1430" s="175" t="s">
        <v>2668</v>
      </c>
      <c r="K1430" s="182" t="s">
        <v>2695</v>
      </c>
      <c r="L1430" s="183">
        <v>-9172761</v>
      </c>
      <c r="M1430" s="183">
        <v>0</v>
      </c>
      <c r="N1430" s="183">
        <v>0</v>
      </c>
      <c r="O1430" s="241">
        <f t="shared" si="45"/>
        <v>-9172761</v>
      </c>
    </row>
    <row r="1431" spans="1:15" hidden="1" x14ac:dyDescent="0.2">
      <c r="A1431" s="175" t="s">
        <v>5678</v>
      </c>
      <c r="B1431" s="182">
        <v>347</v>
      </c>
      <c r="C1431" s="182">
        <v>0</v>
      </c>
      <c r="D1431" s="182">
        <v>94</v>
      </c>
      <c r="E1431" s="182">
        <v>62</v>
      </c>
      <c r="F1431" s="182">
        <v>1</v>
      </c>
      <c r="G1431" s="182" t="str">
        <f t="shared" si="44"/>
        <v>16080.347.0.94.62.01</v>
      </c>
      <c r="H1431" s="184">
        <v>44012</v>
      </c>
      <c r="I1431" s="175" t="s">
        <v>2696</v>
      </c>
      <c r="J1431" s="175" t="s">
        <v>2668</v>
      </c>
      <c r="K1431" s="182" t="s">
        <v>2695</v>
      </c>
      <c r="L1431" s="183">
        <v>-9172761</v>
      </c>
      <c r="M1431" s="183">
        <v>0</v>
      </c>
      <c r="N1431" s="183">
        <v>0</v>
      </c>
      <c r="O1431" s="241">
        <f t="shared" si="45"/>
        <v>-9172761</v>
      </c>
    </row>
    <row r="1432" spans="1:15" hidden="1" x14ac:dyDescent="0.2">
      <c r="A1432" s="175" t="s">
        <v>5678</v>
      </c>
      <c r="B1432" s="182">
        <v>347</v>
      </c>
      <c r="C1432" s="182">
        <v>0</v>
      </c>
      <c r="D1432" s="182">
        <v>94</v>
      </c>
      <c r="E1432" s="182">
        <v>88</v>
      </c>
      <c r="F1432" s="182">
        <v>0</v>
      </c>
      <c r="G1432" s="182" t="str">
        <f t="shared" si="44"/>
        <v>16080.347.0.94.88.00</v>
      </c>
      <c r="H1432" s="184">
        <v>44012</v>
      </c>
      <c r="I1432" s="175" t="s">
        <v>2697</v>
      </c>
      <c r="J1432" s="175" t="s">
        <v>2668</v>
      </c>
      <c r="K1432" s="182" t="s">
        <v>2698</v>
      </c>
      <c r="L1432" s="183">
        <v>-2314229255</v>
      </c>
      <c r="M1432" s="183">
        <v>-58393.26</v>
      </c>
      <c r="N1432" s="183">
        <v>-397490511.94999999</v>
      </c>
      <c r="O1432" s="241">
        <f t="shared" si="45"/>
        <v>-2711719766.9499998</v>
      </c>
    </row>
    <row r="1433" spans="1:15" hidden="1" x14ac:dyDescent="0.2">
      <c r="A1433" s="175" t="s">
        <v>5678</v>
      </c>
      <c r="B1433" s="182">
        <v>347</v>
      </c>
      <c r="C1433" s="182">
        <v>0</v>
      </c>
      <c r="D1433" s="182">
        <v>94</v>
      </c>
      <c r="E1433" s="182">
        <v>88</v>
      </c>
      <c r="F1433" s="182">
        <v>1</v>
      </c>
      <c r="G1433" s="182" t="str">
        <f t="shared" si="44"/>
        <v>16080.347.0.94.88.01</v>
      </c>
      <c r="H1433" s="184">
        <v>44012</v>
      </c>
      <c r="I1433" s="175" t="s">
        <v>2699</v>
      </c>
      <c r="J1433" s="175" t="s">
        <v>2668</v>
      </c>
      <c r="K1433" s="182" t="s">
        <v>2698</v>
      </c>
      <c r="L1433" s="183">
        <v>-2314229255</v>
      </c>
      <c r="M1433" s="183">
        <v>-58393.26</v>
      </c>
      <c r="N1433" s="183">
        <v>-397490511.94999999</v>
      </c>
      <c r="O1433" s="241">
        <f t="shared" si="45"/>
        <v>-2711719766.9499998</v>
      </c>
    </row>
    <row r="1434" spans="1:15" hidden="1" x14ac:dyDescent="0.2">
      <c r="A1434" s="175" t="s">
        <v>5679</v>
      </c>
      <c r="B1434" s="182">
        <v>0</v>
      </c>
      <c r="C1434" s="182">
        <v>0</v>
      </c>
      <c r="D1434" s="182">
        <v>0</v>
      </c>
      <c r="E1434" s="182">
        <v>0</v>
      </c>
      <c r="F1434" s="182">
        <v>0</v>
      </c>
      <c r="G1434" s="182" t="str">
        <f t="shared" si="44"/>
        <v>16090.000.0.00.00.00</v>
      </c>
      <c r="H1434" s="184">
        <v>44012</v>
      </c>
      <c r="I1434" s="175" t="s">
        <v>2700</v>
      </c>
      <c r="J1434" s="175" t="s">
        <v>352</v>
      </c>
      <c r="K1434" s="182" t="s">
        <v>693</v>
      </c>
      <c r="L1434" s="183">
        <v>-32756146907.799999</v>
      </c>
      <c r="M1434" s="183">
        <v>-1792937.32</v>
      </c>
      <c r="N1434" s="183">
        <v>-12204757419.059999</v>
      </c>
      <c r="O1434" s="241">
        <f t="shared" si="45"/>
        <v>-44960904326.860001</v>
      </c>
    </row>
    <row r="1435" spans="1:15" hidden="1" x14ac:dyDescent="0.2">
      <c r="A1435" s="175" t="s">
        <v>5679</v>
      </c>
      <c r="B1435" s="182">
        <v>285</v>
      </c>
      <c r="C1435" s="182">
        <v>0</v>
      </c>
      <c r="D1435" s="182">
        <v>0</v>
      </c>
      <c r="E1435" s="182">
        <v>0</v>
      </c>
      <c r="F1435" s="182">
        <v>0</v>
      </c>
      <c r="G1435" s="182" t="str">
        <f t="shared" si="44"/>
        <v>16090.285.0.00.00.00</v>
      </c>
      <c r="H1435" s="184">
        <v>44012</v>
      </c>
      <c r="I1435" s="175" t="s">
        <v>2701</v>
      </c>
      <c r="J1435" s="175" t="s">
        <v>2702</v>
      </c>
      <c r="K1435" s="182" t="s">
        <v>2703</v>
      </c>
      <c r="L1435" s="183">
        <v>-355297192</v>
      </c>
      <c r="M1435" s="183">
        <v>-68867.86</v>
      </c>
      <c r="N1435" s="183">
        <v>-468792475.82999998</v>
      </c>
      <c r="O1435" s="241">
        <f t="shared" si="45"/>
        <v>-824089667.82999992</v>
      </c>
    </row>
    <row r="1436" spans="1:15" hidden="1" x14ac:dyDescent="0.2">
      <c r="A1436" s="175" t="s">
        <v>5679</v>
      </c>
      <c r="B1436" s="182">
        <v>285</v>
      </c>
      <c r="C1436" s="182">
        <v>0</v>
      </c>
      <c r="D1436" s="182">
        <v>92</v>
      </c>
      <c r="E1436" s="182">
        <v>0</v>
      </c>
      <c r="F1436" s="182">
        <v>0</v>
      </c>
      <c r="G1436" s="182" t="str">
        <f t="shared" si="44"/>
        <v>16090.285.0.92.00.00</v>
      </c>
      <c r="H1436" s="184">
        <v>44012</v>
      </c>
      <c r="I1436" s="175" t="s">
        <v>2704</v>
      </c>
      <c r="J1436" s="175" t="s">
        <v>2705</v>
      </c>
      <c r="K1436" s="182" t="s">
        <v>2706</v>
      </c>
      <c r="L1436" s="183">
        <v>-355297192</v>
      </c>
      <c r="M1436" s="183">
        <v>-68867.86</v>
      </c>
      <c r="N1436" s="183">
        <v>-468792475.82999998</v>
      </c>
      <c r="O1436" s="241">
        <f t="shared" si="45"/>
        <v>-824089667.82999992</v>
      </c>
    </row>
    <row r="1437" spans="1:15" hidden="1" x14ac:dyDescent="0.2">
      <c r="A1437" s="175" t="s">
        <v>5679</v>
      </c>
      <c r="B1437" s="182">
        <v>285</v>
      </c>
      <c r="C1437" s="182">
        <v>0</v>
      </c>
      <c r="D1437" s="182">
        <v>92</v>
      </c>
      <c r="E1437" s="182">
        <v>1</v>
      </c>
      <c r="F1437" s="182">
        <v>0</v>
      </c>
      <c r="G1437" s="182" t="str">
        <f t="shared" si="44"/>
        <v>16090.285.0.92.01.00</v>
      </c>
      <c r="H1437" s="184">
        <v>44012</v>
      </c>
      <c r="I1437" s="175" t="s">
        <v>2707</v>
      </c>
      <c r="J1437" s="175" t="s">
        <v>2705</v>
      </c>
      <c r="K1437" s="182" t="s">
        <v>2708</v>
      </c>
      <c r="L1437" s="183">
        <v>-355297192</v>
      </c>
      <c r="M1437" s="183">
        <v>-47913.89</v>
      </c>
      <c r="N1437" s="183">
        <v>-326156078.01999998</v>
      </c>
      <c r="O1437" s="241">
        <f t="shared" si="45"/>
        <v>-681453270.01999998</v>
      </c>
    </row>
    <row r="1438" spans="1:15" hidden="1" x14ac:dyDescent="0.2">
      <c r="A1438" s="175" t="s">
        <v>5679</v>
      </c>
      <c r="B1438" s="182">
        <v>285</v>
      </c>
      <c r="C1438" s="182">
        <v>0</v>
      </c>
      <c r="D1438" s="182">
        <v>92</v>
      </c>
      <c r="E1438" s="182">
        <v>1</v>
      </c>
      <c r="F1438" s="182">
        <v>1</v>
      </c>
      <c r="G1438" s="182" t="str">
        <f t="shared" si="44"/>
        <v>16090.285.0.92.01.01</v>
      </c>
      <c r="H1438" s="184">
        <v>44012</v>
      </c>
      <c r="I1438" s="175" t="s">
        <v>2709</v>
      </c>
      <c r="J1438" s="175" t="s">
        <v>2705</v>
      </c>
      <c r="K1438" s="182" t="s">
        <v>2706</v>
      </c>
      <c r="L1438" s="183">
        <v>-355297192</v>
      </c>
      <c r="M1438" s="183">
        <v>-47913.89</v>
      </c>
      <c r="N1438" s="183">
        <v>-326156078.01999998</v>
      </c>
      <c r="O1438" s="241">
        <f t="shared" si="45"/>
        <v>-681453270.01999998</v>
      </c>
    </row>
    <row r="1439" spans="1:15" hidden="1" x14ac:dyDescent="0.2">
      <c r="A1439" s="175" t="s">
        <v>5679</v>
      </c>
      <c r="B1439" s="182">
        <v>285</v>
      </c>
      <c r="C1439" s="182">
        <v>0</v>
      </c>
      <c r="D1439" s="182">
        <v>92</v>
      </c>
      <c r="E1439" s="182">
        <v>2</v>
      </c>
      <c r="F1439" s="182">
        <v>0</v>
      </c>
      <c r="G1439" s="182" t="str">
        <f t="shared" si="44"/>
        <v>16090.285.0.92.02.00</v>
      </c>
      <c r="H1439" s="184">
        <v>44012</v>
      </c>
      <c r="I1439" s="175" t="s">
        <v>2710</v>
      </c>
      <c r="J1439" s="175" t="s">
        <v>2705</v>
      </c>
      <c r="K1439" s="182" t="s">
        <v>2711</v>
      </c>
      <c r="L1439" s="183">
        <v>0</v>
      </c>
      <c r="M1439" s="183">
        <v>-20953.97</v>
      </c>
      <c r="N1439" s="183">
        <v>-142636397.81</v>
      </c>
      <c r="O1439" s="241">
        <f t="shared" si="45"/>
        <v>-142636397.81</v>
      </c>
    </row>
    <row r="1440" spans="1:15" hidden="1" x14ac:dyDescent="0.2">
      <c r="A1440" s="175" t="s">
        <v>5679</v>
      </c>
      <c r="B1440" s="182">
        <v>285</v>
      </c>
      <c r="C1440" s="182">
        <v>0</v>
      </c>
      <c r="D1440" s="182">
        <v>92</v>
      </c>
      <c r="E1440" s="182">
        <v>2</v>
      </c>
      <c r="F1440" s="182">
        <v>1</v>
      </c>
      <c r="G1440" s="182" t="str">
        <f t="shared" si="44"/>
        <v>16090.285.0.92.02.01</v>
      </c>
      <c r="H1440" s="184">
        <v>44012</v>
      </c>
      <c r="I1440" s="175" t="s">
        <v>2712</v>
      </c>
      <c r="J1440" s="175" t="s">
        <v>2705</v>
      </c>
      <c r="K1440" s="182" t="s">
        <v>2713</v>
      </c>
      <c r="L1440" s="183">
        <v>0</v>
      </c>
      <c r="M1440" s="183">
        <v>-20953.97</v>
      </c>
      <c r="N1440" s="183">
        <v>-142636397.81</v>
      </c>
      <c r="O1440" s="241">
        <f t="shared" si="45"/>
        <v>-142636397.81</v>
      </c>
    </row>
    <row r="1441" spans="1:15" hidden="1" x14ac:dyDescent="0.2">
      <c r="A1441" s="175" t="s">
        <v>5679</v>
      </c>
      <c r="B1441" s="182">
        <v>287</v>
      </c>
      <c r="C1441" s="182">
        <v>0</v>
      </c>
      <c r="D1441" s="182">
        <v>0</v>
      </c>
      <c r="E1441" s="182">
        <v>0</v>
      </c>
      <c r="F1441" s="182">
        <v>0</v>
      </c>
      <c r="G1441" s="182" t="str">
        <f t="shared" si="44"/>
        <v>16090.287.0.00.00.00</v>
      </c>
      <c r="H1441" s="184">
        <v>44012</v>
      </c>
      <c r="I1441" s="175" t="s">
        <v>2714</v>
      </c>
      <c r="J1441" s="175" t="s">
        <v>2715</v>
      </c>
      <c r="K1441" s="182" t="s">
        <v>2716</v>
      </c>
      <c r="L1441" s="183">
        <v>-3269583597</v>
      </c>
      <c r="M1441" s="183">
        <v>-52892.05</v>
      </c>
      <c r="N1441" s="183">
        <v>-360043060.31999999</v>
      </c>
      <c r="O1441" s="241">
        <f t="shared" si="45"/>
        <v>-3629626657.3200002</v>
      </c>
    </row>
    <row r="1442" spans="1:15" hidden="1" x14ac:dyDescent="0.2">
      <c r="A1442" s="175" t="s">
        <v>5679</v>
      </c>
      <c r="B1442" s="182">
        <v>287</v>
      </c>
      <c r="C1442" s="182">
        <v>0</v>
      </c>
      <c r="D1442" s="182">
        <v>92</v>
      </c>
      <c r="E1442" s="182">
        <v>0</v>
      </c>
      <c r="F1442" s="182">
        <v>0</v>
      </c>
      <c r="G1442" s="182" t="str">
        <f t="shared" si="44"/>
        <v>16090.287.0.92.00.00</v>
      </c>
      <c r="H1442" s="184">
        <v>44012</v>
      </c>
      <c r="I1442" s="175" t="s">
        <v>2717</v>
      </c>
      <c r="J1442" s="175" t="s">
        <v>2718</v>
      </c>
      <c r="K1442" s="182" t="s">
        <v>2719</v>
      </c>
      <c r="L1442" s="183">
        <v>-3269583597</v>
      </c>
      <c r="M1442" s="183">
        <v>-52892.05</v>
      </c>
      <c r="N1442" s="183">
        <v>-360043060.31999999</v>
      </c>
      <c r="O1442" s="241">
        <f t="shared" si="45"/>
        <v>-3629626657.3200002</v>
      </c>
    </row>
    <row r="1443" spans="1:15" hidden="1" x14ac:dyDescent="0.2">
      <c r="A1443" s="175" t="s">
        <v>5679</v>
      </c>
      <c r="B1443" s="182">
        <v>287</v>
      </c>
      <c r="C1443" s="182">
        <v>0</v>
      </c>
      <c r="D1443" s="182">
        <v>92</v>
      </c>
      <c r="E1443" s="182">
        <v>1</v>
      </c>
      <c r="F1443" s="182">
        <v>0</v>
      </c>
      <c r="G1443" s="182" t="str">
        <f t="shared" si="44"/>
        <v>16090.287.0.92.01.00</v>
      </c>
      <c r="H1443" s="184">
        <v>44012</v>
      </c>
      <c r="I1443" s="175" t="s">
        <v>2720</v>
      </c>
      <c r="J1443" s="175" t="s">
        <v>2718</v>
      </c>
      <c r="K1443" s="182" t="s">
        <v>2721</v>
      </c>
      <c r="L1443" s="183">
        <v>-3269583597</v>
      </c>
      <c r="M1443" s="183">
        <v>-52892.05</v>
      </c>
      <c r="N1443" s="183">
        <v>-360043060.31999999</v>
      </c>
      <c r="O1443" s="241">
        <f t="shared" si="45"/>
        <v>-3629626657.3200002</v>
      </c>
    </row>
    <row r="1444" spans="1:15" hidden="1" x14ac:dyDescent="0.2">
      <c r="A1444" s="175" t="s">
        <v>5679</v>
      </c>
      <c r="B1444" s="182">
        <v>287</v>
      </c>
      <c r="C1444" s="182">
        <v>0</v>
      </c>
      <c r="D1444" s="182">
        <v>92</v>
      </c>
      <c r="E1444" s="182">
        <v>1</v>
      </c>
      <c r="F1444" s="182">
        <v>1</v>
      </c>
      <c r="G1444" s="182" t="str">
        <f t="shared" si="44"/>
        <v>16090.287.0.92.01.01</v>
      </c>
      <c r="H1444" s="184">
        <v>44012</v>
      </c>
      <c r="I1444" s="175" t="s">
        <v>2722</v>
      </c>
      <c r="J1444" s="175" t="s">
        <v>2718</v>
      </c>
      <c r="K1444" s="182" t="s">
        <v>2719</v>
      </c>
      <c r="L1444" s="183">
        <v>-3269583597</v>
      </c>
      <c r="M1444" s="183">
        <v>-52892.05</v>
      </c>
      <c r="N1444" s="183">
        <v>-360043060.31999999</v>
      </c>
      <c r="O1444" s="241">
        <f t="shared" si="45"/>
        <v>-3629626657.3200002</v>
      </c>
    </row>
    <row r="1445" spans="1:15" hidden="1" x14ac:dyDescent="0.2">
      <c r="A1445" s="175" t="s">
        <v>5679</v>
      </c>
      <c r="B1445" s="182">
        <v>349</v>
      </c>
      <c r="C1445" s="182">
        <v>0</v>
      </c>
      <c r="D1445" s="182">
        <v>0</v>
      </c>
      <c r="E1445" s="182">
        <v>0</v>
      </c>
      <c r="F1445" s="182">
        <v>0</v>
      </c>
      <c r="G1445" s="182" t="str">
        <f t="shared" si="44"/>
        <v>16090.349.0.00.00.00</v>
      </c>
      <c r="H1445" s="184">
        <v>44012</v>
      </c>
      <c r="I1445" s="175" t="s">
        <v>2723</v>
      </c>
      <c r="J1445" s="175" t="s">
        <v>2724</v>
      </c>
      <c r="K1445" s="182" t="s">
        <v>699</v>
      </c>
      <c r="L1445" s="183">
        <v>-29131266118.799999</v>
      </c>
      <c r="M1445" s="183">
        <v>-1671177.41</v>
      </c>
      <c r="N1445" s="183">
        <v>-11375921882.91</v>
      </c>
      <c r="O1445" s="241">
        <f t="shared" si="45"/>
        <v>-40507188001.709999</v>
      </c>
    </row>
    <row r="1446" spans="1:15" hidden="1" x14ac:dyDescent="0.2">
      <c r="A1446" s="175" t="s">
        <v>5679</v>
      </c>
      <c r="B1446" s="182">
        <v>349</v>
      </c>
      <c r="C1446" s="182">
        <v>0</v>
      </c>
      <c r="D1446" s="182">
        <v>92</v>
      </c>
      <c r="E1446" s="182">
        <v>0</v>
      </c>
      <c r="F1446" s="182">
        <v>0</v>
      </c>
      <c r="G1446" s="182" t="str">
        <f t="shared" si="44"/>
        <v>16090.349.0.92.00.00</v>
      </c>
      <c r="H1446" s="184">
        <v>44012</v>
      </c>
      <c r="I1446" s="175" t="s">
        <v>2725</v>
      </c>
      <c r="J1446" s="175" t="s">
        <v>2726</v>
      </c>
      <c r="K1446" s="182" t="s">
        <v>2727</v>
      </c>
      <c r="L1446" s="183">
        <v>-29131266118.799999</v>
      </c>
      <c r="M1446" s="183">
        <v>-1671177.41</v>
      </c>
      <c r="N1446" s="183">
        <v>-11375921882.91</v>
      </c>
      <c r="O1446" s="241">
        <f t="shared" si="45"/>
        <v>-40507188001.709999</v>
      </c>
    </row>
    <row r="1447" spans="1:15" hidden="1" x14ac:dyDescent="0.2">
      <c r="A1447" s="175" t="s">
        <v>5679</v>
      </c>
      <c r="B1447" s="182">
        <v>349</v>
      </c>
      <c r="C1447" s="182">
        <v>0</v>
      </c>
      <c r="D1447" s="182">
        <v>92</v>
      </c>
      <c r="E1447" s="182">
        <v>1</v>
      </c>
      <c r="F1447" s="182">
        <v>0</v>
      </c>
      <c r="G1447" s="182" t="str">
        <f t="shared" si="44"/>
        <v>16090.349.0.92.01.00</v>
      </c>
      <c r="H1447" s="184">
        <v>44012</v>
      </c>
      <c r="I1447" s="175" t="s">
        <v>2728</v>
      </c>
      <c r="J1447" s="175" t="s">
        <v>2726</v>
      </c>
      <c r="K1447" s="182" t="s">
        <v>2729</v>
      </c>
      <c r="L1447" s="183">
        <v>-29132615703.799999</v>
      </c>
      <c r="M1447" s="183">
        <v>-1605082.73</v>
      </c>
      <c r="N1447" s="183">
        <v>-10926006803.84</v>
      </c>
      <c r="O1447" s="241">
        <f t="shared" si="45"/>
        <v>-40058622507.639999</v>
      </c>
    </row>
    <row r="1448" spans="1:15" hidden="1" x14ac:dyDescent="0.2">
      <c r="A1448" s="175" t="s">
        <v>5679</v>
      </c>
      <c r="B1448" s="182">
        <v>349</v>
      </c>
      <c r="C1448" s="182">
        <v>0</v>
      </c>
      <c r="D1448" s="182">
        <v>92</v>
      </c>
      <c r="E1448" s="182">
        <v>1</v>
      </c>
      <c r="F1448" s="182">
        <v>1</v>
      </c>
      <c r="G1448" s="182" t="str">
        <f t="shared" si="44"/>
        <v>16090.349.0.92.01.01</v>
      </c>
      <c r="H1448" s="184">
        <v>44012</v>
      </c>
      <c r="I1448" s="175" t="s">
        <v>2730</v>
      </c>
      <c r="J1448" s="175" t="s">
        <v>2726</v>
      </c>
      <c r="K1448" s="182" t="s">
        <v>2727</v>
      </c>
      <c r="L1448" s="183">
        <v>-29132615703.799999</v>
      </c>
      <c r="M1448" s="183">
        <v>-1219343.07</v>
      </c>
      <c r="N1448" s="183">
        <v>-8300226792.0799999</v>
      </c>
      <c r="O1448" s="241">
        <f t="shared" si="45"/>
        <v>-37432842495.879997</v>
      </c>
    </row>
    <row r="1449" spans="1:15" hidden="1" x14ac:dyDescent="0.2">
      <c r="A1449" s="175" t="s">
        <v>5679</v>
      </c>
      <c r="B1449" s="182">
        <v>349</v>
      </c>
      <c r="C1449" s="182">
        <v>0</v>
      </c>
      <c r="D1449" s="182">
        <v>92</v>
      </c>
      <c r="E1449" s="182">
        <v>1</v>
      </c>
      <c r="F1449" s="182">
        <v>19</v>
      </c>
      <c r="G1449" s="182" t="str">
        <f t="shared" si="44"/>
        <v>16090.349.0.92.01.19</v>
      </c>
      <c r="H1449" s="184">
        <v>44012</v>
      </c>
      <c r="I1449" s="175" t="s">
        <v>2731</v>
      </c>
      <c r="J1449" s="175" t="s">
        <v>2726</v>
      </c>
      <c r="K1449" s="182" t="s">
        <v>2732</v>
      </c>
      <c r="L1449" s="183">
        <v>0</v>
      </c>
      <c r="M1449" s="183">
        <v>-385739.66</v>
      </c>
      <c r="N1449" s="183">
        <v>-2625780011.77</v>
      </c>
      <c r="O1449" s="241">
        <f t="shared" si="45"/>
        <v>-2625780011.77</v>
      </c>
    </row>
    <row r="1450" spans="1:15" hidden="1" x14ac:dyDescent="0.2">
      <c r="A1450" s="175" t="s">
        <v>5679</v>
      </c>
      <c r="B1450" s="182">
        <v>349</v>
      </c>
      <c r="C1450" s="182">
        <v>0</v>
      </c>
      <c r="D1450" s="182">
        <v>92</v>
      </c>
      <c r="E1450" s="182">
        <v>2</v>
      </c>
      <c r="F1450" s="182">
        <v>0</v>
      </c>
      <c r="G1450" s="182" t="str">
        <f t="shared" si="44"/>
        <v>16090.349.0.92.02.00</v>
      </c>
      <c r="H1450" s="184">
        <v>44012</v>
      </c>
      <c r="I1450" s="175" t="s">
        <v>2733</v>
      </c>
      <c r="J1450" s="175" t="s">
        <v>2726</v>
      </c>
      <c r="K1450" s="182" t="s">
        <v>2734</v>
      </c>
      <c r="L1450" s="183">
        <v>2630534</v>
      </c>
      <c r="M1450" s="183">
        <v>-66094.679999999993</v>
      </c>
      <c r="N1450" s="183">
        <v>-449915079.06999999</v>
      </c>
      <c r="O1450" s="241">
        <f t="shared" si="45"/>
        <v>-447284545.06999999</v>
      </c>
    </row>
    <row r="1451" spans="1:15" hidden="1" x14ac:dyDescent="0.2">
      <c r="A1451" s="175" t="s">
        <v>5679</v>
      </c>
      <c r="B1451" s="182">
        <v>349</v>
      </c>
      <c r="C1451" s="182">
        <v>0</v>
      </c>
      <c r="D1451" s="182">
        <v>92</v>
      </c>
      <c r="E1451" s="182">
        <v>2</v>
      </c>
      <c r="F1451" s="182">
        <v>1</v>
      </c>
      <c r="G1451" s="182" t="str">
        <f t="shared" si="44"/>
        <v>16090.349.0.92.02.01</v>
      </c>
      <c r="H1451" s="184">
        <v>44012</v>
      </c>
      <c r="I1451" s="175" t="s">
        <v>2735</v>
      </c>
      <c r="J1451" s="175" t="s">
        <v>2726</v>
      </c>
      <c r="K1451" s="182" t="s">
        <v>2736</v>
      </c>
      <c r="L1451" s="183">
        <v>2630534</v>
      </c>
      <c r="M1451" s="183">
        <v>-66094.679999999993</v>
      </c>
      <c r="N1451" s="183">
        <v>-449915079.06999999</v>
      </c>
      <c r="O1451" s="241">
        <f t="shared" si="45"/>
        <v>-447284545.06999999</v>
      </c>
    </row>
    <row r="1452" spans="1:15" hidden="1" x14ac:dyDescent="0.2">
      <c r="A1452" s="175" t="s">
        <v>5679</v>
      </c>
      <c r="B1452" s="182">
        <v>349</v>
      </c>
      <c r="C1452" s="182">
        <v>0</v>
      </c>
      <c r="D1452" s="182">
        <v>92</v>
      </c>
      <c r="E1452" s="182">
        <v>51</v>
      </c>
      <c r="F1452" s="182">
        <v>0</v>
      </c>
      <c r="G1452" s="182" t="str">
        <f t="shared" si="44"/>
        <v>16090.349.0.92.51.00</v>
      </c>
      <c r="H1452" s="184">
        <v>44012</v>
      </c>
      <c r="I1452" s="175" t="s">
        <v>2737</v>
      </c>
      <c r="J1452" s="175" t="s">
        <v>2726</v>
      </c>
      <c r="K1452" s="182" t="s">
        <v>2738</v>
      </c>
      <c r="L1452" s="183">
        <v>-1280949</v>
      </c>
      <c r="M1452" s="183">
        <v>0</v>
      </c>
      <c r="N1452" s="183">
        <v>0</v>
      </c>
      <c r="O1452" s="241">
        <f t="shared" si="45"/>
        <v>-1280949</v>
      </c>
    </row>
    <row r="1453" spans="1:15" hidden="1" x14ac:dyDescent="0.2">
      <c r="A1453" s="175" t="s">
        <v>5679</v>
      </c>
      <c r="B1453" s="182">
        <v>349</v>
      </c>
      <c r="C1453" s="182">
        <v>0</v>
      </c>
      <c r="D1453" s="182">
        <v>92</v>
      </c>
      <c r="E1453" s="182">
        <v>51</v>
      </c>
      <c r="F1453" s="182">
        <v>7</v>
      </c>
      <c r="G1453" s="182" t="str">
        <f t="shared" si="44"/>
        <v>16090.349.0.92.51.07</v>
      </c>
      <c r="H1453" s="184">
        <v>44012</v>
      </c>
      <c r="I1453" s="175" t="s">
        <v>2739</v>
      </c>
      <c r="J1453" s="175" t="s">
        <v>2726</v>
      </c>
      <c r="K1453" s="182" t="s">
        <v>2738</v>
      </c>
      <c r="L1453" s="183">
        <v>-1280949</v>
      </c>
      <c r="M1453" s="183">
        <v>0</v>
      </c>
      <c r="N1453" s="183">
        <v>0</v>
      </c>
      <c r="O1453" s="241">
        <f t="shared" si="45"/>
        <v>-1280949</v>
      </c>
    </row>
    <row r="1454" spans="1:15" x14ac:dyDescent="0.2">
      <c r="A1454" s="175" t="s">
        <v>5680</v>
      </c>
      <c r="B1454" s="182">
        <v>0</v>
      </c>
      <c r="C1454" s="182">
        <v>0</v>
      </c>
      <c r="D1454" s="182">
        <v>0</v>
      </c>
      <c r="E1454" s="182">
        <v>0</v>
      </c>
      <c r="F1454" s="182">
        <v>0</v>
      </c>
      <c r="G1454" s="182" t="str">
        <f t="shared" si="44"/>
        <v>17000.000.0.00.00.00</v>
      </c>
      <c r="H1454" s="184">
        <v>44012</v>
      </c>
      <c r="I1454" s="175" t="s">
        <v>2740</v>
      </c>
      <c r="J1454" s="175" t="s">
        <v>2741</v>
      </c>
      <c r="K1454" s="182" t="s">
        <v>2742</v>
      </c>
      <c r="L1454" s="183">
        <v>31922636880</v>
      </c>
      <c r="M1454" s="183">
        <v>1432941.74</v>
      </c>
      <c r="N1454" s="183">
        <v>9754220706.6100006</v>
      </c>
      <c r="O1454" s="241">
        <f t="shared" si="45"/>
        <v>41676857586.610001</v>
      </c>
    </row>
    <row r="1455" spans="1:15" hidden="1" x14ac:dyDescent="0.2">
      <c r="A1455" s="175" t="s">
        <v>5681</v>
      </c>
      <c r="B1455" s="182">
        <v>0</v>
      </c>
      <c r="C1455" s="182">
        <v>0</v>
      </c>
      <c r="D1455" s="182">
        <v>0</v>
      </c>
      <c r="E1455" s="182">
        <v>0</v>
      </c>
      <c r="F1455" s="182">
        <v>0</v>
      </c>
      <c r="G1455" s="182" t="str">
        <f t="shared" si="44"/>
        <v>17010.000.0.00.00.00</v>
      </c>
      <c r="H1455" s="184">
        <v>44012</v>
      </c>
      <c r="I1455" s="175" t="s">
        <v>2743</v>
      </c>
      <c r="J1455" s="175" t="s">
        <v>353</v>
      </c>
      <c r="K1455" s="182" t="s">
        <v>2744</v>
      </c>
      <c r="L1455" s="183">
        <v>21854067864.799999</v>
      </c>
      <c r="M1455" s="183">
        <v>1880171.66</v>
      </c>
      <c r="N1455" s="183">
        <v>12798572911.940001</v>
      </c>
      <c r="O1455" s="241">
        <f t="shared" si="45"/>
        <v>34652640776.739998</v>
      </c>
    </row>
    <row r="1456" spans="1:15" hidden="1" x14ac:dyDescent="0.2">
      <c r="A1456" s="175" t="s">
        <v>5681</v>
      </c>
      <c r="B1456" s="182">
        <v>293</v>
      </c>
      <c r="C1456" s="182">
        <v>0</v>
      </c>
      <c r="D1456" s="182">
        <v>0</v>
      </c>
      <c r="E1456" s="182">
        <v>0</v>
      </c>
      <c r="F1456" s="182">
        <v>0</v>
      </c>
      <c r="G1456" s="182" t="str">
        <f t="shared" si="44"/>
        <v>17010.293.0.00.00.00</v>
      </c>
      <c r="H1456" s="184">
        <v>44012</v>
      </c>
      <c r="I1456" s="175" t="s">
        <v>2745</v>
      </c>
      <c r="J1456" s="175" t="s">
        <v>2746</v>
      </c>
      <c r="K1456" s="182" t="s">
        <v>2747</v>
      </c>
      <c r="L1456" s="183">
        <v>21854067864.799999</v>
      </c>
      <c r="M1456" s="183">
        <v>1880171.66</v>
      </c>
      <c r="N1456" s="183">
        <v>12798572911.940001</v>
      </c>
      <c r="O1456" s="241">
        <f t="shared" si="45"/>
        <v>34652640776.739998</v>
      </c>
    </row>
    <row r="1457" spans="1:15" hidden="1" x14ac:dyDescent="0.2">
      <c r="A1457" s="175" t="s">
        <v>5681</v>
      </c>
      <c r="B1457" s="182">
        <v>293</v>
      </c>
      <c r="C1457" s="182">
        <v>0</v>
      </c>
      <c r="D1457" s="182">
        <v>2</v>
      </c>
      <c r="E1457" s="182">
        <v>0</v>
      </c>
      <c r="F1457" s="182">
        <v>0</v>
      </c>
      <c r="G1457" s="182" t="str">
        <f t="shared" si="44"/>
        <v>17010.293.0.02.00.00</v>
      </c>
      <c r="H1457" s="184">
        <v>44012</v>
      </c>
      <c r="I1457" s="175" t="s">
        <v>2748</v>
      </c>
      <c r="J1457" s="175" t="s">
        <v>2749</v>
      </c>
      <c r="K1457" s="182" t="s">
        <v>2750</v>
      </c>
      <c r="L1457" s="183">
        <v>7657286302</v>
      </c>
      <c r="M1457" s="183">
        <v>559038.66</v>
      </c>
      <c r="N1457" s="183">
        <v>3805448833.6500001</v>
      </c>
      <c r="O1457" s="241">
        <f t="shared" si="45"/>
        <v>11462735135.65</v>
      </c>
    </row>
    <row r="1458" spans="1:15" hidden="1" x14ac:dyDescent="0.2">
      <c r="A1458" s="175" t="s">
        <v>5681</v>
      </c>
      <c r="B1458" s="182">
        <v>293</v>
      </c>
      <c r="C1458" s="182">
        <v>0</v>
      </c>
      <c r="D1458" s="182">
        <v>2</v>
      </c>
      <c r="E1458" s="182">
        <v>1</v>
      </c>
      <c r="F1458" s="182">
        <v>0</v>
      </c>
      <c r="G1458" s="182" t="str">
        <f t="shared" si="44"/>
        <v>17010.293.0.02.01.00</v>
      </c>
      <c r="H1458" s="184">
        <v>44012</v>
      </c>
      <c r="I1458" s="175" t="s">
        <v>2751</v>
      </c>
      <c r="J1458" s="175" t="s">
        <v>2749</v>
      </c>
      <c r="K1458" s="182" t="s">
        <v>2750</v>
      </c>
      <c r="L1458" s="183">
        <v>7657286302</v>
      </c>
      <c r="M1458" s="183">
        <v>559038.66</v>
      </c>
      <c r="N1458" s="183">
        <v>3805448833.6500001</v>
      </c>
      <c r="O1458" s="241">
        <f t="shared" si="45"/>
        <v>11462735135.65</v>
      </c>
    </row>
    <row r="1459" spans="1:15" hidden="1" x14ac:dyDescent="0.2">
      <c r="A1459" s="175" t="s">
        <v>5681</v>
      </c>
      <c r="B1459" s="182">
        <v>293</v>
      </c>
      <c r="C1459" s="182">
        <v>0</v>
      </c>
      <c r="D1459" s="182">
        <v>4</v>
      </c>
      <c r="E1459" s="182">
        <v>0</v>
      </c>
      <c r="F1459" s="182">
        <v>0</v>
      </c>
      <c r="G1459" s="182" t="str">
        <f t="shared" si="44"/>
        <v>17010.293.0.04.00.00</v>
      </c>
      <c r="H1459" s="184">
        <v>44012</v>
      </c>
      <c r="I1459" s="175" t="s">
        <v>2752</v>
      </c>
      <c r="J1459" s="175" t="s">
        <v>2753</v>
      </c>
      <c r="K1459" s="182" t="s">
        <v>2754</v>
      </c>
      <c r="L1459" s="183">
        <v>14196781562.799999</v>
      </c>
      <c r="M1459" s="183">
        <v>1321133</v>
      </c>
      <c r="N1459" s="183">
        <v>8993124078.2900009</v>
      </c>
      <c r="O1459" s="241">
        <f t="shared" si="45"/>
        <v>23189905641.09</v>
      </c>
    </row>
    <row r="1460" spans="1:15" hidden="1" x14ac:dyDescent="0.2">
      <c r="A1460" s="175" t="s">
        <v>5681</v>
      </c>
      <c r="B1460" s="182">
        <v>293</v>
      </c>
      <c r="C1460" s="182">
        <v>0</v>
      </c>
      <c r="D1460" s="182">
        <v>4</v>
      </c>
      <c r="E1460" s="182">
        <v>1</v>
      </c>
      <c r="F1460" s="182">
        <v>0</v>
      </c>
      <c r="G1460" s="182" t="str">
        <f t="shared" si="44"/>
        <v>17010.293.0.04.01.00</v>
      </c>
      <c r="H1460" s="184">
        <v>44012</v>
      </c>
      <c r="I1460" s="175" t="s">
        <v>2755</v>
      </c>
      <c r="J1460" s="175" t="s">
        <v>2753</v>
      </c>
      <c r="K1460" s="182" t="s">
        <v>2756</v>
      </c>
      <c r="L1460" s="183">
        <v>14196781562.799999</v>
      </c>
      <c r="M1460" s="183">
        <v>1321133</v>
      </c>
      <c r="N1460" s="183">
        <v>8993124078.2900009</v>
      </c>
      <c r="O1460" s="241">
        <f t="shared" si="45"/>
        <v>23189905641.09</v>
      </c>
    </row>
    <row r="1461" spans="1:15" hidden="1" x14ac:dyDescent="0.2">
      <c r="A1461" s="175" t="s">
        <v>5682</v>
      </c>
      <c r="B1461" s="182">
        <v>0</v>
      </c>
      <c r="C1461" s="182">
        <v>0</v>
      </c>
      <c r="D1461" s="182">
        <v>0</v>
      </c>
      <c r="E1461" s="182">
        <v>0</v>
      </c>
      <c r="F1461" s="182">
        <v>0</v>
      </c>
      <c r="G1461" s="182" t="str">
        <f t="shared" si="44"/>
        <v>17020.000.0.00.00.00</v>
      </c>
      <c r="H1461" s="184">
        <v>44012</v>
      </c>
      <c r="I1461" s="175" t="s">
        <v>2757</v>
      </c>
      <c r="J1461" s="175" t="s">
        <v>354</v>
      </c>
      <c r="K1461" s="182" t="s">
        <v>2742</v>
      </c>
      <c r="L1461" s="183">
        <v>10187238446</v>
      </c>
      <c r="M1461" s="183">
        <v>0</v>
      </c>
      <c r="N1461" s="183">
        <v>0</v>
      </c>
      <c r="O1461" s="241">
        <f t="shared" si="45"/>
        <v>10187238446</v>
      </c>
    </row>
    <row r="1462" spans="1:15" hidden="1" x14ac:dyDescent="0.2">
      <c r="A1462" s="175" t="s">
        <v>5682</v>
      </c>
      <c r="B1462" s="182">
        <v>295</v>
      </c>
      <c r="C1462" s="182">
        <v>0</v>
      </c>
      <c r="D1462" s="182">
        <v>0</v>
      </c>
      <c r="E1462" s="182">
        <v>0</v>
      </c>
      <c r="F1462" s="182">
        <v>0</v>
      </c>
      <c r="G1462" s="182" t="str">
        <f t="shared" si="44"/>
        <v>17020.295.0.00.00.00</v>
      </c>
      <c r="H1462" s="184">
        <v>44012</v>
      </c>
      <c r="I1462" s="175" t="s">
        <v>2758</v>
      </c>
      <c r="J1462" s="175" t="s">
        <v>2759</v>
      </c>
      <c r="K1462" s="182" t="s">
        <v>2760</v>
      </c>
      <c r="L1462" s="183">
        <v>10187238446</v>
      </c>
      <c r="M1462" s="183">
        <v>0</v>
      </c>
      <c r="N1462" s="183">
        <v>0</v>
      </c>
      <c r="O1462" s="241">
        <f t="shared" si="45"/>
        <v>10187238446</v>
      </c>
    </row>
    <row r="1463" spans="1:15" hidden="1" x14ac:dyDescent="0.2">
      <c r="A1463" s="175" t="s">
        <v>5682</v>
      </c>
      <c r="B1463" s="182">
        <v>295</v>
      </c>
      <c r="C1463" s="182">
        <v>0</v>
      </c>
      <c r="D1463" s="182">
        <v>2</v>
      </c>
      <c r="E1463" s="182">
        <v>0</v>
      </c>
      <c r="F1463" s="182">
        <v>0</v>
      </c>
      <c r="G1463" s="182" t="str">
        <f t="shared" si="44"/>
        <v>17020.295.0.02.00.00</v>
      </c>
      <c r="H1463" s="184">
        <v>44012</v>
      </c>
      <c r="I1463" s="175" t="s">
        <v>2761</v>
      </c>
      <c r="J1463" s="175" t="s">
        <v>2762</v>
      </c>
      <c r="K1463" s="182" t="s">
        <v>2763</v>
      </c>
      <c r="L1463" s="183">
        <v>10187238446</v>
      </c>
      <c r="M1463" s="183">
        <v>0</v>
      </c>
      <c r="N1463" s="183">
        <v>0</v>
      </c>
      <c r="O1463" s="241">
        <f t="shared" si="45"/>
        <v>10187238446</v>
      </c>
    </row>
    <row r="1464" spans="1:15" hidden="1" x14ac:dyDescent="0.2">
      <c r="A1464" s="175" t="s">
        <v>5682</v>
      </c>
      <c r="B1464" s="182">
        <v>295</v>
      </c>
      <c r="C1464" s="182">
        <v>0</v>
      </c>
      <c r="D1464" s="182">
        <v>2</v>
      </c>
      <c r="E1464" s="182">
        <v>1</v>
      </c>
      <c r="F1464" s="182">
        <v>0</v>
      </c>
      <c r="G1464" s="182" t="str">
        <f t="shared" si="44"/>
        <v>17020.295.0.02.01.00</v>
      </c>
      <c r="H1464" s="184">
        <v>44012</v>
      </c>
      <c r="I1464" s="175" t="s">
        <v>2764</v>
      </c>
      <c r="J1464" s="175" t="s">
        <v>2762</v>
      </c>
      <c r="K1464" s="182" t="s">
        <v>2765</v>
      </c>
      <c r="L1464" s="183">
        <v>10187238446</v>
      </c>
      <c r="M1464" s="183">
        <v>0</v>
      </c>
      <c r="N1464" s="183">
        <v>0</v>
      </c>
      <c r="O1464" s="241">
        <f t="shared" si="45"/>
        <v>10187238446</v>
      </c>
    </row>
    <row r="1465" spans="1:15" hidden="1" x14ac:dyDescent="0.2">
      <c r="A1465" s="175" t="s">
        <v>5683</v>
      </c>
      <c r="B1465" s="182">
        <v>0</v>
      </c>
      <c r="C1465" s="182">
        <v>0</v>
      </c>
      <c r="D1465" s="182">
        <v>0</v>
      </c>
      <c r="E1465" s="182">
        <v>0</v>
      </c>
      <c r="F1465" s="182">
        <v>0</v>
      </c>
      <c r="G1465" s="182" t="str">
        <f t="shared" si="44"/>
        <v>17060.000.0.00.00.00</v>
      </c>
      <c r="H1465" s="184">
        <v>44012</v>
      </c>
      <c r="I1465" s="175" t="s">
        <v>2766</v>
      </c>
      <c r="J1465" s="175" t="s">
        <v>355</v>
      </c>
      <c r="K1465" s="182" t="s">
        <v>2767</v>
      </c>
      <c r="L1465" s="183">
        <v>1183284355</v>
      </c>
      <c r="M1465" s="183">
        <v>34651.47</v>
      </c>
      <c r="N1465" s="183">
        <v>235877060.97999999</v>
      </c>
      <c r="O1465" s="241">
        <f t="shared" si="45"/>
        <v>1419161415.98</v>
      </c>
    </row>
    <row r="1466" spans="1:15" hidden="1" x14ac:dyDescent="0.2">
      <c r="A1466" s="175" t="s">
        <v>5683</v>
      </c>
      <c r="B1466" s="182">
        <v>211</v>
      </c>
      <c r="C1466" s="182">
        <v>0</v>
      </c>
      <c r="D1466" s="182">
        <v>0</v>
      </c>
      <c r="E1466" s="182">
        <v>0</v>
      </c>
      <c r="F1466" s="182">
        <v>0</v>
      </c>
      <c r="G1466" s="182" t="str">
        <f t="shared" si="44"/>
        <v>17060.211.0.00.00.00</v>
      </c>
      <c r="H1466" s="184">
        <v>44012</v>
      </c>
      <c r="I1466" s="175" t="s">
        <v>2768</v>
      </c>
      <c r="J1466" s="175" t="s">
        <v>2769</v>
      </c>
      <c r="K1466" s="182" t="s">
        <v>2767</v>
      </c>
      <c r="L1466" s="183">
        <v>1183284355</v>
      </c>
      <c r="M1466" s="183">
        <v>34651.47</v>
      </c>
      <c r="N1466" s="183">
        <v>235877060.97999999</v>
      </c>
      <c r="O1466" s="241">
        <f t="shared" si="45"/>
        <v>1419161415.98</v>
      </c>
    </row>
    <row r="1467" spans="1:15" hidden="1" x14ac:dyDescent="0.2">
      <c r="A1467" s="175" t="s">
        <v>5683</v>
      </c>
      <c r="B1467" s="182">
        <v>211</v>
      </c>
      <c r="C1467" s="182">
        <v>0</v>
      </c>
      <c r="D1467" s="182">
        <v>2</v>
      </c>
      <c r="E1467" s="182">
        <v>0</v>
      </c>
      <c r="F1467" s="182">
        <v>0</v>
      </c>
      <c r="G1467" s="182" t="str">
        <f t="shared" si="44"/>
        <v>17060.211.0.02.00.00</v>
      </c>
      <c r="H1467" s="184">
        <v>44012</v>
      </c>
      <c r="I1467" s="175" t="s">
        <v>2770</v>
      </c>
      <c r="J1467" s="175" t="s">
        <v>2771</v>
      </c>
      <c r="K1467" s="182" t="s">
        <v>2772</v>
      </c>
      <c r="L1467" s="183">
        <v>1183284355</v>
      </c>
      <c r="M1467" s="183">
        <v>34651.47</v>
      </c>
      <c r="N1467" s="183">
        <v>235877060.97999999</v>
      </c>
      <c r="O1467" s="241">
        <f t="shared" si="45"/>
        <v>1419161415.98</v>
      </c>
    </row>
    <row r="1468" spans="1:15" hidden="1" x14ac:dyDescent="0.2">
      <c r="A1468" s="175" t="s">
        <v>5683</v>
      </c>
      <c r="B1468" s="182">
        <v>211</v>
      </c>
      <c r="C1468" s="182">
        <v>0</v>
      </c>
      <c r="D1468" s="182">
        <v>2</v>
      </c>
      <c r="E1468" s="182">
        <v>1</v>
      </c>
      <c r="F1468" s="182">
        <v>0</v>
      </c>
      <c r="G1468" s="182" t="str">
        <f t="shared" si="44"/>
        <v>17060.211.0.02.01.00</v>
      </c>
      <c r="H1468" s="184">
        <v>44012</v>
      </c>
      <c r="I1468" s="175" t="s">
        <v>2773</v>
      </c>
      <c r="J1468" s="175" t="s">
        <v>2771</v>
      </c>
      <c r="K1468" s="182" t="s">
        <v>2774</v>
      </c>
      <c r="L1468" s="183">
        <v>1183284355</v>
      </c>
      <c r="M1468" s="183">
        <v>34651.47</v>
      </c>
      <c r="N1468" s="183">
        <v>235877060.97999999</v>
      </c>
      <c r="O1468" s="241">
        <f t="shared" si="45"/>
        <v>1419161415.98</v>
      </c>
    </row>
    <row r="1469" spans="1:15" hidden="1" x14ac:dyDescent="0.2">
      <c r="A1469" s="175" t="s">
        <v>5683</v>
      </c>
      <c r="B1469" s="182">
        <v>211</v>
      </c>
      <c r="C1469" s="182">
        <v>0</v>
      </c>
      <c r="D1469" s="182">
        <v>2</v>
      </c>
      <c r="E1469" s="182">
        <v>1</v>
      </c>
      <c r="F1469" s="182">
        <v>1</v>
      </c>
      <c r="G1469" s="182" t="str">
        <f t="shared" si="44"/>
        <v>17060.211.0.02.01.01</v>
      </c>
      <c r="H1469" s="184">
        <v>44012</v>
      </c>
      <c r="I1469" s="175" t="s">
        <v>2775</v>
      </c>
      <c r="J1469" s="175" t="s">
        <v>2771</v>
      </c>
      <c r="K1469" s="182" t="s">
        <v>2776</v>
      </c>
      <c r="L1469" s="183">
        <v>1183284355</v>
      </c>
      <c r="M1469" s="183">
        <v>34651.47</v>
      </c>
      <c r="N1469" s="183">
        <v>235877060.97999999</v>
      </c>
      <c r="O1469" s="241">
        <f t="shared" si="45"/>
        <v>1419161415.98</v>
      </c>
    </row>
    <row r="1470" spans="1:15" hidden="1" x14ac:dyDescent="0.2">
      <c r="A1470" s="175" t="s">
        <v>5684</v>
      </c>
      <c r="B1470" s="182">
        <v>0</v>
      </c>
      <c r="C1470" s="182">
        <v>0</v>
      </c>
      <c r="D1470" s="182">
        <v>0</v>
      </c>
      <c r="E1470" s="182">
        <v>0</v>
      </c>
      <c r="F1470" s="182">
        <v>0</v>
      </c>
      <c r="G1470" s="182" t="str">
        <f t="shared" si="44"/>
        <v>17090.000.0.00.00.00</v>
      </c>
      <c r="H1470" s="184">
        <v>44012</v>
      </c>
      <c r="I1470" s="175" t="s">
        <v>2777</v>
      </c>
      <c r="J1470" s="175" t="s">
        <v>356</v>
      </c>
      <c r="K1470" s="182" t="s">
        <v>693</v>
      </c>
      <c r="L1470" s="183">
        <v>-1301953785.8</v>
      </c>
      <c r="M1470" s="183">
        <v>-481881.39</v>
      </c>
      <c r="N1470" s="183">
        <v>-3280229266.3099999</v>
      </c>
      <c r="O1470" s="241">
        <f t="shared" si="45"/>
        <v>-4582183052.1099997</v>
      </c>
    </row>
    <row r="1471" spans="1:15" hidden="1" x14ac:dyDescent="0.2">
      <c r="A1471" s="175" t="s">
        <v>5684</v>
      </c>
      <c r="B1471" s="182">
        <v>317</v>
      </c>
      <c r="C1471" s="182">
        <v>0</v>
      </c>
      <c r="D1471" s="182">
        <v>0</v>
      </c>
      <c r="E1471" s="182">
        <v>0</v>
      </c>
      <c r="F1471" s="182">
        <v>0</v>
      </c>
      <c r="G1471" s="182" t="str">
        <f t="shared" si="44"/>
        <v>17090.317.0.00.00.00</v>
      </c>
      <c r="H1471" s="184">
        <v>44012</v>
      </c>
      <c r="I1471" s="175" t="s">
        <v>2778</v>
      </c>
      <c r="J1471" s="175" t="s">
        <v>2779</v>
      </c>
      <c r="K1471" s="182" t="s">
        <v>2780</v>
      </c>
      <c r="L1471" s="183">
        <v>-1301953785.8</v>
      </c>
      <c r="M1471" s="183">
        <v>-481881.39</v>
      </c>
      <c r="N1471" s="183">
        <v>-3280229266.3099999</v>
      </c>
      <c r="O1471" s="241">
        <f t="shared" si="45"/>
        <v>-4582183052.1099997</v>
      </c>
    </row>
    <row r="1472" spans="1:15" hidden="1" x14ac:dyDescent="0.2">
      <c r="A1472" s="175" t="s">
        <v>5684</v>
      </c>
      <c r="B1472" s="182">
        <v>317</v>
      </c>
      <c r="C1472" s="182">
        <v>0</v>
      </c>
      <c r="D1472" s="182">
        <v>96</v>
      </c>
      <c r="E1472" s="182">
        <v>0</v>
      </c>
      <c r="F1472" s="182">
        <v>0</v>
      </c>
      <c r="G1472" s="182" t="str">
        <f t="shared" si="44"/>
        <v>17090.317.0.96.00.00</v>
      </c>
      <c r="H1472" s="184">
        <v>44012</v>
      </c>
      <c r="I1472" s="175" t="s">
        <v>2781</v>
      </c>
      <c r="J1472" s="175" t="s">
        <v>2782</v>
      </c>
      <c r="K1472" s="182" t="s">
        <v>2783</v>
      </c>
      <c r="L1472" s="183">
        <v>-1069434624</v>
      </c>
      <c r="M1472" s="183">
        <v>-34650.39</v>
      </c>
      <c r="N1472" s="183">
        <v>-235869709.28</v>
      </c>
      <c r="O1472" s="241">
        <f t="shared" si="45"/>
        <v>-1305304333.28</v>
      </c>
    </row>
    <row r="1473" spans="1:15" hidden="1" x14ac:dyDescent="0.2">
      <c r="A1473" s="175" t="s">
        <v>5684</v>
      </c>
      <c r="B1473" s="182">
        <v>317</v>
      </c>
      <c r="C1473" s="182">
        <v>0</v>
      </c>
      <c r="D1473" s="182">
        <v>96</v>
      </c>
      <c r="E1473" s="182">
        <v>1</v>
      </c>
      <c r="F1473" s="182">
        <v>0</v>
      </c>
      <c r="G1473" s="182" t="str">
        <f t="shared" si="44"/>
        <v>17090.317.0.96.01.00</v>
      </c>
      <c r="H1473" s="184">
        <v>44012</v>
      </c>
      <c r="I1473" s="175" t="s">
        <v>2784</v>
      </c>
      <c r="J1473" s="175" t="s">
        <v>2782</v>
      </c>
      <c r="K1473" s="182" t="s">
        <v>2785</v>
      </c>
      <c r="L1473" s="183">
        <v>-1069434624</v>
      </c>
      <c r="M1473" s="183">
        <v>-34650.39</v>
      </c>
      <c r="N1473" s="183">
        <v>-235869709.28</v>
      </c>
      <c r="O1473" s="241">
        <f t="shared" si="45"/>
        <v>-1305304333.28</v>
      </c>
    </row>
    <row r="1474" spans="1:15" hidden="1" x14ac:dyDescent="0.2">
      <c r="A1474" s="175" t="s">
        <v>5684</v>
      </c>
      <c r="B1474" s="182">
        <v>317</v>
      </c>
      <c r="C1474" s="182">
        <v>0</v>
      </c>
      <c r="D1474" s="182">
        <v>96</v>
      </c>
      <c r="E1474" s="182">
        <v>1</v>
      </c>
      <c r="F1474" s="182">
        <v>1</v>
      </c>
      <c r="G1474" s="182" t="str">
        <f t="shared" si="44"/>
        <v>17090.317.0.96.01.01</v>
      </c>
      <c r="H1474" s="184">
        <v>44012</v>
      </c>
      <c r="I1474" s="175" t="s">
        <v>2786</v>
      </c>
      <c r="J1474" s="175" t="s">
        <v>2782</v>
      </c>
      <c r="K1474" s="182" t="s">
        <v>2787</v>
      </c>
      <c r="L1474" s="183">
        <v>-1069434624</v>
      </c>
      <c r="M1474" s="183">
        <v>-34650.39</v>
      </c>
      <c r="N1474" s="183">
        <v>-235869709.28</v>
      </c>
      <c r="O1474" s="241">
        <f t="shared" si="45"/>
        <v>-1305304333.28</v>
      </c>
    </row>
    <row r="1475" spans="1:15" hidden="1" x14ac:dyDescent="0.2">
      <c r="A1475" s="175" t="s">
        <v>5684</v>
      </c>
      <c r="B1475" s="182">
        <v>317</v>
      </c>
      <c r="C1475" s="182">
        <v>0</v>
      </c>
      <c r="D1475" s="182">
        <v>98</v>
      </c>
      <c r="E1475" s="182">
        <v>0</v>
      </c>
      <c r="F1475" s="182">
        <v>0</v>
      </c>
      <c r="G1475" s="182" t="str">
        <f t="shared" si="44"/>
        <v>17090.317.0.98.00.00</v>
      </c>
      <c r="H1475" s="184">
        <v>44012</v>
      </c>
      <c r="I1475" s="175" t="s">
        <v>2788</v>
      </c>
      <c r="J1475" s="175" t="s">
        <v>2789</v>
      </c>
      <c r="K1475" s="182" t="s">
        <v>2790</v>
      </c>
      <c r="L1475" s="183">
        <v>-232519161.80000001</v>
      </c>
      <c r="M1475" s="183">
        <v>-447231</v>
      </c>
      <c r="N1475" s="183">
        <v>-3044359557.0300002</v>
      </c>
      <c r="O1475" s="241">
        <f t="shared" si="45"/>
        <v>-3276878718.8300004</v>
      </c>
    </row>
    <row r="1476" spans="1:15" hidden="1" x14ac:dyDescent="0.2">
      <c r="A1476" s="175" t="s">
        <v>5684</v>
      </c>
      <c r="B1476" s="182">
        <v>317</v>
      </c>
      <c r="C1476" s="182">
        <v>0</v>
      </c>
      <c r="D1476" s="182">
        <v>98</v>
      </c>
      <c r="E1476" s="182">
        <v>1</v>
      </c>
      <c r="F1476" s="182">
        <v>0</v>
      </c>
      <c r="G1476" s="182" t="str">
        <f t="shared" ref="G1476:G1539" si="46">CONCATENATE(A1476,".",REPT("0",3-LEN(B1476)),B1476,".",C1476,".",REPT("0",2-LEN(D1476)),D1476,".",REPT("0",2-LEN(E1476)),E1476,".",REPT("0",2-LEN(F1476)),F1476)</f>
        <v>17090.317.0.98.01.00</v>
      </c>
      <c r="H1476" s="184">
        <v>44012</v>
      </c>
      <c r="I1476" s="175" t="s">
        <v>2791</v>
      </c>
      <c r="J1476" s="175" t="s">
        <v>2789</v>
      </c>
      <c r="K1476" s="182" t="s">
        <v>2792</v>
      </c>
      <c r="L1476" s="183">
        <v>-232519161.80000001</v>
      </c>
      <c r="M1476" s="183">
        <v>-447231</v>
      </c>
      <c r="N1476" s="183">
        <v>-3044359557.0300002</v>
      </c>
      <c r="O1476" s="241">
        <f t="shared" ref="O1476:O1539" si="47">+L1476+N1476</f>
        <v>-3276878718.8300004</v>
      </c>
    </row>
    <row r="1477" spans="1:15" x14ac:dyDescent="0.2">
      <c r="A1477" s="175" t="s">
        <v>5685</v>
      </c>
      <c r="B1477" s="182">
        <v>0</v>
      </c>
      <c r="C1477" s="182">
        <v>0</v>
      </c>
      <c r="D1477" s="182">
        <v>0</v>
      </c>
      <c r="E1477" s="182">
        <v>0</v>
      </c>
      <c r="F1477" s="182">
        <v>0</v>
      </c>
      <c r="G1477" s="182" t="str">
        <f t="shared" si="46"/>
        <v>18000.000.0.00.00.00</v>
      </c>
      <c r="H1477" s="184">
        <v>44012</v>
      </c>
      <c r="I1477" s="175" t="s">
        <v>2793</v>
      </c>
      <c r="J1477" s="175" t="s">
        <v>357</v>
      </c>
      <c r="K1477" s="182" t="s">
        <v>2794</v>
      </c>
      <c r="L1477" s="183">
        <v>15086255323.9</v>
      </c>
      <c r="M1477" s="183">
        <v>0</v>
      </c>
      <c r="N1477" s="183">
        <v>0</v>
      </c>
      <c r="O1477" s="241">
        <f t="shared" si="47"/>
        <v>15086255323.9</v>
      </c>
    </row>
    <row r="1478" spans="1:15" hidden="1" x14ac:dyDescent="0.2">
      <c r="A1478" s="175" t="s">
        <v>5686</v>
      </c>
      <c r="B1478" s="182">
        <v>0</v>
      </c>
      <c r="C1478" s="182">
        <v>0</v>
      </c>
      <c r="D1478" s="182">
        <v>0</v>
      </c>
      <c r="E1478" s="182">
        <v>0</v>
      </c>
      <c r="F1478" s="182">
        <v>0</v>
      </c>
      <c r="G1478" s="182" t="str">
        <f t="shared" si="46"/>
        <v>18010.000.0.00.00.00</v>
      </c>
      <c r="H1478" s="184">
        <v>44012</v>
      </c>
      <c r="I1478" s="175" t="s">
        <v>2795</v>
      </c>
      <c r="J1478" s="175" t="s">
        <v>2796</v>
      </c>
      <c r="K1478" s="182" t="s">
        <v>2797</v>
      </c>
      <c r="L1478" s="183">
        <v>15086255323.9</v>
      </c>
      <c r="M1478" s="183">
        <v>0</v>
      </c>
      <c r="N1478" s="183">
        <v>0</v>
      </c>
      <c r="O1478" s="241">
        <f t="shared" si="47"/>
        <v>15086255323.9</v>
      </c>
    </row>
    <row r="1479" spans="1:15" hidden="1" x14ac:dyDescent="0.2">
      <c r="A1479" s="175" t="s">
        <v>5686</v>
      </c>
      <c r="B1479" s="182">
        <v>319</v>
      </c>
      <c r="C1479" s="182">
        <v>0</v>
      </c>
      <c r="D1479" s="182">
        <v>0</v>
      </c>
      <c r="E1479" s="182">
        <v>0</v>
      </c>
      <c r="F1479" s="182">
        <v>0</v>
      </c>
      <c r="G1479" s="182" t="str">
        <f t="shared" si="46"/>
        <v>18010.319.0.00.00.00</v>
      </c>
      <c r="H1479" s="184">
        <v>44012</v>
      </c>
      <c r="I1479" s="175" t="s">
        <v>2798</v>
      </c>
      <c r="J1479" s="175" t="s">
        <v>2799</v>
      </c>
      <c r="K1479" s="182" t="s">
        <v>2794</v>
      </c>
      <c r="L1479" s="183">
        <v>5536932303.8299999</v>
      </c>
      <c r="M1479" s="183">
        <v>0</v>
      </c>
      <c r="N1479" s="183">
        <v>0</v>
      </c>
      <c r="O1479" s="241">
        <f t="shared" si="47"/>
        <v>5536932303.8299999</v>
      </c>
    </row>
    <row r="1480" spans="1:15" hidden="1" x14ac:dyDescent="0.2">
      <c r="A1480" s="175" t="s">
        <v>5686</v>
      </c>
      <c r="B1480" s="182">
        <v>319</v>
      </c>
      <c r="C1480" s="182">
        <v>0</v>
      </c>
      <c r="D1480" s="182">
        <v>2</v>
      </c>
      <c r="E1480" s="182">
        <v>0</v>
      </c>
      <c r="F1480" s="182">
        <v>0</v>
      </c>
      <c r="G1480" s="182" t="str">
        <f t="shared" si="46"/>
        <v>18010.319.0.02.00.00</v>
      </c>
      <c r="H1480" s="184">
        <v>44012</v>
      </c>
      <c r="I1480" s="175" t="s">
        <v>2800</v>
      </c>
      <c r="J1480" s="175" t="s">
        <v>2801</v>
      </c>
      <c r="K1480" s="182" t="s">
        <v>2802</v>
      </c>
      <c r="L1480" s="183">
        <v>7857258846.0600004</v>
      </c>
      <c r="M1480" s="183">
        <v>0</v>
      </c>
      <c r="N1480" s="183">
        <v>0</v>
      </c>
      <c r="O1480" s="241">
        <f t="shared" si="47"/>
        <v>7857258846.0600004</v>
      </c>
    </row>
    <row r="1481" spans="1:15" hidden="1" x14ac:dyDescent="0.2">
      <c r="A1481" s="175" t="s">
        <v>5686</v>
      </c>
      <c r="B1481" s="182">
        <v>319</v>
      </c>
      <c r="C1481" s="182">
        <v>0</v>
      </c>
      <c r="D1481" s="182">
        <v>2</v>
      </c>
      <c r="E1481" s="182">
        <v>1</v>
      </c>
      <c r="F1481" s="182">
        <v>0</v>
      </c>
      <c r="G1481" s="182" t="str">
        <f t="shared" si="46"/>
        <v>18010.319.0.02.01.00</v>
      </c>
      <c r="H1481" s="184">
        <v>44012</v>
      </c>
      <c r="I1481" s="175" t="s">
        <v>2803</v>
      </c>
      <c r="J1481" s="175" t="s">
        <v>2801</v>
      </c>
      <c r="K1481" s="182" t="s">
        <v>2804</v>
      </c>
      <c r="L1481" s="183">
        <v>7773284964.4399996</v>
      </c>
      <c r="M1481" s="183">
        <v>0</v>
      </c>
      <c r="N1481" s="183">
        <v>0</v>
      </c>
      <c r="O1481" s="241">
        <f t="shared" si="47"/>
        <v>7773284964.4399996</v>
      </c>
    </row>
    <row r="1482" spans="1:15" hidden="1" x14ac:dyDescent="0.2">
      <c r="A1482" s="175" t="s">
        <v>5686</v>
      </c>
      <c r="B1482" s="182">
        <v>319</v>
      </c>
      <c r="C1482" s="182">
        <v>0</v>
      </c>
      <c r="D1482" s="182">
        <v>2</v>
      </c>
      <c r="E1482" s="182">
        <v>2</v>
      </c>
      <c r="F1482" s="182">
        <v>0</v>
      </c>
      <c r="G1482" s="182" t="str">
        <f t="shared" si="46"/>
        <v>18010.319.0.02.02.00</v>
      </c>
      <c r="H1482" s="184">
        <v>44012</v>
      </c>
      <c r="I1482" s="175" t="s">
        <v>2805</v>
      </c>
      <c r="J1482" s="175" t="s">
        <v>2801</v>
      </c>
      <c r="K1482" s="182" t="s">
        <v>2806</v>
      </c>
      <c r="L1482" s="183">
        <v>83973881.620000005</v>
      </c>
      <c r="M1482" s="183">
        <v>0</v>
      </c>
      <c r="N1482" s="183">
        <v>0</v>
      </c>
      <c r="O1482" s="241">
        <f t="shared" si="47"/>
        <v>83973881.620000005</v>
      </c>
    </row>
    <row r="1483" spans="1:15" hidden="1" x14ac:dyDescent="0.2">
      <c r="A1483" s="175" t="s">
        <v>5686</v>
      </c>
      <c r="B1483" s="182">
        <v>319</v>
      </c>
      <c r="C1483" s="182">
        <v>0</v>
      </c>
      <c r="D1483" s="182">
        <v>4</v>
      </c>
      <c r="E1483" s="182">
        <v>0</v>
      </c>
      <c r="F1483" s="182">
        <v>0</v>
      </c>
      <c r="G1483" s="182" t="str">
        <f t="shared" si="46"/>
        <v>18010.319.0.04.00.00</v>
      </c>
      <c r="H1483" s="184">
        <v>44012</v>
      </c>
      <c r="I1483" s="175" t="s">
        <v>2807</v>
      </c>
      <c r="J1483" s="175" t="s">
        <v>2808</v>
      </c>
      <c r="K1483" s="182" t="s">
        <v>2809</v>
      </c>
      <c r="L1483" s="183">
        <v>1120441932.22</v>
      </c>
      <c r="M1483" s="183">
        <v>0</v>
      </c>
      <c r="N1483" s="183">
        <v>0</v>
      </c>
      <c r="O1483" s="241">
        <f t="shared" si="47"/>
        <v>1120441932.22</v>
      </c>
    </row>
    <row r="1484" spans="1:15" hidden="1" x14ac:dyDescent="0.2">
      <c r="A1484" s="175" t="s">
        <v>5686</v>
      </c>
      <c r="B1484" s="182">
        <v>319</v>
      </c>
      <c r="C1484" s="182">
        <v>0</v>
      </c>
      <c r="D1484" s="182">
        <v>4</v>
      </c>
      <c r="E1484" s="182">
        <v>1</v>
      </c>
      <c r="F1484" s="182">
        <v>0</v>
      </c>
      <c r="G1484" s="182" t="str">
        <f t="shared" si="46"/>
        <v>18010.319.0.04.01.00</v>
      </c>
      <c r="H1484" s="184">
        <v>44012</v>
      </c>
      <c r="I1484" s="175" t="s">
        <v>2810</v>
      </c>
      <c r="J1484" s="175" t="s">
        <v>2808</v>
      </c>
      <c r="K1484" s="182" t="s">
        <v>2811</v>
      </c>
      <c r="L1484" s="183">
        <v>1120441932.22</v>
      </c>
      <c r="M1484" s="183">
        <v>0</v>
      </c>
      <c r="N1484" s="183">
        <v>0</v>
      </c>
      <c r="O1484" s="241">
        <f t="shared" si="47"/>
        <v>1120441932.22</v>
      </c>
    </row>
    <row r="1485" spans="1:15" hidden="1" x14ac:dyDescent="0.2">
      <c r="A1485" s="175" t="s">
        <v>5686</v>
      </c>
      <c r="B1485" s="182">
        <v>319</v>
      </c>
      <c r="C1485" s="182">
        <v>0</v>
      </c>
      <c r="D1485" s="182">
        <v>92</v>
      </c>
      <c r="E1485" s="182">
        <v>0</v>
      </c>
      <c r="F1485" s="182">
        <v>0</v>
      </c>
      <c r="G1485" s="182" t="str">
        <f t="shared" si="46"/>
        <v>18010.319.0.92.00.00</v>
      </c>
      <c r="H1485" s="184">
        <v>44012</v>
      </c>
      <c r="I1485" s="175" t="s">
        <v>2812</v>
      </c>
      <c r="J1485" s="175" t="s">
        <v>2813</v>
      </c>
      <c r="K1485" s="182" t="s">
        <v>2814</v>
      </c>
      <c r="L1485" s="183">
        <v>-3440768474.4499998</v>
      </c>
      <c r="M1485" s="183">
        <v>0</v>
      </c>
      <c r="N1485" s="183">
        <v>0</v>
      </c>
      <c r="O1485" s="241">
        <f t="shared" si="47"/>
        <v>-3440768474.4499998</v>
      </c>
    </row>
    <row r="1486" spans="1:15" hidden="1" x14ac:dyDescent="0.2">
      <c r="A1486" s="175" t="s">
        <v>5686</v>
      </c>
      <c r="B1486" s="182">
        <v>319</v>
      </c>
      <c r="C1486" s="182">
        <v>0</v>
      </c>
      <c r="D1486" s="182">
        <v>92</v>
      </c>
      <c r="E1486" s="182">
        <v>1</v>
      </c>
      <c r="F1486" s="182">
        <v>0</v>
      </c>
      <c r="G1486" s="182" t="str">
        <f t="shared" si="46"/>
        <v>18010.319.0.92.01.00</v>
      </c>
      <c r="H1486" s="184">
        <v>44012</v>
      </c>
      <c r="I1486" s="175" t="s">
        <v>2815</v>
      </c>
      <c r="J1486" s="175" t="s">
        <v>2813</v>
      </c>
      <c r="K1486" s="182" t="s">
        <v>2816</v>
      </c>
      <c r="L1486" s="183">
        <v>-2141798151.3800001</v>
      </c>
      <c r="M1486" s="183">
        <v>0</v>
      </c>
      <c r="N1486" s="183">
        <v>0</v>
      </c>
      <c r="O1486" s="241">
        <f t="shared" si="47"/>
        <v>-2141798151.3800001</v>
      </c>
    </row>
    <row r="1487" spans="1:15" hidden="1" x14ac:dyDescent="0.2">
      <c r="A1487" s="175" t="s">
        <v>5686</v>
      </c>
      <c r="B1487" s="182">
        <v>319</v>
      </c>
      <c r="C1487" s="182">
        <v>0</v>
      </c>
      <c r="D1487" s="182">
        <v>92</v>
      </c>
      <c r="E1487" s="182">
        <v>1</v>
      </c>
      <c r="F1487" s="182">
        <v>1</v>
      </c>
      <c r="G1487" s="182" t="str">
        <f t="shared" si="46"/>
        <v>18010.319.0.92.01.01</v>
      </c>
      <c r="H1487" s="184">
        <v>44012</v>
      </c>
      <c r="I1487" s="175" t="s">
        <v>2817</v>
      </c>
      <c r="J1487" s="175" t="s">
        <v>2813</v>
      </c>
      <c r="K1487" s="182" t="s">
        <v>2816</v>
      </c>
      <c r="L1487" s="183">
        <v>-2141798151.3800001</v>
      </c>
      <c r="M1487" s="183">
        <v>0</v>
      </c>
      <c r="N1487" s="183">
        <v>0</v>
      </c>
      <c r="O1487" s="241">
        <f t="shared" si="47"/>
        <v>-2141798151.3800001</v>
      </c>
    </row>
    <row r="1488" spans="1:15" hidden="1" x14ac:dyDescent="0.2">
      <c r="A1488" s="175" t="s">
        <v>5686</v>
      </c>
      <c r="B1488" s="182">
        <v>319</v>
      </c>
      <c r="C1488" s="182">
        <v>0</v>
      </c>
      <c r="D1488" s="182">
        <v>92</v>
      </c>
      <c r="E1488" s="182">
        <v>2</v>
      </c>
      <c r="F1488" s="182">
        <v>0</v>
      </c>
      <c r="G1488" s="182" t="str">
        <f t="shared" si="46"/>
        <v>18010.319.0.92.02.00</v>
      </c>
      <c r="H1488" s="184">
        <v>44012</v>
      </c>
      <c r="I1488" s="175" t="s">
        <v>2818</v>
      </c>
      <c r="J1488" s="175" t="s">
        <v>2813</v>
      </c>
      <c r="K1488" s="182" t="s">
        <v>2814</v>
      </c>
      <c r="L1488" s="183">
        <v>-1207300768.49</v>
      </c>
      <c r="M1488" s="183">
        <v>0</v>
      </c>
      <c r="N1488" s="183">
        <v>0</v>
      </c>
      <c r="O1488" s="241">
        <f t="shared" si="47"/>
        <v>-1207300768.49</v>
      </c>
    </row>
    <row r="1489" spans="1:15" hidden="1" x14ac:dyDescent="0.2">
      <c r="A1489" s="175" t="s">
        <v>5686</v>
      </c>
      <c r="B1489" s="182">
        <v>319</v>
      </c>
      <c r="C1489" s="182">
        <v>0</v>
      </c>
      <c r="D1489" s="182">
        <v>92</v>
      </c>
      <c r="E1489" s="182">
        <v>2</v>
      </c>
      <c r="F1489" s="182">
        <v>1</v>
      </c>
      <c r="G1489" s="182" t="str">
        <f t="shared" si="46"/>
        <v>18010.319.0.92.02.01</v>
      </c>
      <c r="H1489" s="184">
        <v>44012</v>
      </c>
      <c r="I1489" s="175" t="s">
        <v>2819</v>
      </c>
      <c r="J1489" s="175" t="s">
        <v>2813</v>
      </c>
      <c r="K1489" s="182" t="s">
        <v>2820</v>
      </c>
      <c r="L1489" s="183">
        <v>-1207300768.49</v>
      </c>
      <c r="M1489" s="183">
        <v>0</v>
      </c>
      <c r="N1489" s="183">
        <v>0</v>
      </c>
      <c r="O1489" s="241">
        <f t="shared" si="47"/>
        <v>-1207300768.49</v>
      </c>
    </row>
    <row r="1490" spans="1:15" hidden="1" x14ac:dyDescent="0.2">
      <c r="A1490" s="175" t="s">
        <v>5686</v>
      </c>
      <c r="B1490" s="182">
        <v>319</v>
      </c>
      <c r="C1490" s="182">
        <v>0</v>
      </c>
      <c r="D1490" s="182">
        <v>92</v>
      </c>
      <c r="E1490" s="182">
        <v>3</v>
      </c>
      <c r="F1490" s="182">
        <v>0</v>
      </c>
      <c r="G1490" s="182" t="str">
        <f t="shared" si="46"/>
        <v>18010.319.0.92.03.00</v>
      </c>
      <c r="H1490" s="184">
        <v>44012</v>
      </c>
      <c r="I1490" s="175" t="s">
        <v>2821</v>
      </c>
      <c r="J1490" s="175" t="s">
        <v>2813</v>
      </c>
      <c r="K1490" s="182" t="s">
        <v>2822</v>
      </c>
      <c r="L1490" s="183">
        <v>-22257489.66</v>
      </c>
      <c r="M1490" s="183">
        <v>0</v>
      </c>
      <c r="N1490" s="183">
        <v>0</v>
      </c>
      <c r="O1490" s="241">
        <f t="shared" si="47"/>
        <v>-22257489.66</v>
      </c>
    </row>
    <row r="1491" spans="1:15" hidden="1" x14ac:dyDescent="0.2">
      <c r="A1491" s="175" t="s">
        <v>5686</v>
      </c>
      <c r="B1491" s="182">
        <v>319</v>
      </c>
      <c r="C1491" s="182">
        <v>0</v>
      </c>
      <c r="D1491" s="182">
        <v>92</v>
      </c>
      <c r="E1491" s="182">
        <v>3</v>
      </c>
      <c r="F1491" s="182">
        <v>1</v>
      </c>
      <c r="G1491" s="182" t="str">
        <f t="shared" si="46"/>
        <v>18010.319.0.92.03.01</v>
      </c>
      <c r="H1491" s="184">
        <v>44012</v>
      </c>
      <c r="I1491" s="175" t="s">
        <v>2823</v>
      </c>
      <c r="J1491" s="175" t="s">
        <v>2813</v>
      </c>
      <c r="K1491" s="182" t="s">
        <v>2822</v>
      </c>
      <c r="L1491" s="183">
        <v>-22257489.66</v>
      </c>
      <c r="M1491" s="183">
        <v>0</v>
      </c>
      <c r="N1491" s="183">
        <v>0</v>
      </c>
      <c r="O1491" s="241">
        <f t="shared" si="47"/>
        <v>-22257489.66</v>
      </c>
    </row>
    <row r="1492" spans="1:15" hidden="1" x14ac:dyDescent="0.2">
      <c r="A1492" s="175" t="s">
        <v>5686</v>
      </c>
      <c r="B1492" s="182">
        <v>319</v>
      </c>
      <c r="C1492" s="182">
        <v>0</v>
      </c>
      <c r="D1492" s="182">
        <v>92</v>
      </c>
      <c r="E1492" s="182">
        <v>4</v>
      </c>
      <c r="F1492" s="182">
        <v>0</v>
      </c>
      <c r="G1492" s="182" t="str">
        <f t="shared" si="46"/>
        <v>18010.319.0.92.04.00</v>
      </c>
      <c r="H1492" s="184">
        <v>44012</v>
      </c>
      <c r="I1492" s="175" t="s">
        <v>2824</v>
      </c>
      <c r="J1492" s="175" t="s">
        <v>2813</v>
      </c>
      <c r="K1492" s="182" t="s">
        <v>2825</v>
      </c>
      <c r="L1492" s="183">
        <v>-69412064.920000002</v>
      </c>
      <c r="M1492" s="183">
        <v>0</v>
      </c>
      <c r="N1492" s="183">
        <v>0</v>
      </c>
      <c r="O1492" s="241">
        <f t="shared" si="47"/>
        <v>-69412064.920000002</v>
      </c>
    </row>
    <row r="1493" spans="1:15" hidden="1" x14ac:dyDescent="0.2">
      <c r="A1493" s="175" t="s">
        <v>5686</v>
      </c>
      <c r="B1493" s="182">
        <v>319</v>
      </c>
      <c r="C1493" s="182">
        <v>0</v>
      </c>
      <c r="D1493" s="182">
        <v>92</v>
      </c>
      <c r="E1493" s="182">
        <v>4</v>
      </c>
      <c r="F1493" s="182">
        <v>1</v>
      </c>
      <c r="G1493" s="182" t="str">
        <f t="shared" si="46"/>
        <v>18010.319.0.92.04.01</v>
      </c>
      <c r="H1493" s="184">
        <v>44012</v>
      </c>
      <c r="I1493" s="175" t="s">
        <v>2826</v>
      </c>
      <c r="J1493" s="175" t="s">
        <v>2813</v>
      </c>
      <c r="K1493" s="182" t="s">
        <v>2825</v>
      </c>
      <c r="L1493" s="183">
        <v>-69412064.920000002</v>
      </c>
      <c r="M1493" s="183">
        <v>0</v>
      </c>
      <c r="N1493" s="183">
        <v>0</v>
      </c>
      <c r="O1493" s="241">
        <f t="shared" si="47"/>
        <v>-69412064.920000002</v>
      </c>
    </row>
    <row r="1494" spans="1:15" hidden="1" x14ac:dyDescent="0.2">
      <c r="A1494" s="175" t="s">
        <v>5686</v>
      </c>
      <c r="B1494" s="182">
        <v>321</v>
      </c>
      <c r="C1494" s="182">
        <v>0</v>
      </c>
      <c r="D1494" s="182">
        <v>0</v>
      </c>
      <c r="E1494" s="182">
        <v>0</v>
      </c>
      <c r="F1494" s="182">
        <v>0</v>
      </c>
      <c r="G1494" s="182" t="str">
        <f t="shared" si="46"/>
        <v>18010.321.0.00.00.00</v>
      </c>
      <c r="H1494" s="184">
        <v>44012</v>
      </c>
      <c r="I1494" s="175" t="s">
        <v>2827</v>
      </c>
      <c r="J1494" s="175" t="s">
        <v>2828</v>
      </c>
      <c r="K1494" s="182" t="s">
        <v>2829</v>
      </c>
      <c r="L1494" s="183">
        <v>8718003138.1800003</v>
      </c>
      <c r="M1494" s="183">
        <v>0</v>
      </c>
      <c r="N1494" s="183">
        <v>0</v>
      </c>
      <c r="O1494" s="241">
        <f t="shared" si="47"/>
        <v>8718003138.1800003</v>
      </c>
    </row>
    <row r="1495" spans="1:15" hidden="1" x14ac:dyDescent="0.2">
      <c r="A1495" s="175" t="s">
        <v>5686</v>
      </c>
      <c r="B1495" s="182">
        <v>321</v>
      </c>
      <c r="C1495" s="182">
        <v>0</v>
      </c>
      <c r="D1495" s="182">
        <v>2</v>
      </c>
      <c r="E1495" s="182">
        <v>0</v>
      </c>
      <c r="F1495" s="182">
        <v>0</v>
      </c>
      <c r="G1495" s="182" t="str">
        <f t="shared" si="46"/>
        <v>18010.321.0.02.00.00</v>
      </c>
      <c r="H1495" s="184">
        <v>44012</v>
      </c>
      <c r="I1495" s="175" t="s">
        <v>2830</v>
      </c>
      <c r="J1495" s="175" t="s">
        <v>2831</v>
      </c>
      <c r="K1495" s="182" t="s">
        <v>2832</v>
      </c>
      <c r="L1495" s="183">
        <v>30091561546.779999</v>
      </c>
      <c r="M1495" s="183">
        <v>0</v>
      </c>
      <c r="N1495" s="183">
        <v>0</v>
      </c>
      <c r="O1495" s="241">
        <f t="shared" si="47"/>
        <v>30091561546.779999</v>
      </c>
    </row>
    <row r="1496" spans="1:15" hidden="1" x14ac:dyDescent="0.2">
      <c r="A1496" s="175" t="s">
        <v>5686</v>
      </c>
      <c r="B1496" s="182">
        <v>321</v>
      </c>
      <c r="C1496" s="182">
        <v>0</v>
      </c>
      <c r="D1496" s="182">
        <v>2</v>
      </c>
      <c r="E1496" s="182">
        <v>1</v>
      </c>
      <c r="F1496" s="182">
        <v>0</v>
      </c>
      <c r="G1496" s="182" t="str">
        <f t="shared" si="46"/>
        <v>18010.321.0.02.01.00</v>
      </c>
      <c r="H1496" s="184">
        <v>44012</v>
      </c>
      <c r="I1496" s="175" t="s">
        <v>2833</v>
      </c>
      <c r="J1496" s="175" t="s">
        <v>2831</v>
      </c>
      <c r="K1496" s="182" t="s">
        <v>2834</v>
      </c>
      <c r="L1496" s="183">
        <v>11140994886.99</v>
      </c>
      <c r="M1496" s="183">
        <v>0</v>
      </c>
      <c r="N1496" s="183">
        <v>0</v>
      </c>
      <c r="O1496" s="241">
        <f t="shared" si="47"/>
        <v>11140994886.99</v>
      </c>
    </row>
    <row r="1497" spans="1:15" hidden="1" x14ac:dyDescent="0.2">
      <c r="A1497" s="175" t="s">
        <v>5686</v>
      </c>
      <c r="B1497" s="182">
        <v>321</v>
      </c>
      <c r="C1497" s="182">
        <v>0</v>
      </c>
      <c r="D1497" s="182">
        <v>2</v>
      </c>
      <c r="E1497" s="182">
        <v>2</v>
      </c>
      <c r="F1497" s="182">
        <v>0</v>
      </c>
      <c r="G1497" s="182" t="str">
        <f t="shared" si="46"/>
        <v>18010.321.0.02.02.00</v>
      </c>
      <c r="H1497" s="184">
        <v>44012</v>
      </c>
      <c r="I1497" s="175" t="s">
        <v>2835</v>
      </c>
      <c r="J1497" s="175" t="s">
        <v>2831</v>
      </c>
      <c r="K1497" s="182" t="s">
        <v>2836</v>
      </c>
      <c r="L1497" s="183">
        <v>5700519642.7799997</v>
      </c>
      <c r="M1497" s="183">
        <v>0</v>
      </c>
      <c r="N1497" s="183">
        <v>0</v>
      </c>
      <c r="O1497" s="241">
        <f t="shared" si="47"/>
        <v>5700519642.7799997</v>
      </c>
    </row>
    <row r="1498" spans="1:15" hidden="1" x14ac:dyDescent="0.2">
      <c r="A1498" s="175" t="s">
        <v>5686</v>
      </c>
      <c r="B1498" s="182">
        <v>321</v>
      </c>
      <c r="C1498" s="182">
        <v>0</v>
      </c>
      <c r="D1498" s="182">
        <v>2</v>
      </c>
      <c r="E1498" s="182">
        <v>3</v>
      </c>
      <c r="F1498" s="182">
        <v>0</v>
      </c>
      <c r="G1498" s="182" t="str">
        <f t="shared" si="46"/>
        <v>18010.321.0.02.03.00</v>
      </c>
      <c r="H1498" s="184">
        <v>44012</v>
      </c>
      <c r="I1498" s="175" t="s">
        <v>2837</v>
      </c>
      <c r="J1498" s="175" t="s">
        <v>2831</v>
      </c>
      <c r="K1498" s="182" t="s">
        <v>2838</v>
      </c>
      <c r="L1498" s="183">
        <v>108312022.53</v>
      </c>
      <c r="M1498" s="183">
        <v>0</v>
      </c>
      <c r="N1498" s="183">
        <v>0</v>
      </c>
      <c r="O1498" s="241">
        <f t="shared" si="47"/>
        <v>108312022.53</v>
      </c>
    </row>
    <row r="1499" spans="1:15" hidden="1" x14ac:dyDescent="0.2">
      <c r="A1499" s="175" t="s">
        <v>5686</v>
      </c>
      <c r="B1499" s="182">
        <v>321</v>
      </c>
      <c r="C1499" s="182">
        <v>0</v>
      </c>
      <c r="D1499" s="182">
        <v>2</v>
      </c>
      <c r="E1499" s="182">
        <v>4</v>
      </c>
      <c r="F1499" s="182">
        <v>0</v>
      </c>
      <c r="G1499" s="182" t="str">
        <f t="shared" si="46"/>
        <v>18010.321.0.02.04.00</v>
      </c>
      <c r="H1499" s="184">
        <v>44012</v>
      </c>
      <c r="I1499" s="175" t="s">
        <v>2839</v>
      </c>
      <c r="J1499" s="175" t="s">
        <v>2831</v>
      </c>
      <c r="K1499" s="182" t="s">
        <v>2840</v>
      </c>
      <c r="L1499" s="183">
        <v>8819521777.9799995</v>
      </c>
      <c r="M1499" s="183">
        <v>0</v>
      </c>
      <c r="N1499" s="183">
        <v>0</v>
      </c>
      <c r="O1499" s="241">
        <f t="shared" si="47"/>
        <v>8819521777.9799995</v>
      </c>
    </row>
    <row r="1500" spans="1:15" hidden="1" x14ac:dyDescent="0.2">
      <c r="A1500" s="175" t="s">
        <v>5686</v>
      </c>
      <c r="B1500" s="182">
        <v>321</v>
      </c>
      <c r="C1500" s="182">
        <v>0</v>
      </c>
      <c r="D1500" s="182">
        <v>2</v>
      </c>
      <c r="E1500" s="182">
        <v>6</v>
      </c>
      <c r="F1500" s="182">
        <v>0</v>
      </c>
      <c r="G1500" s="182" t="str">
        <f t="shared" si="46"/>
        <v>18010.321.0.02.06.00</v>
      </c>
      <c r="H1500" s="184">
        <v>44012</v>
      </c>
      <c r="I1500" s="175" t="s">
        <v>2841</v>
      </c>
      <c r="J1500" s="175" t="s">
        <v>2831</v>
      </c>
      <c r="K1500" s="182" t="s">
        <v>2842</v>
      </c>
      <c r="L1500" s="183">
        <v>4322213216.5</v>
      </c>
      <c r="M1500" s="183">
        <v>0</v>
      </c>
      <c r="N1500" s="183">
        <v>0</v>
      </c>
      <c r="O1500" s="241">
        <f t="shared" si="47"/>
        <v>4322213216.5</v>
      </c>
    </row>
    <row r="1501" spans="1:15" hidden="1" x14ac:dyDescent="0.2">
      <c r="A1501" s="175" t="s">
        <v>5686</v>
      </c>
      <c r="B1501" s="182">
        <v>321</v>
      </c>
      <c r="C1501" s="182">
        <v>0</v>
      </c>
      <c r="D1501" s="182">
        <v>92</v>
      </c>
      <c r="E1501" s="182">
        <v>0</v>
      </c>
      <c r="F1501" s="182">
        <v>0</v>
      </c>
      <c r="G1501" s="182" t="str">
        <f t="shared" si="46"/>
        <v>18010.321.0.92.00.00</v>
      </c>
      <c r="H1501" s="184">
        <v>44012</v>
      </c>
      <c r="I1501" s="175" t="s">
        <v>2843</v>
      </c>
      <c r="J1501" s="175" t="s">
        <v>2844</v>
      </c>
      <c r="K1501" s="182" t="s">
        <v>2845</v>
      </c>
      <c r="L1501" s="183">
        <v>-21373558408.599998</v>
      </c>
      <c r="M1501" s="183">
        <v>0</v>
      </c>
      <c r="N1501" s="183">
        <v>0</v>
      </c>
      <c r="O1501" s="241">
        <f t="shared" si="47"/>
        <v>-21373558408.599998</v>
      </c>
    </row>
    <row r="1502" spans="1:15" hidden="1" x14ac:dyDescent="0.2">
      <c r="A1502" s="175" t="s">
        <v>5686</v>
      </c>
      <c r="B1502" s="182">
        <v>321</v>
      </c>
      <c r="C1502" s="182">
        <v>0</v>
      </c>
      <c r="D1502" s="182">
        <v>92</v>
      </c>
      <c r="E1502" s="182">
        <v>1</v>
      </c>
      <c r="F1502" s="182">
        <v>0</v>
      </c>
      <c r="G1502" s="182" t="str">
        <f t="shared" si="46"/>
        <v>18010.321.0.92.01.00</v>
      </c>
      <c r="H1502" s="184">
        <v>44012</v>
      </c>
      <c r="I1502" s="175" t="s">
        <v>2846</v>
      </c>
      <c r="J1502" s="175" t="s">
        <v>2844</v>
      </c>
      <c r="K1502" s="182" t="s">
        <v>2834</v>
      </c>
      <c r="L1502" s="183">
        <v>-9102838042.6700001</v>
      </c>
      <c r="M1502" s="183">
        <v>0</v>
      </c>
      <c r="N1502" s="183">
        <v>0</v>
      </c>
      <c r="O1502" s="241">
        <f t="shared" si="47"/>
        <v>-9102838042.6700001</v>
      </c>
    </row>
    <row r="1503" spans="1:15" hidden="1" x14ac:dyDescent="0.2">
      <c r="A1503" s="175" t="s">
        <v>5686</v>
      </c>
      <c r="B1503" s="182">
        <v>321</v>
      </c>
      <c r="C1503" s="182">
        <v>0</v>
      </c>
      <c r="D1503" s="182">
        <v>92</v>
      </c>
      <c r="E1503" s="182">
        <v>1</v>
      </c>
      <c r="F1503" s="182">
        <v>1</v>
      </c>
      <c r="G1503" s="182" t="str">
        <f t="shared" si="46"/>
        <v>18010.321.0.92.01.01</v>
      </c>
      <c r="H1503" s="184">
        <v>44012</v>
      </c>
      <c r="I1503" s="175" t="s">
        <v>2847</v>
      </c>
      <c r="J1503" s="175" t="s">
        <v>2844</v>
      </c>
      <c r="K1503" s="182" t="s">
        <v>2848</v>
      </c>
      <c r="L1503" s="183">
        <v>-7357167055.3299999</v>
      </c>
      <c r="M1503" s="183">
        <v>0</v>
      </c>
      <c r="N1503" s="183">
        <v>0</v>
      </c>
      <c r="O1503" s="241">
        <f t="shared" si="47"/>
        <v>-7357167055.3299999</v>
      </c>
    </row>
    <row r="1504" spans="1:15" hidden="1" x14ac:dyDescent="0.2">
      <c r="A1504" s="175" t="s">
        <v>5686</v>
      </c>
      <c r="B1504" s="182">
        <v>321</v>
      </c>
      <c r="C1504" s="182">
        <v>0</v>
      </c>
      <c r="D1504" s="182">
        <v>92</v>
      </c>
      <c r="E1504" s="182">
        <v>1</v>
      </c>
      <c r="F1504" s="182">
        <v>2</v>
      </c>
      <c r="G1504" s="182" t="str">
        <f t="shared" si="46"/>
        <v>18010.321.0.92.01.02</v>
      </c>
      <c r="H1504" s="184">
        <v>44012</v>
      </c>
      <c r="I1504" s="175" t="s">
        <v>2849</v>
      </c>
      <c r="J1504" s="175" t="s">
        <v>2844</v>
      </c>
      <c r="K1504" s="182" t="s">
        <v>2850</v>
      </c>
      <c r="L1504" s="183">
        <v>-1745670987.3399999</v>
      </c>
      <c r="M1504" s="183">
        <v>0</v>
      </c>
      <c r="N1504" s="183">
        <v>0</v>
      </c>
      <c r="O1504" s="241">
        <f t="shared" si="47"/>
        <v>-1745670987.3399999</v>
      </c>
    </row>
    <row r="1505" spans="1:15" hidden="1" x14ac:dyDescent="0.2">
      <c r="A1505" s="175" t="s">
        <v>5686</v>
      </c>
      <c r="B1505" s="182">
        <v>321</v>
      </c>
      <c r="C1505" s="182">
        <v>0</v>
      </c>
      <c r="D1505" s="182">
        <v>92</v>
      </c>
      <c r="E1505" s="182">
        <v>2</v>
      </c>
      <c r="F1505" s="182">
        <v>0</v>
      </c>
      <c r="G1505" s="182" t="str">
        <f t="shared" si="46"/>
        <v>18010.321.0.92.02.00</v>
      </c>
      <c r="H1505" s="184">
        <v>44012</v>
      </c>
      <c r="I1505" s="175" t="s">
        <v>2851</v>
      </c>
      <c r="J1505" s="175" t="s">
        <v>2844</v>
      </c>
      <c r="K1505" s="182" t="s">
        <v>2836</v>
      </c>
      <c r="L1505" s="183">
        <v>-3710527394.71</v>
      </c>
      <c r="M1505" s="183">
        <v>0</v>
      </c>
      <c r="N1505" s="183">
        <v>0</v>
      </c>
      <c r="O1505" s="241">
        <f t="shared" si="47"/>
        <v>-3710527394.71</v>
      </c>
    </row>
    <row r="1506" spans="1:15" hidden="1" x14ac:dyDescent="0.2">
      <c r="A1506" s="175" t="s">
        <v>5686</v>
      </c>
      <c r="B1506" s="182">
        <v>321</v>
      </c>
      <c r="C1506" s="182">
        <v>0</v>
      </c>
      <c r="D1506" s="182">
        <v>92</v>
      </c>
      <c r="E1506" s="182">
        <v>2</v>
      </c>
      <c r="F1506" s="182">
        <v>1</v>
      </c>
      <c r="G1506" s="182" t="str">
        <f t="shared" si="46"/>
        <v>18010.321.0.92.02.01</v>
      </c>
      <c r="H1506" s="184">
        <v>44012</v>
      </c>
      <c r="I1506" s="175" t="s">
        <v>2852</v>
      </c>
      <c r="J1506" s="175" t="s">
        <v>2844</v>
      </c>
      <c r="K1506" s="182" t="s">
        <v>2853</v>
      </c>
      <c r="L1506" s="183">
        <v>-3710527394.71</v>
      </c>
      <c r="M1506" s="183">
        <v>0</v>
      </c>
      <c r="N1506" s="183">
        <v>0</v>
      </c>
      <c r="O1506" s="241">
        <f t="shared" si="47"/>
        <v>-3710527394.71</v>
      </c>
    </row>
    <row r="1507" spans="1:15" hidden="1" x14ac:dyDescent="0.2">
      <c r="A1507" s="175" t="s">
        <v>5686</v>
      </c>
      <c r="B1507" s="182">
        <v>321</v>
      </c>
      <c r="C1507" s="182">
        <v>0</v>
      </c>
      <c r="D1507" s="182">
        <v>92</v>
      </c>
      <c r="E1507" s="182">
        <v>3</v>
      </c>
      <c r="F1507" s="182">
        <v>0</v>
      </c>
      <c r="G1507" s="182" t="str">
        <f t="shared" si="46"/>
        <v>18010.321.0.92.03.00</v>
      </c>
      <c r="H1507" s="184">
        <v>44012</v>
      </c>
      <c r="I1507" s="175" t="s">
        <v>2854</v>
      </c>
      <c r="J1507" s="175" t="s">
        <v>2844</v>
      </c>
      <c r="K1507" s="182" t="s">
        <v>2838</v>
      </c>
      <c r="L1507" s="183">
        <v>-108312020.66</v>
      </c>
      <c r="M1507" s="183">
        <v>0</v>
      </c>
      <c r="N1507" s="183">
        <v>0</v>
      </c>
      <c r="O1507" s="241">
        <f t="shared" si="47"/>
        <v>-108312020.66</v>
      </c>
    </row>
    <row r="1508" spans="1:15" hidden="1" x14ac:dyDescent="0.2">
      <c r="A1508" s="175" t="s">
        <v>5686</v>
      </c>
      <c r="B1508" s="182">
        <v>321</v>
      </c>
      <c r="C1508" s="182">
        <v>0</v>
      </c>
      <c r="D1508" s="182">
        <v>92</v>
      </c>
      <c r="E1508" s="182">
        <v>3</v>
      </c>
      <c r="F1508" s="182">
        <v>1</v>
      </c>
      <c r="G1508" s="182" t="str">
        <f t="shared" si="46"/>
        <v>18010.321.0.92.03.01</v>
      </c>
      <c r="H1508" s="184">
        <v>44012</v>
      </c>
      <c r="I1508" s="175" t="s">
        <v>2855</v>
      </c>
      <c r="J1508" s="175" t="s">
        <v>2844</v>
      </c>
      <c r="K1508" s="182" t="s">
        <v>2856</v>
      </c>
      <c r="L1508" s="183">
        <v>-78264904.930000007</v>
      </c>
      <c r="M1508" s="183">
        <v>0</v>
      </c>
      <c r="N1508" s="183">
        <v>0</v>
      </c>
      <c r="O1508" s="241">
        <f t="shared" si="47"/>
        <v>-78264904.930000007</v>
      </c>
    </row>
    <row r="1509" spans="1:15" hidden="1" x14ac:dyDescent="0.2">
      <c r="A1509" s="175" t="s">
        <v>5686</v>
      </c>
      <c r="B1509" s="182">
        <v>321</v>
      </c>
      <c r="C1509" s="182">
        <v>0</v>
      </c>
      <c r="D1509" s="182">
        <v>92</v>
      </c>
      <c r="E1509" s="182">
        <v>3</v>
      </c>
      <c r="F1509" s="182">
        <v>2</v>
      </c>
      <c r="G1509" s="182" t="str">
        <f t="shared" si="46"/>
        <v>18010.321.0.92.03.02</v>
      </c>
      <c r="H1509" s="184">
        <v>44012</v>
      </c>
      <c r="I1509" s="175" t="s">
        <v>2857</v>
      </c>
      <c r="J1509" s="175" t="s">
        <v>2844</v>
      </c>
      <c r="K1509" s="182" t="s">
        <v>2858</v>
      </c>
      <c r="L1509" s="183">
        <v>-30047115.73</v>
      </c>
      <c r="M1509" s="183">
        <v>0</v>
      </c>
      <c r="N1509" s="183">
        <v>0</v>
      </c>
      <c r="O1509" s="241">
        <f t="shared" si="47"/>
        <v>-30047115.73</v>
      </c>
    </row>
    <row r="1510" spans="1:15" hidden="1" x14ac:dyDescent="0.2">
      <c r="A1510" s="175" t="s">
        <v>5686</v>
      </c>
      <c r="B1510" s="182">
        <v>321</v>
      </c>
      <c r="C1510" s="182">
        <v>0</v>
      </c>
      <c r="D1510" s="182">
        <v>92</v>
      </c>
      <c r="E1510" s="182">
        <v>4</v>
      </c>
      <c r="F1510" s="182">
        <v>0</v>
      </c>
      <c r="G1510" s="182" t="str">
        <f t="shared" si="46"/>
        <v>18010.321.0.92.04.00</v>
      </c>
      <c r="H1510" s="184">
        <v>44012</v>
      </c>
      <c r="I1510" s="175" t="s">
        <v>2859</v>
      </c>
      <c r="J1510" s="175" t="s">
        <v>2844</v>
      </c>
      <c r="K1510" s="182" t="s">
        <v>2840</v>
      </c>
      <c r="L1510" s="183">
        <v>-6735905279.04</v>
      </c>
      <c r="M1510" s="183">
        <v>0</v>
      </c>
      <c r="N1510" s="183">
        <v>0</v>
      </c>
      <c r="O1510" s="241">
        <f t="shared" si="47"/>
        <v>-6735905279.04</v>
      </c>
    </row>
    <row r="1511" spans="1:15" hidden="1" x14ac:dyDescent="0.2">
      <c r="A1511" s="175" t="s">
        <v>5686</v>
      </c>
      <c r="B1511" s="182">
        <v>321</v>
      </c>
      <c r="C1511" s="182">
        <v>0</v>
      </c>
      <c r="D1511" s="182">
        <v>92</v>
      </c>
      <c r="E1511" s="182">
        <v>4</v>
      </c>
      <c r="F1511" s="182">
        <v>1</v>
      </c>
      <c r="G1511" s="182" t="str">
        <f t="shared" si="46"/>
        <v>18010.321.0.92.04.01</v>
      </c>
      <c r="H1511" s="184">
        <v>44012</v>
      </c>
      <c r="I1511" s="175" t="s">
        <v>2860</v>
      </c>
      <c r="J1511" s="175" t="s">
        <v>2844</v>
      </c>
      <c r="K1511" s="182" t="s">
        <v>2861</v>
      </c>
      <c r="L1511" s="183">
        <v>-5820669382.5299997</v>
      </c>
      <c r="M1511" s="183">
        <v>0</v>
      </c>
      <c r="N1511" s="183">
        <v>0</v>
      </c>
      <c r="O1511" s="241">
        <f t="shared" si="47"/>
        <v>-5820669382.5299997</v>
      </c>
    </row>
    <row r="1512" spans="1:15" hidden="1" x14ac:dyDescent="0.2">
      <c r="A1512" s="175" t="s">
        <v>5686</v>
      </c>
      <c r="B1512" s="182">
        <v>321</v>
      </c>
      <c r="C1512" s="182">
        <v>0</v>
      </c>
      <c r="D1512" s="182">
        <v>92</v>
      </c>
      <c r="E1512" s="182">
        <v>4</v>
      </c>
      <c r="F1512" s="182">
        <v>2</v>
      </c>
      <c r="G1512" s="182" t="str">
        <f t="shared" si="46"/>
        <v>18010.321.0.92.04.02</v>
      </c>
      <c r="H1512" s="184">
        <v>44012</v>
      </c>
      <c r="I1512" s="175" t="s">
        <v>2862</v>
      </c>
      <c r="J1512" s="175" t="s">
        <v>2844</v>
      </c>
      <c r="K1512" s="182" t="s">
        <v>2863</v>
      </c>
      <c r="L1512" s="183">
        <v>-915235896.50999999</v>
      </c>
      <c r="M1512" s="183">
        <v>0</v>
      </c>
      <c r="N1512" s="183">
        <v>0</v>
      </c>
      <c r="O1512" s="241">
        <f t="shared" si="47"/>
        <v>-915235896.50999999</v>
      </c>
    </row>
    <row r="1513" spans="1:15" hidden="1" x14ac:dyDescent="0.2">
      <c r="A1513" s="175" t="s">
        <v>5686</v>
      </c>
      <c r="B1513" s="182">
        <v>321</v>
      </c>
      <c r="C1513" s="182">
        <v>0</v>
      </c>
      <c r="D1513" s="182">
        <v>92</v>
      </c>
      <c r="E1513" s="182">
        <v>6</v>
      </c>
      <c r="F1513" s="182">
        <v>0</v>
      </c>
      <c r="G1513" s="182" t="str">
        <f t="shared" si="46"/>
        <v>18010.321.0.92.06.00</v>
      </c>
      <c r="H1513" s="184">
        <v>44012</v>
      </c>
      <c r="I1513" s="175" t="s">
        <v>2864</v>
      </c>
      <c r="J1513" s="175" t="s">
        <v>2844</v>
      </c>
      <c r="K1513" s="182" t="s">
        <v>2865</v>
      </c>
      <c r="L1513" s="183">
        <v>-1715975671.52</v>
      </c>
      <c r="M1513" s="183">
        <v>0</v>
      </c>
      <c r="N1513" s="183">
        <v>0</v>
      </c>
      <c r="O1513" s="241">
        <f t="shared" si="47"/>
        <v>-1715975671.52</v>
      </c>
    </row>
    <row r="1514" spans="1:15" hidden="1" x14ac:dyDescent="0.2">
      <c r="A1514" s="175" t="s">
        <v>5686</v>
      </c>
      <c r="B1514" s="182">
        <v>321</v>
      </c>
      <c r="C1514" s="182">
        <v>0</v>
      </c>
      <c r="D1514" s="182">
        <v>92</v>
      </c>
      <c r="E1514" s="182">
        <v>6</v>
      </c>
      <c r="F1514" s="182">
        <v>1</v>
      </c>
      <c r="G1514" s="182" t="str">
        <f t="shared" si="46"/>
        <v>18010.321.0.92.06.01</v>
      </c>
      <c r="H1514" s="184">
        <v>44012</v>
      </c>
      <c r="I1514" s="175" t="s">
        <v>2866</v>
      </c>
      <c r="J1514" s="175" t="s">
        <v>2844</v>
      </c>
      <c r="K1514" s="182" t="s">
        <v>2865</v>
      </c>
      <c r="L1514" s="183">
        <v>-1715975671.52</v>
      </c>
      <c r="M1514" s="183">
        <v>0</v>
      </c>
      <c r="N1514" s="183">
        <v>0</v>
      </c>
      <c r="O1514" s="241">
        <f t="shared" si="47"/>
        <v>-1715975671.52</v>
      </c>
    </row>
    <row r="1515" spans="1:15" hidden="1" x14ac:dyDescent="0.2">
      <c r="A1515" s="175" t="s">
        <v>5686</v>
      </c>
      <c r="B1515" s="182">
        <v>323</v>
      </c>
      <c r="C1515" s="182">
        <v>0</v>
      </c>
      <c r="D1515" s="182">
        <v>0</v>
      </c>
      <c r="E1515" s="182">
        <v>0</v>
      </c>
      <c r="F1515" s="182">
        <v>0</v>
      </c>
      <c r="G1515" s="182" t="str">
        <f t="shared" si="46"/>
        <v>18010.323.0.00.00.00</v>
      </c>
      <c r="H1515" s="184">
        <v>44012</v>
      </c>
      <c r="I1515" s="175" t="s">
        <v>2867</v>
      </c>
      <c r="J1515" s="175" t="s">
        <v>2868</v>
      </c>
      <c r="K1515" s="182" t="s">
        <v>2869</v>
      </c>
      <c r="L1515" s="183">
        <v>266340313.91</v>
      </c>
      <c r="M1515" s="183">
        <v>0</v>
      </c>
      <c r="N1515" s="183">
        <v>0</v>
      </c>
      <c r="O1515" s="241">
        <f t="shared" si="47"/>
        <v>266340313.91</v>
      </c>
    </row>
    <row r="1516" spans="1:15" hidden="1" x14ac:dyDescent="0.2">
      <c r="A1516" s="175" t="s">
        <v>5686</v>
      </c>
      <c r="B1516" s="182">
        <v>323</v>
      </c>
      <c r="C1516" s="182">
        <v>0</v>
      </c>
      <c r="D1516" s="182">
        <v>2</v>
      </c>
      <c r="E1516" s="182">
        <v>0</v>
      </c>
      <c r="F1516" s="182">
        <v>0</v>
      </c>
      <c r="G1516" s="182" t="str">
        <f t="shared" si="46"/>
        <v>18010.323.0.02.00.00</v>
      </c>
      <c r="H1516" s="184">
        <v>44012</v>
      </c>
      <c r="I1516" s="175" t="s">
        <v>2870</v>
      </c>
      <c r="J1516" s="175" t="s">
        <v>2871</v>
      </c>
      <c r="K1516" s="182" t="s">
        <v>2872</v>
      </c>
      <c r="L1516" s="183">
        <v>14758619785.07</v>
      </c>
      <c r="M1516" s="183">
        <v>0</v>
      </c>
      <c r="N1516" s="183">
        <v>0</v>
      </c>
      <c r="O1516" s="241">
        <f t="shared" si="47"/>
        <v>14758619785.07</v>
      </c>
    </row>
    <row r="1517" spans="1:15" hidden="1" x14ac:dyDescent="0.2">
      <c r="A1517" s="175" t="s">
        <v>5686</v>
      </c>
      <c r="B1517" s="182">
        <v>323</v>
      </c>
      <c r="C1517" s="182">
        <v>0</v>
      </c>
      <c r="D1517" s="182">
        <v>2</v>
      </c>
      <c r="E1517" s="182">
        <v>1</v>
      </c>
      <c r="F1517" s="182">
        <v>0</v>
      </c>
      <c r="G1517" s="182" t="str">
        <f t="shared" si="46"/>
        <v>18010.323.0.02.01.00</v>
      </c>
      <c r="H1517" s="184">
        <v>44012</v>
      </c>
      <c r="I1517" s="175" t="s">
        <v>2873</v>
      </c>
      <c r="J1517" s="175" t="s">
        <v>2871</v>
      </c>
      <c r="K1517" s="182" t="s">
        <v>2869</v>
      </c>
      <c r="L1517" s="183">
        <v>13716712467.120001</v>
      </c>
      <c r="M1517" s="183">
        <v>0</v>
      </c>
      <c r="N1517" s="183">
        <v>0</v>
      </c>
      <c r="O1517" s="241">
        <f t="shared" si="47"/>
        <v>13716712467.120001</v>
      </c>
    </row>
    <row r="1518" spans="1:15" hidden="1" x14ac:dyDescent="0.2">
      <c r="A1518" s="175" t="s">
        <v>5686</v>
      </c>
      <c r="B1518" s="182">
        <v>323</v>
      </c>
      <c r="C1518" s="182">
        <v>0</v>
      </c>
      <c r="D1518" s="182">
        <v>2</v>
      </c>
      <c r="E1518" s="182">
        <v>1</v>
      </c>
      <c r="F1518" s="182">
        <v>1</v>
      </c>
      <c r="G1518" s="182" t="str">
        <f t="shared" si="46"/>
        <v>18010.323.0.02.01.01</v>
      </c>
      <c r="H1518" s="184">
        <v>44012</v>
      </c>
      <c r="I1518" s="175" t="s">
        <v>2874</v>
      </c>
      <c r="J1518" s="175" t="s">
        <v>2871</v>
      </c>
      <c r="K1518" s="182" t="s">
        <v>2875</v>
      </c>
      <c r="L1518" s="183">
        <v>13716712467.120001</v>
      </c>
      <c r="M1518" s="183">
        <v>0</v>
      </c>
      <c r="N1518" s="183">
        <v>0</v>
      </c>
      <c r="O1518" s="241">
        <f t="shared" si="47"/>
        <v>13716712467.120001</v>
      </c>
    </row>
    <row r="1519" spans="1:15" hidden="1" x14ac:dyDescent="0.2">
      <c r="A1519" s="175" t="s">
        <v>5686</v>
      </c>
      <c r="B1519" s="182">
        <v>323</v>
      </c>
      <c r="C1519" s="182">
        <v>0</v>
      </c>
      <c r="D1519" s="182">
        <v>2</v>
      </c>
      <c r="E1519" s="182">
        <v>3</v>
      </c>
      <c r="F1519" s="182">
        <v>0</v>
      </c>
      <c r="G1519" s="182" t="str">
        <f t="shared" si="46"/>
        <v>18010.323.0.02.03.00</v>
      </c>
      <c r="H1519" s="184">
        <v>44012</v>
      </c>
      <c r="I1519" s="175" t="s">
        <v>2876</v>
      </c>
      <c r="J1519" s="175" t="s">
        <v>2871</v>
      </c>
      <c r="K1519" s="182" t="s">
        <v>2877</v>
      </c>
      <c r="L1519" s="183">
        <v>445086432</v>
      </c>
      <c r="M1519" s="183">
        <v>0</v>
      </c>
      <c r="N1519" s="183">
        <v>0</v>
      </c>
      <c r="O1519" s="241">
        <f t="shared" si="47"/>
        <v>445086432</v>
      </c>
    </row>
    <row r="1520" spans="1:15" hidden="1" x14ac:dyDescent="0.2">
      <c r="A1520" s="175" t="s">
        <v>5686</v>
      </c>
      <c r="B1520" s="182">
        <v>323</v>
      </c>
      <c r="C1520" s="182">
        <v>0</v>
      </c>
      <c r="D1520" s="182">
        <v>2</v>
      </c>
      <c r="E1520" s="182">
        <v>3</v>
      </c>
      <c r="F1520" s="182">
        <v>1</v>
      </c>
      <c r="G1520" s="182" t="str">
        <f t="shared" si="46"/>
        <v>18010.323.0.02.03.01</v>
      </c>
      <c r="H1520" s="184">
        <v>44012</v>
      </c>
      <c r="I1520" s="175" t="s">
        <v>2878</v>
      </c>
      <c r="J1520" s="175" t="s">
        <v>2871</v>
      </c>
      <c r="K1520" s="182" t="s">
        <v>2879</v>
      </c>
      <c r="L1520" s="183">
        <v>445086432</v>
      </c>
      <c r="M1520" s="183">
        <v>0</v>
      </c>
      <c r="N1520" s="183">
        <v>0</v>
      </c>
      <c r="O1520" s="241">
        <f t="shared" si="47"/>
        <v>445086432</v>
      </c>
    </row>
    <row r="1521" spans="1:15" hidden="1" x14ac:dyDescent="0.2">
      <c r="A1521" s="175" t="s">
        <v>5686</v>
      </c>
      <c r="B1521" s="182">
        <v>323</v>
      </c>
      <c r="C1521" s="182">
        <v>0</v>
      </c>
      <c r="D1521" s="182">
        <v>2</v>
      </c>
      <c r="E1521" s="182">
        <v>4</v>
      </c>
      <c r="F1521" s="182">
        <v>0</v>
      </c>
      <c r="G1521" s="182" t="str">
        <f t="shared" si="46"/>
        <v>18010.323.0.02.04.00</v>
      </c>
      <c r="H1521" s="184">
        <v>44012</v>
      </c>
      <c r="I1521" s="175" t="s">
        <v>2880</v>
      </c>
      <c r="J1521" s="175" t="s">
        <v>2871</v>
      </c>
      <c r="K1521" s="182" t="s">
        <v>2881</v>
      </c>
      <c r="L1521" s="183">
        <v>65974900</v>
      </c>
      <c r="M1521" s="183">
        <v>0</v>
      </c>
      <c r="N1521" s="183">
        <v>0</v>
      </c>
      <c r="O1521" s="241">
        <f t="shared" si="47"/>
        <v>65974900</v>
      </c>
    </row>
    <row r="1522" spans="1:15" hidden="1" x14ac:dyDescent="0.2">
      <c r="A1522" s="175" t="s">
        <v>5686</v>
      </c>
      <c r="B1522" s="182">
        <v>323</v>
      </c>
      <c r="C1522" s="182">
        <v>0</v>
      </c>
      <c r="D1522" s="182">
        <v>2</v>
      </c>
      <c r="E1522" s="182">
        <v>4</v>
      </c>
      <c r="F1522" s="182">
        <v>1</v>
      </c>
      <c r="G1522" s="182" t="str">
        <f t="shared" si="46"/>
        <v>18010.323.0.02.04.01</v>
      </c>
      <c r="H1522" s="184">
        <v>44012</v>
      </c>
      <c r="I1522" s="175" t="s">
        <v>2882</v>
      </c>
      <c r="J1522" s="175" t="s">
        <v>2871</v>
      </c>
      <c r="K1522" s="182" t="s">
        <v>2883</v>
      </c>
      <c r="L1522" s="183">
        <v>65974900</v>
      </c>
      <c r="M1522" s="183">
        <v>0</v>
      </c>
      <c r="N1522" s="183">
        <v>0</v>
      </c>
      <c r="O1522" s="241">
        <f t="shared" si="47"/>
        <v>65974900</v>
      </c>
    </row>
    <row r="1523" spans="1:15" hidden="1" x14ac:dyDescent="0.2">
      <c r="A1523" s="175" t="s">
        <v>5686</v>
      </c>
      <c r="B1523" s="182">
        <v>323</v>
      </c>
      <c r="C1523" s="182">
        <v>0</v>
      </c>
      <c r="D1523" s="182">
        <v>2</v>
      </c>
      <c r="E1523" s="182">
        <v>5</v>
      </c>
      <c r="F1523" s="182">
        <v>0</v>
      </c>
      <c r="G1523" s="182" t="str">
        <f t="shared" si="46"/>
        <v>18010.323.0.02.05.00</v>
      </c>
      <c r="H1523" s="184">
        <v>44012</v>
      </c>
      <c r="I1523" s="175" t="s">
        <v>2884</v>
      </c>
      <c r="J1523" s="175" t="s">
        <v>2871</v>
      </c>
      <c r="K1523" s="182" t="s">
        <v>2885</v>
      </c>
      <c r="L1523" s="183">
        <v>227654045.94999999</v>
      </c>
      <c r="M1523" s="183">
        <v>0</v>
      </c>
      <c r="N1523" s="183">
        <v>0</v>
      </c>
      <c r="O1523" s="241">
        <f t="shared" si="47"/>
        <v>227654045.94999999</v>
      </c>
    </row>
    <row r="1524" spans="1:15" hidden="1" x14ac:dyDescent="0.2">
      <c r="A1524" s="175" t="s">
        <v>5686</v>
      </c>
      <c r="B1524" s="182">
        <v>323</v>
      </c>
      <c r="C1524" s="182">
        <v>0</v>
      </c>
      <c r="D1524" s="182">
        <v>2</v>
      </c>
      <c r="E1524" s="182">
        <v>5</v>
      </c>
      <c r="F1524" s="182">
        <v>1</v>
      </c>
      <c r="G1524" s="182" t="str">
        <f t="shared" si="46"/>
        <v>18010.323.0.02.05.01</v>
      </c>
      <c r="H1524" s="184">
        <v>44012</v>
      </c>
      <c r="I1524" s="175" t="s">
        <v>2886</v>
      </c>
      <c r="J1524" s="175" t="s">
        <v>2871</v>
      </c>
      <c r="K1524" s="182" t="s">
        <v>2887</v>
      </c>
      <c r="L1524" s="183">
        <v>227654045.94999999</v>
      </c>
      <c r="M1524" s="183">
        <v>0</v>
      </c>
      <c r="N1524" s="183">
        <v>0</v>
      </c>
      <c r="O1524" s="241">
        <f t="shared" si="47"/>
        <v>227654045.94999999</v>
      </c>
    </row>
    <row r="1525" spans="1:15" hidden="1" x14ac:dyDescent="0.2">
      <c r="A1525" s="175" t="s">
        <v>5686</v>
      </c>
      <c r="B1525" s="182">
        <v>323</v>
      </c>
      <c r="C1525" s="182">
        <v>0</v>
      </c>
      <c r="D1525" s="182">
        <v>2</v>
      </c>
      <c r="E1525" s="182">
        <v>6</v>
      </c>
      <c r="F1525" s="182">
        <v>0</v>
      </c>
      <c r="G1525" s="182" t="str">
        <f t="shared" si="46"/>
        <v>18010.323.0.02.06.00</v>
      </c>
      <c r="H1525" s="184">
        <v>44012</v>
      </c>
      <c r="I1525" s="175" t="s">
        <v>2888</v>
      </c>
      <c r="J1525" s="175" t="s">
        <v>2871</v>
      </c>
      <c r="K1525" s="182" t="s">
        <v>2889</v>
      </c>
      <c r="L1525" s="183">
        <v>300457650</v>
      </c>
      <c r="M1525" s="183">
        <v>0</v>
      </c>
      <c r="N1525" s="183">
        <v>0</v>
      </c>
      <c r="O1525" s="241">
        <f t="shared" si="47"/>
        <v>300457650</v>
      </c>
    </row>
    <row r="1526" spans="1:15" hidden="1" x14ac:dyDescent="0.2">
      <c r="A1526" s="175" t="s">
        <v>5686</v>
      </c>
      <c r="B1526" s="182">
        <v>323</v>
      </c>
      <c r="C1526" s="182">
        <v>0</v>
      </c>
      <c r="D1526" s="182">
        <v>2</v>
      </c>
      <c r="E1526" s="182">
        <v>6</v>
      </c>
      <c r="F1526" s="182">
        <v>1</v>
      </c>
      <c r="G1526" s="182" t="str">
        <f t="shared" si="46"/>
        <v>18010.323.0.02.06.01</v>
      </c>
      <c r="H1526" s="184">
        <v>44012</v>
      </c>
      <c r="I1526" s="175" t="s">
        <v>2890</v>
      </c>
      <c r="J1526" s="175" t="s">
        <v>2871</v>
      </c>
      <c r="K1526" s="182" t="s">
        <v>2891</v>
      </c>
      <c r="L1526" s="183">
        <v>300457650</v>
      </c>
      <c r="M1526" s="183">
        <v>0</v>
      </c>
      <c r="N1526" s="183">
        <v>0</v>
      </c>
      <c r="O1526" s="241">
        <f t="shared" si="47"/>
        <v>300457650</v>
      </c>
    </row>
    <row r="1527" spans="1:15" hidden="1" x14ac:dyDescent="0.2">
      <c r="A1527" s="175" t="s">
        <v>5686</v>
      </c>
      <c r="B1527" s="182">
        <v>323</v>
      </c>
      <c r="C1527" s="182">
        <v>0</v>
      </c>
      <c r="D1527" s="182">
        <v>2</v>
      </c>
      <c r="E1527" s="182">
        <v>9</v>
      </c>
      <c r="F1527" s="182">
        <v>0</v>
      </c>
      <c r="G1527" s="182" t="str">
        <f t="shared" si="46"/>
        <v>18010.323.0.02.09.00</v>
      </c>
      <c r="H1527" s="184">
        <v>44012</v>
      </c>
      <c r="I1527" s="175" t="s">
        <v>2892</v>
      </c>
      <c r="J1527" s="175" t="s">
        <v>2871</v>
      </c>
      <c r="K1527" s="182" t="s">
        <v>2893</v>
      </c>
      <c r="L1527" s="183">
        <v>2734290</v>
      </c>
      <c r="M1527" s="183">
        <v>0</v>
      </c>
      <c r="N1527" s="183">
        <v>0</v>
      </c>
      <c r="O1527" s="241">
        <f t="shared" si="47"/>
        <v>2734290</v>
      </c>
    </row>
    <row r="1528" spans="1:15" hidden="1" x14ac:dyDescent="0.2">
      <c r="A1528" s="175" t="s">
        <v>5686</v>
      </c>
      <c r="B1528" s="182">
        <v>323</v>
      </c>
      <c r="C1528" s="182">
        <v>0</v>
      </c>
      <c r="D1528" s="182">
        <v>92</v>
      </c>
      <c r="E1528" s="182">
        <v>0</v>
      </c>
      <c r="F1528" s="182">
        <v>0</v>
      </c>
      <c r="G1528" s="182" t="str">
        <f t="shared" si="46"/>
        <v>18010.323.0.92.00.00</v>
      </c>
      <c r="H1528" s="184">
        <v>44012</v>
      </c>
      <c r="I1528" s="175" t="s">
        <v>2894</v>
      </c>
      <c r="J1528" s="175" t="s">
        <v>2895</v>
      </c>
      <c r="K1528" s="182" t="s">
        <v>2896</v>
      </c>
      <c r="L1528" s="183">
        <v>-14492279471.16</v>
      </c>
      <c r="M1528" s="183">
        <v>0</v>
      </c>
      <c r="N1528" s="183">
        <v>0</v>
      </c>
      <c r="O1528" s="241">
        <f t="shared" si="47"/>
        <v>-14492279471.16</v>
      </c>
    </row>
    <row r="1529" spans="1:15" hidden="1" x14ac:dyDescent="0.2">
      <c r="A1529" s="175" t="s">
        <v>5686</v>
      </c>
      <c r="B1529" s="182">
        <v>323</v>
      </c>
      <c r="C1529" s="182">
        <v>0</v>
      </c>
      <c r="D1529" s="182">
        <v>92</v>
      </c>
      <c r="E1529" s="182">
        <v>1</v>
      </c>
      <c r="F1529" s="182">
        <v>0</v>
      </c>
      <c r="G1529" s="182" t="str">
        <f t="shared" si="46"/>
        <v>18010.323.0.92.01.00</v>
      </c>
      <c r="H1529" s="184">
        <v>44012</v>
      </c>
      <c r="I1529" s="175" t="s">
        <v>2897</v>
      </c>
      <c r="J1529" s="175" t="s">
        <v>2895</v>
      </c>
      <c r="K1529" s="182" t="s">
        <v>2898</v>
      </c>
      <c r="L1529" s="183">
        <v>-14492279471.16</v>
      </c>
      <c r="M1529" s="183">
        <v>0</v>
      </c>
      <c r="N1529" s="183">
        <v>0</v>
      </c>
      <c r="O1529" s="241">
        <f t="shared" si="47"/>
        <v>-14492279471.16</v>
      </c>
    </row>
    <row r="1530" spans="1:15" hidden="1" x14ac:dyDescent="0.2">
      <c r="A1530" s="175" t="s">
        <v>5686</v>
      </c>
      <c r="B1530" s="182">
        <v>323</v>
      </c>
      <c r="C1530" s="182">
        <v>0</v>
      </c>
      <c r="D1530" s="182">
        <v>92</v>
      </c>
      <c r="E1530" s="182">
        <v>1</v>
      </c>
      <c r="F1530" s="182">
        <v>2</v>
      </c>
      <c r="G1530" s="182" t="str">
        <f t="shared" si="46"/>
        <v>18010.323.0.92.01.02</v>
      </c>
      <c r="H1530" s="184">
        <v>44012</v>
      </c>
      <c r="I1530" s="175" t="s">
        <v>2899</v>
      </c>
      <c r="J1530" s="175" t="s">
        <v>2895</v>
      </c>
      <c r="K1530" s="182" t="s">
        <v>2900</v>
      </c>
      <c r="L1530" s="183">
        <v>-8531663560.4499998</v>
      </c>
      <c r="M1530" s="183">
        <v>0</v>
      </c>
      <c r="N1530" s="183">
        <v>0</v>
      </c>
      <c r="O1530" s="241">
        <f t="shared" si="47"/>
        <v>-8531663560.4499998</v>
      </c>
    </row>
    <row r="1531" spans="1:15" hidden="1" x14ac:dyDescent="0.2">
      <c r="A1531" s="175" t="s">
        <v>5686</v>
      </c>
      <c r="B1531" s="182">
        <v>323</v>
      </c>
      <c r="C1531" s="182">
        <v>0</v>
      </c>
      <c r="D1531" s="182">
        <v>92</v>
      </c>
      <c r="E1531" s="182">
        <v>1</v>
      </c>
      <c r="F1531" s="182">
        <v>3</v>
      </c>
      <c r="G1531" s="182" t="str">
        <f t="shared" si="46"/>
        <v>18010.323.0.92.01.03</v>
      </c>
      <c r="H1531" s="184">
        <v>44012</v>
      </c>
      <c r="I1531" s="175" t="s">
        <v>2901</v>
      </c>
      <c r="J1531" s="175" t="s">
        <v>2895</v>
      </c>
      <c r="K1531" s="182" t="s">
        <v>2902</v>
      </c>
      <c r="L1531" s="183">
        <v>-5960615910.71</v>
      </c>
      <c r="M1531" s="183">
        <v>0</v>
      </c>
      <c r="N1531" s="183">
        <v>0</v>
      </c>
      <c r="O1531" s="241">
        <f t="shared" si="47"/>
        <v>-5960615910.71</v>
      </c>
    </row>
    <row r="1532" spans="1:15" hidden="1" x14ac:dyDescent="0.2">
      <c r="A1532" s="175" t="s">
        <v>5686</v>
      </c>
      <c r="B1532" s="182">
        <v>327</v>
      </c>
      <c r="C1532" s="182">
        <v>0</v>
      </c>
      <c r="D1532" s="182">
        <v>0</v>
      </c>
      <c r="E1532" s="182">
        <v>0</v>
      </c>
      <c r="F1532" s="182">
        <v>0</v>
      </c>
      <c r="G1532" s="182" t="str">
        <f t="shared" si="46"/>
        <v>18010.327.0.00.00.00</v>
      </c>
      <c r="H1532" s="184">
        <v>44012</v>
      </c>
      <c r="I1532" s="175" t="s">
        <v>2903</v>
      </c>
      <c r="J1532" s="175" t="s">
        <v>2904</v>
      </c>
      <c r="K1532" s="182" t="s">
        <v>2905</v>
      </c>
      <c r="L1532" s="183">
        <v>564979567.98000002</v>
      </c>
      <c r="M1532" s="183">
        <v>0</v>
      </c>
      <c r="N1532" s="183">
        <v>0</v>
      </c>
      <c r="O1532" s="241">
        <f t="shared" si="47"/>
        <v>564979567.98000002</v>
      </c>
    </row>
    <row r="1533" spans="1:15" hidden="1" x14ac:dyDescent="0.2">
      <c r="A1533" s="175" t="s">
        <v>5686</v>
      </c>
      <c r="B1533" s="182">
        <v>327</v>
      </c>
      <c r="C1533" s="182">
        <v>0</v>
      </c>
      <c r="D1533" s="182">
        <v>2</v>
      </c>
      <c r="E1533" s="182">
        <v>0</v>
      </c>
      <c r="F1533" s="182">
        <v>0</v>
      </c>
      <c r="G1533" s="182" t="str">
        <f t="shared" si="46"/>
        <v>18010.327.0.02.00.00</v>
      </c>
      <c r="H1533" s="184">
        <v>44012</v>
      </c>
      <c r="I1533" s="175" t="s">
        <v>2906</v>
      </c>
      <c r="J1533" s="175" t="s">
        <v>2907</v>
      </c>
      <c r="K1533" s="182" t="s">
        <v>2908</v>
      </c>
      <c r="L1533" s="183">
        <v>4496358729.5699997</v>
      </c>
      <c r="M1533" s="183">
        <v>0</v>
      </c>
      <c r="N1533" s="183">
        <v>0</v>
      </c>
      <c r="O1533" s="241">
        <f t="shared" si="47"/>
        <v>4496358729.5699997</v>
      </c>
    </row>
    <row r="1534" spans="1:15" hidden="1" x14ac:dyDescent="0.2">
      <c r="A1534" s="175" t="s">
        <v>5686</v>
      </c>
      <c r="B1534" s="182">
        <v>327</v>
      </c>
      <c r="C1534" s="182">
        <v>0</v>
      </c>
      <c r="D1534" s="182">
        <v>2</v>
      </c>
      <c r="E1534" s="182">
        <v>1</v>
      </c>
      <c r="F1534" s="182">
        <v>0</v>
      </c>
      <c r="G1534" s="182" t="str">
        <f t="shared" si="46"/>
        <v>18010.327.0.02.01.00</v>
      </c>
      <c r="H1534" s="184">
        <v>44012</v>
      </c>
      <c r="I1534" s="175" t="s">
        <v>2909</v>
      </c>
      <c r="J1534" s="175" t="s">
        <v>2907</v>
      </c>
      <c r="K1534" s="182" t="s">
        <v>2908</v>
      </c>
      <c r="L1534" s="183">
        <v>4496358729.5699997</v>
      </c>
      <c r="M1534" s="183">
        <v>0</v>
      </c>
      <c r="N1534" s="183">
        <v>0</v>
      </c>
      <c r="O1534" s="241">
        <f t="shared" si="47"/>
        <v>4496358729.5699997</v>
      </c>
    </row>
    <row r="1535" spans="1:15" hidden="1" x14ac:dyDescent="0.2">
      <c r="A1535" s="175" t="s">
        <v>5686</v>
      </c>
      <c r="B1535" s="182">
        <v>327</v>
      </c>
      <c r="C1535" s="182">
        <v>0</v>
      </c>
      <c r="D1535" s="182">
        <v>2</v>
      </c>
      <c r="E1535" s="182">
        <v>1</v>
      </c>
      <c r="F1535" s="182">
        <v>1</v>
      </c>
      <c r="G1535" s="182" t="str">
        <f t="shared" si="46"/>
        <v>18010.327.0.02.01.01</v>
      </c>
      <c r="H1535" s="184">
        <v>44012</v>
      </c>
      <c r="I1535" s="175" t="s">
        <v>2910</v>
      </c>
      <c r="J1535" s="175" t="s">
        <v>2907</v>
      </c>
      <c r="K1535" s="182" t="s">
        <v>2911</v>
      </c>
      <c r="L1535" s="183">
        <v>4496358729.5699997</v>
      </c>
      <c r="M1535" s="183">
        <v>0</v>
      </c>
      <c r="N1535" s="183">
        <v>0</v>
      </c>
      <c r="O1535" s="241">
        <f t="shared" si="47"/>
        <v>4496358729.5699997</v>
      </c>
    </row>
    <row r="1536" spans="1:15" hidden="1" x14ac:dyDescent="0.2">
      <c r="A1536" s="175" t="s">
        <v>5686</v>
      </c>
      <c r="B1536" s="182">
        <v>327</v>
      </c>
      <c r="C1536" s="182">
        <v>0</v>
      </c>
      <c r="D1536" s="182">
        <v>92</v>
      </c>
      <c r="E1536" s="182">
        <v>0</v>
      </c>
      <c r="F1536" s="182">
        <v>0</v>
      </c>
      <c r="G1536" s="182" t="str">
        <f t="shared" si="46"/>
        <v>18010.327.0.92.00.00</v>
      </c>
      <c r="H1536" s="184">
        <v>44012</v>
      </c>
      <c r="I1536" s="175" t="s">
        <v>2912</v>
      </c>
      <c r="J1536" s="175" t="s">
        <v>2913</v>
      </c>
      <c r="K1536" s="182" t="s">
        <v>2914</v>
      </c>
      <c r="L1536" s="183">
        <v>-3931379161.5900002</v>
      </c>
      <c r="M1536" s="183">
        <v>0</v>
      </c>
      <c r="N1536" s="183">
        <v>0</v>
      </c>
      <c r="O1536" s="241">
        <f t="shared" si="47"/>
        <v>-3931379161.5900002</v>
      </c>
    </row>
    <row r="1537" spans="1:15" hidden="1" x14ac:dyDescent="0.2">
      <c r="A1537" s="175" t="s">
        <v>5686</v>
      </c>
      <c r="B1537" s="182">
        <v>327</v>
      </c>
      <c r="C1537" s="182">
        <v>0</v>
      </c>
      <c r="D1537" s="182">
        <v>92</v>
      </c>
      <c r="E1537" s="182">
        <v>1</v>
      </c>
      <c r="F1537" s="182">
        <v>0</v>
      </c>
      <c r="G1537" s="182" t="str">
        <f t="shared" si="46"/>
        <v>18010.327.0.92.01.00</v>
      </c>
      <c r="H1537" s="184">
        <v>44012</v>
      </c>
      <c r="I1537" s="175" t="s">
        <v>2915</v>
      </c>
      <c r="J1537" s="175" t="s">
        <v>2913</v>
      </c>
      <c r="K1537" s="182" t="s">
        <v>2916</v>
      </c>
      <c r="L1537" s="183">
        <v>-3300967583.0700002</v>
      </c>
      <c r="M1537" s="183">
        <v>0</v>
      </c>
      <c r="N1537" s="183">
        <v>0</v>
      </c>
      <c r="O1537" s="241">
        <f t="shared" si="47"/>
        <v>-3300967583.0700002</v>
      </c>
    </row>
    <row r="1538" spans="1:15" hidden="1" x14ac:dyDescent="0.2">
      <c r="A1538" s="175" t="s">
        <v>5686</v>
      </c>
      <c r="B1538" s="182">
        <v>327</v>
      </c>
      <c r="C1538" s="182">
        <v>0</v>
      </c>
      <c r="D1538" s="182">
        <v>92</v>
      </c>
      <c r="E1538" s="182">
        <v>1</v>
      </c>
      <c r="F1538" s="182">
        <v>1</v>
      </c>
      <c r="G1538" s="182" t="str">
        <f t="shared" si="46"/>
        <v>18010.327.0.92.01.01</v>
      </c>
      <c r="H1538" s="184">
        <v>44012</v>
      </c>
      <c r="I1538" s="175" t="s">
        <v>2917</v>
      </c>
      <c r="J1538" s="175" t="s">
        <v>2913</v>
      </c>
      <c r="K1538" s="182" t="s">
        <v>2918</v>
      </c>
      <c r="L1538" s="183">
        <v>-3300967583.0700002</v>
      </c>
      <c r="M1538" s="183">
        <v>0</v>
      </c>
      <c r="N1538" s="183">
        <v>0</v>
      </c>
      <c r="O1538" s="241">
        <f t="shared" si="47"/>
        <v>-3300967583.0700002</v>
      </c>
    </row>
    <row r="1539" spans="1:15" hidden="1" x14ac:dyDescent="0.2">
      <c r="A1539" s="175" t="s">
        <v>5686</v>
      </c>
      <c r="B1539" s="182">
        <v>327</v>
      </c>
      <c r="C1539" s="182">
        <v>0</v>
      </c>
      <c r="D1539" s="182">
        <v>92</v>
      </c>
      <c r="E1539" s="182">
        <v>3</v>
      </c>
      <c r="F1539" s="182">
        <v>0</v>
      </c>
      <c r="G1539" s="182" t="str">
        <f t="shared" si="46"/>
        <v>18010.327.0.92.03.00</v>
      </c>
      <c r="H1539" s="184">
        <v>44012</v>
      </c>
      <c r="I1539" s="175" t="s">
        <v>2919</v>
      </c>
      <c r="J1539" s="175" t="s">
        <v>2913</v>
      </c>
      <c r="K1539" s="182" t="s">
        <v>2914</v>
      </c>
      <c r="L1539" s="183">
        <v>-630411578.51999998</v>
      </c>
      <c r="M1539" s="183">
        <v>0</v>
      </c>
      <c r="N1539" s="183">
        <v>0</v>
      </c>
      <c r="O1539" s="241">
        <f t="shared" si="47"/>
        <v>-630411578.51999998</v>
      </c>
    </row>
    <row r="1540" spans="1:15" hidden="1" x14ac:dyDescent="0.2">
      <c r="A1540" s="175" t="s">
        <v>5686</v>
      </c>
      <c r="B1540" s="182">
        <v>327</v>
      </c>
      <c r="C1540" s="182">
        <v>0</v>
      </c>
      <c r="D1540" s="182">
        <v>92</v>
      </c>
      <c r="E1540" s="182">
        <v>3</v>
      </c>
      <c r="F1540" s="182">
        <v>1</v>
      </c>
      <c r="G1540" s="182" t="str">
        <f t="shared" ref="G1540:G1603" si="48">CONCATENATE(A1540,".",REPT("0",3-LEN(B1540)),B1540,".",C1540,".",REPT("0",2-LEN(D1540)),D1540,".",REPT("0",2-LEN(E1540)),E1540,".",REPT("0",2-LEN(F1540)),F1540)</f>
        <v>18010.327.0.92.03.01</v>
      </c>
      <c r="H1540" s="184">
        <v>44012</v>
      </c>
      <c r="I1540" s="175" t="s">
        <v>2920</v>
      </c>
      <c r="J1540" s="175" t="s">
        <v>2913</v>
      </c>
      <c r="K1540" s="182" t="s">
        <v>2921</v>
      </c>
      <c r="L1540" s="183">
        <v>-630411578.51999998</v>
      </c>
      <c r="M1540" s="183">
        <v>0</v>
      </c>
      <c r="N1540" s="183">
        <v>0</v>
      </c>
      <c r="O1540" s="241">
        <f t="shared" ref="O1540:O1603" si="49">+L1540+N1540</f>
        <v>-630411578.51999998</v>
      </c>
    </row>
    <row r="1541" spans="1:15" x14ac:dyDescent="0.2">
      <c r="A1541" s="175" t="s">
        <v>5687</v>
      </c>
      <c r="B1541" s="182">
        <v>0</v>
      </c>
      <c r="C1541" s="182">
        <v>0</v>
      </c>
      <c r="D1541" s="182">
        <v>0</v>
      </c>
      <c r="E1541" s="182">
        <v>0</v>
      </c>
      <c r="F1541" s="182">
        <v>0</v>
      </c>
      <c r="G1541" s="182" t="str">
        <f t="shared" si="48"/>
        <v>19000.000.0.00.00.00</v>
      </c>
      <c r="H1541" s="184">
        <v>44012</v>
      </c>
      <c r="I1541" s="175" t="s">
        <v>2922</v>
      </c>
      <c r="J1541" s="175" t="s">
        <v>358</v>
      </c>
      <c r="K1541" s="182" t="s">
        <v>2923</v>
      </c>
      <c r="L1541" s="183">
        <v>8860302100.7800007</v>
      </c>
      <c r="M1541" s="183">
        <v>428176.04</v>
      </c>
      <c r="N1541" s="183">
        <v>2914649967.1700001</v>
      </c>
      <c r="O1541" s="241">
        <f t="shared" si="49"/>
        <v>11774952067.950001</v>
      </c>
    </row>
    <row r="1542" spans="1:15" hidden="1" x14ac:dyDescent="0.2">
      <c r="A1542" s="175" t="s">
        <v>5688</v>
      </c>
      <c r="B1542" s="182">
        <v>0</v>
      </c>
      <c r="C1542" s="182">
        <v>0</v>
      </c>
      <c r="D1542" s="182">
        <v>0</v>
      </c>
      <c r="E1542" s="182">
        <v>0</v>
      </c>
      <c r="F1542" s="182">
        <v>0</v>
      </c>
      <c r="G1542" s="182" t="str">
        <f t="shared" si="48"/>
        <v>19010.000.0.00.00.00</v>
      </c>
      <c r="H1542" s="184">
        <v>44012</v>
      </c>
      <c r="I1542" s="175" t="s">
        <v>2924</v>
      </c>
      <c r="J1542" s="175" t="s">
        <v>2925</v>
      </c>
      <c r="K1542" s="182" t="s">
        <v>2926</v>
      </c>
      <c r="L1542" s="183">
        <v>7084912074.4799995</v>
      </c>
      <c r="M1542" s="183">
        <v>0</v>
      </c>
      <c r="N1542" s="183">
        <v>0</v>
      </c>
      <c r="O1542" s="241">
        <f t="shared" si="49"/>
        <v>7084912074.4799995</v>
      </c>
    </row>
    <row r="1543" spans="1:15" hidden="1" x14ac:dyDescent="0.2">
      <c r="A1543" s="175" t="s">
        <v>5688</v>
      </c>
      <c r="B1543" s="182">
        <v>337</v>
      </c>
      <c r="C1543" s="182">
        <v>0</v>
      </c>
      <c r="D1543" s="182">
        <v>0</v>
      </c>
      <c r="E1543" s="182">
        <v>0</v>
      </c>
      <c r="F1543" s="182">
        <v>0</v>
      </c>
      <c r="G1543" s="182" t="str">
        <f t="shared" si="48"/>
        <v>19010.337.0.00.00.00</v>
      </c>
      <c r="H1543" s="184">
        <v>44012</v>
      </c>
      <c r="I1543" s="175" t="s">
        <v>2927</v>
      </c>
      <c r="J1543" s="175" t="s">
        <v>2928</v>
      </c>
      <c r="K1543" s="182" t="s">
        <v>2929</v>
      </c>
      <c r="L1543" s="183">
        <v>3946850741.3600001</v>
      </c>
      <c r="M1543" s="183">
        <v>0</v>
      </c>
      <c r="N1543" s="183">
        <v>0</v>
      </c>
      <c r="O1543" s="241">
        <f t="shared" si="49"/>
        <v>3946850741.3600001</v>
      </c>
    </row>
    <row r="1544" spans="1:15" hidden="1" x14ac:dyDescent="0.2">
      <c r="A1544" s="175" t="s">
        <v>5688</v>
      </c>
      <c r="B1544" s="182">
        <v>337</v>
      </c>
      <c r="C1544" s="182">
        <v>0</v>
      </c>
      <c r="D1544" s="182">
        <v>4</v>
      </c>
      <c r="E1544" s="182">
        <v>0</v>
      </c>
      <c r="F1544" s="182">
        <v>0</v>
      </c>
      <c r="G1544" s="182" t="str">
        <f t="shared" si="48"/>
        <v>19010.337.0.04.00.00</v>
      </c>
      <c r="H1544" s="184">
        <v>44012</v>
      </c>
      <c r="I1544" s="175" t="s">
        <v>2930</v>
      </c>
      <c r="J1544" s="175" t="s">
        <v>2931</v>
      </c>
      <c r="K1544" s="182" t="s">
        <v>2932</v>
      </c>
      <c r="L1544" s="183">
        <v>10140146474.6</v>
      </c>
      <c r="M1544" s="183">
        <v>0</v>
      </c>
      <c r="N1544" s="183">
        <v>0</v>
      </c>
      <c r="O1544" s="241">
        <f t="shared" si="49"/>
        <v>10140146474.6</v>
      </c>
    </row>
    <row r="1545" spans="1:15" hidden="1" x14ac:dyDescent="0.2">
      <c r="A1545" s="175" t="s">
        <v>5688</v>
      </c>
      <c r="B1545" s="182">
        <v>337</v>
      </c>
      <c r="C1545" s="182">
        <v>0</v>
      </c>
      <c r="D1545" s="182">
        <v>4</v>
      </c>
      <c r="E1545" s="182">
        <v>10</v>
      </c>
      <c r="F1545" s="182">
        <v>0</v>
      </c>
      <c r="G1545" s="182" t="str">
        <f t="shared" si="48"/>
        <v>19010.337.0.04.10.00</v>
      </c>
      <c r="H1545" s="184">
        <v>44012</v>
      </c>
      <c r="I1545" s="175" t="s">
        <v>2933</v>
      </c>
      <c r="J1545" s="175" t="s">
        <v>2931</v>
      </c>
      <c r="K1545" s="182" t="s">
        <v>2932</v>
      </c>
      <c r="L1545" s="183">
        <v>10140146474.6</v>
      </c>
      <c r="M1545" s="183">
        <v>0</v>
      </c>
      <c r="N1545" s="183">
        <v>0</v>
      </c>
      <c r="O1545" s="241">
        <f t="shared" si="49"/>
        <v>10140146474.6</v>
      </c>
    </row>
    <row r="1546" spans="1:15" hidden="1" x14ac:dyDescent="0.2">
      <c r="A1546" s="175" t="s">
        <v>5688</v>
      </c>
      <c r="B1546" s="182">
        <v>337</v>
      </c>
      <c r="C1546" s="182">
        <v>0</v>
      </c>
      <c r="D1546" s="182">
        <v>94</v>
      </c>
      <c r="E1546" s="182">
        <v>0</v>
      </c>
      <c r="F1546" s="182">
        <v>0</v>
      </c>
      <c r="G1546" s="182" t="str">
        <f t="shared" si="48"/>
        <v>19010.337.0.94.00.00</v>
      </c>
      <c r="H1546" s="184">
        <v>44012</v>
      </c>
      <c r="I1546" s="175" t="s">
        <v>2934</v>
      </c>
      <c r="J1546" s="175" t="s">
        <v>2935</v>
      </c>
      <c r="K1546" s="182" t="s">
        <v>2936</v>
      </c>
      <c r="L1546" s="183">
        <v>-6193295733.2399998</v>
      </c>
      <c r="M1546" s="183">
        <v>0</v>
      </c>
      <c r="N1546" s="183">
        <v>0</v>
      </c>
      <c r="O1546" s="241">
        <f t="shared" si="49"/>
        <v>-6193295733.2399998</v>
      </c>
    </row>
    <row r="1547" spans="1:15" hidden="1" x14ac:dyDescent="0.2">
      <c r="A1547" s="175" t="s">
        <v>5688</v>
      </c>
      <c r="B1547" s="182">
        <v>337</v>
      </c>
      <c r="C1547" s="182">
        <v>0</v>
      </c>
      <c r="D1547" s="182">
        <v>94</v>
      </c>
      <c r="E1547" s="182">
        <v>10</v>
      </c>
      <c r="F1547" s="182">
        <v>0</v>
      </c>
      <c r="G1547" s="182" t="str">
        <f t="shared" si="48"/>
        <v>19010.337.0.94.10.00</v>
      </c>
      <c r="H1547" s="184">
        <v>44012</v>
      </c>
      <c r="I1547" s="175" t="s">
        <v>2937</v>
      </c>
      <c r="J1547" s="175" t="s">
        <v>2935</v>
      </c>
      <c r="K1547" s="182" t="s">
        <v>2936</v>
      </c>
      <c r="L1547" s="183">
        <v>-6193295733.2399998</v>
      </c>
      <c r="M1547" s="183">
        <v>0</v>
      </c>
      <c r="N1547" s="183">
        <v>0</v>
      </c>
      <c r="O1547" s="241">
        <f t="shared" si="49"/>
        <v>-6193295733.2399998</v>
      </c>
    </row>
    <row r="1548" spans="1:15" hidden="1" x14ac:dyDescent="0.2">
      <c r="A1548" s="175" t="s">
        <v>5688</v>
      </c>
      <c r="B1548" s="182">
        <v>339</v>
      </c>
      <c r="C1548" s="182">
        <v>0</v>
      </c>
      <c r="D1548" s="182">
        <v>0</v>
      </c>
      <c r="E1548" s="182">
        <v>0</v>
      </c>
      <c r="F1548" s="182">
        <v>0</v>
      </c>
      <c r="G1548" s="182" t="str">
        <f t="shared" si="48"/>
        <v>19010.339.0.00.00.00</v>
      </c>
      <c r="H1548" s="184">
        <v>44012</v>
      </c>
      <c r="I1548" s="175" t="s">
        <v>2938</v>
      </c>
      <c r="J1548" s="175" t="s">
        <v>2939</v>
      </c>
      <c r="K1548" s="182" t="s">
        <v>2940</v>
      </c>
      <c r="L1548" s="183">
        <v>2362467677.1199999</v>
      </c>
      <c r="M1548" s="183">
        <v>0</v>
      </c>
      <c r="N1548" s="183">
        <v>0</v>
      </c>
      <c r="O1548" s="241">
        <f t="shared" si="49"/>
        <v>2362467677.1199999</v>
      </c>
    </row>
    <row r="1549" spans="1:15" hidden="1" x14ac:dyDescent="0.2">
      <c r="A1549" s="175" t="s">
        <v>5688</v>
      </c>
      <c r="B1549" s="182">
        <v>339</v>
      </c>
      <c r="C1549" s="182">
        <v>0</v>
      </c>
      <c r="D1549" s="182">
        <v>2</v>
      </c>
      <c r="E1549" s="182">
        <v>0</v>
      </c>
      <c r="F1549" s="182">
        <v>0</v>
      </c>
      <c r="G1549" s="182" t="str">
        <f t="shared" si="48"/>
        <v>19010.339.0.02.00.00</v>
      </c>
      <c r="H1549" s="184">
        <v>44012</v>
      </c>
      <c r="I1549" s="175" t="s">
        <v>2941</v>
      </c>
      <c r="J1549" s="175" t="s">
        <v>2942</v>
      </c>
      <c r="K1549" s="182" t="s">
        <v>2943</v>
      </c>
      <c r="L1549" s="183">
        <v>26636341979.049999</v>
      </c>
      <c r="M1549" s="183">
        <v>0</v>
      </c>
      <c r="N1549" s="183">
        <v>0</v>
      </c>
      <c r="O1549" s="241">
        <f t="shared" si="49"/>
        <v>26636341979.049999</v>
      </c>
    </row>
    <row r="1550" spans="1:15" hidden="1" x14ac:dyDescent="0.2">
      <c r="A1550" s="175" t="s">
        <v>5688</v>
      </c>
      <c r="B1550" s="182">
        <v>339</v>
      </c>
      <c r="C1550" s="182">
        <v>0</v>
      </c>
      <c r="D1550" s="182">
        <v>2</v>
      </c>
      <c r="E1550" s="182">
        <v>1</v>
      </c>
      <c r="F1550" s="182">
        <v>0</v>
      </c>
      <c r="G1550" s="182" t="str">
        <f t="shared" si="48"/>
        <v>19010.339.0.02.01.00</v>
      </c>
      <c r="H1550" s="184">
        <v>44012</v>
      </c>
      <c r="I1550" s="175" t="s">
        <v>2944</v>
      </c>
      <c r="J1550" s="175" t="s">
        <v>2942</v>
      </c>
      <c r="K1550" s="182" t="s">
        <v>2943</v>
      </c>
      <c r="L1550" s="183">
        <v>26636341979.049999</v>
      </c>
      <c r="M1550" s="183">
        <v>0</v>
      </c>
      <c r="N1550" s="183">
        <v>0</v>
      </c>
      <c r="O1550" s="241">
        <f t="shared" si="49"/>
        <v>26636341979.049999</v>
      </c>
    </row>
    <row r="1551" spans="1:15" hidden="1" x14ac:dyDescent="0.2">
      <c r="A1551" s="175" t="s">
        <v>5688</v>
      </c>
      <c r="B1551" s="182">
        <v>339</v>
      </c>
      <c r="C1551" s="182">
        <v>0</v>
      </c>
      <c r="D1551" s="182">
        <v>2</v>
      </c>
      <c r="E1551" s="182">
        <v>1</v>
      </c>
      <c r="F1551" s="182">
        <v>1</v>
      </c>
      <c r="G1551" s="182" t="str">
        <f t="shared" si="48"/>
        <v>19010.339.0.02.01.01</v>
      </c>
      <c r="H1551" s="184">
        <v>44012</v>
      </c>
      <c r="I1551" s="175" t="s">
        <v>2945</v>
      </c>
      <c r="J1551" s="175" t="s">
        <v>2942</v>
      </c>
      <c r="K1551" s="182" t="s">
        <v>2946</v>
      </c>
      <c r="L1551" s="183">
        <v>26636341979.049999</v>
      </c>
      <c r="M1551" s="183">
        <v>0</v>
      </c>
      <c r="N1551" s="183">
        <v>0</v>
      </c>
      <c r="O1551" s="241">
        <f t="shared" si="49"/>
        <v>26636341979.049999</v>
      </c>
    </row>
    <row r="1552" spans="1:15" hidden="1" x14ac:dyDescent="0.2">
      <c r="A1552" s="175" t="s">
        <v>5688</v>
      </c>
      <c r="B1552" s="182">
        <v>339</v>
      </c>
      <c r="C1552" s="182">
        <v>0</v>
      </c>
      <c r="D1552" s="182">
        <v>92</v>
      </c>
      <c r="E1552" s="182">
        <v>0</v>
      </c>
      <c r="F1552" s="182">
        <v>0</v>
      </c>
      <c r="G1552" s="182" t="str">
        <f t="shared" si="48"/>
        <v>19010.339.0.92.00.00</v>
      </c>
      <c r="H1552" s="184">
        <v>44012</v>
      </c>
      <c r="I1552" s="175" t="s">
        <v>2947</v>
      </c>
      <c r="J1552" s="175" t="s">
        <v>2948</v>
      </c>
      <c r="K1552" s="182" t="s">
        <v>2949</v>
      </c>
      <c r="L1552" s="183">
        <v>-24273874301.93</v>
      </c>
      <c r="M1552" s="183">
        <v>0</v>
      </c>
      <c r="N1552" s="183">
        <v>0</v>
      </c>
      <c r="O1552" s="241">
        <f t="shared" si="49"/>
        <v>-24273874301.93</v>
      </c>
    </row>
    <row r="1553" spans="1:15" hidden="1" x14ac:dyDescent="0.2">
      <c r="A1553" s="175" t="s">
        <v>5688</v>
      </c>
      <c r="B1553" s="182">
        <v>339</v>
      </c>
      <c r="C1553" s="182">
        <v>0</v>
      </c>
      <c r="D1553" s="182">
        <v>92</v>
      </c>
      <c r="E1553" s="182">
        <v>2</v>
      </c>
      <c r="F1553" s="182">
        <v>0</v>
      </c>
      <c r="G1553" s="182" t="str">
        <f t="shared" si="48"/>
        <v>19010.339.0.92.02.00</v>
      </c>
      <c r="H1553" s="184">
        <v>44012</v>
      </c>
      <c r="I1553" s="175" t="s">
        <v>2950</v>
      </c>
      <c r="J1553" s="175" t="s">
        <v>2948</v>
      </c>
      <c r="K1553" s="182" t="s">
        <v>2951</v>
      </c>
      <c r="L1553" s="183">
        <v>-22440416766.07</v>
      </c>
      <c r="M1553" s="183">
        <v>0</v>
      </c>
      <c r="N1553" s="183">
        <v>0</v>
      </c>
      <c r="O1553" s="241">
        <f t="shared" si="49"/>
        <v>-22440416766.07</v>
      </c>
    </row>
    <row r="1554" spans="1:15" hidden="1" x14ac:dyDescent="0.2">
      <c r="A1554" s="175" t="s">
        <v>5688</v>
      </c>
      <c r="B1554" s="182">
        <v>339</v>
      </c>
      <c r="C1554" s="182">
        <v>0</v>
      </c>
      <c r="D1554" s="182">
        <v>92</v>
      </c>
      <c r="E1554" s="182">
        <v>2</v>
      </c>
      <c r="F1554" s="182">
        <v>1</v>
      </c>
      <c r="G1554" s="182" t="str">
        <f t="shared" si="48"/>
        <v>19010.339.0.92.02.01</v>
      </c>
      <c r="H1554" s="184">
        <v>44012</v>
      </c>
      <c r="I1554" s="175" t="s">
        <v>2952</v>
      </c>
      <c r="J1554" s="175" t="s">
        <v>2948</v>
      </c>
      <c r="K1554" s="182" t="s">
        <v>2951</v>
      </c>
      <c r="L1554" s="183">
        <v>-22440416766.07</v>
      </c>
      <c r="M1554" s="183">
        <v>0</v>
      </c>
      <c r="N1554" s="183">
        <v>0</v>
      </c>
      <c r="O1554" s="241">
        <f t="shared" si="49"/>
        <v>-22440416766.07</v>
      </c>
    </row>
    <row r="1555" spans="1:15" hidden="1" x14ac:dyDescent="0.2">
      <c r="A1555" s="175" t="s">
        <v>5688</v>
      </c>
      <c r="B1555" s="182">
        <v>339</v>
      </c>
      <c r="C1555" s="182">
        <v>0</v>
      </c>
      <c r="D1555" s="182">
        <v>92</v>
      </c>
      <c r="E1555" s="182">
        <v>4</v>
      </c>
      <c r="F1555" s="182">
        <v>0</v>
      </c>
      <c r="G1555" s="182" t="str">
        <f t="shared" si="48"/>
        <v>19010.339.0.92.04.00</v>
      </c>
      <c r="H1555" s="184">
        <v>44012</v>
      </c>
      <c r="I1555" s="175" t="s">
        <v>2953</v>
      </c>
      <c r="J1555" s="175" t="s">
        <v>2948</v>
      </c>
      <c r="K1555" s="182" t="s">
        <v>2954</v>
      </c>
      <c r="L1555" s="183">
        <v>-1833457535.8599999</v>
      </c>
      <c r="M1555" s="183">
        <v>0</v>
      </c>
      <c r="N1555" s="183">
        <v>0</v>
      </c>
      <c r="O1555" s="241">
        <f t="shared" si="49"/>
        <v>-1833457535.8599999</v>
      </c>
    </row>
    <row r="1556" spans="1:15" hidden="1" x14ac:dyDescent="0.2">
      <c r="A1556" s="175" t="s">
        <v>5688</v>
      </c>
      <c r="B1556" s="182">
        <v>339</v>
      </c>
      <c r="C1556" s="182">
        <v>0</v>
      </c>
      <c r="D1556" s="182">
        <v>92</v>
      </c>
      <c r="E1556" s="182">
        <v>4</v>
      </c>
      <c r="F1556" s="182">
        <v>1</v>
      </c>
      <c r="G1556" s="182" t="str">
        <f t="shared" si="48"/>
        <v>19010.339.0.92.04.01</v>
      </c>
      <c r="H1556" s="184">
        <v>44012</v>
      </c>
      <c r="I1556" s="175" t="s">
        <v>2955</v>
      </c>
      <c r="J1556" s="175" t="s">
        <v>2948</v>
      </c>
      <c r="K1556" s="182" t="s">
        <v>2954</v>
      </c>
      <c r="L1556" s="183">
        <v>-1833457535.8599999</v>
      </c>
      <c r="M1556" s="183">
        <v>0</v>
      </c>
      <c r="N1556" s="183">
        <v>0</v>
      </c>
      <c r="O1556" s="241">
        <f t="shared" si="49"/>
        <v>-1833457535.8599999</v>
      </c>
    </row>
    <row r="1557" spans="1:15" hidden="1" x14ac:dyDescent="0.2">
      <c r="A1557" s="175" t="s">
        <v>5688</v>
      </c>
      <c r="B1557" s="182">
        <v>341</v>
      </c>
      <c r="C1557" s="182">
        <v>0</v>
      </c>
      <c r="D1557" s="182">
        <v>0</v>
      </c>
      <c r="E1557" s="182">
        <v>0</v>
      </c>
      <c r="F1557" s="182">
        <v>0</v>
      </c>
      <c r="G1557" s="182" t="str">
        <f t="shared" si="48"/>
        <v>19010.341.0.00.00.00</v>
      </c>
      <c r="H1557" s="184">
        <v>44012</v>
      </c>
      <c r="I1557" s="175" t="s">
        <v>2956</v>
      </c>
      <c r="J1557" s="175" t="s">
        <v>2957</v>
      </c>
      <c r="K1557" s="182" t="s">
        <v>2958</v>
      </c>
      <c r="L1557" s="183">
        <v>775593656</v>
      </c>
      <c r="M1557" s="183">
        <v>0</v>
      </c>
      <c r="N1557" s="183">
        <v>0</v>
      </c>
      <c r="O1557" s="241">
        <f t="shared" si="49"/>
        <v>775593656</v>
      </c>
    </row>
    <row r="1558" spans="1:15" hidden="1" x14ac:dyDescent="0.2">
      <c r="A1558" s="175" t="s">
        <v>5688</v>
      </c>
      <c r="B1558" s="182">
        <v>341</v>
      </c>
      <c r="C1558" s="182">
        <v>0</v>
      </c>
      <c r="D1558" s="182">
        <v>6</v>
      </c>
      <c r="E1558" s="182">
        <v>0</v>
      </c>
      <c r="F1558" s="182">
        <v>0</v>
      </c>
      <c r="G1558" s="182" t="str">
        <f t="shared" si="48"/>
        <v>19010.341.0.06.00.00</v>
      </c>
      <c r="H1558" s="184">
        <v>44012</v>
      </c>
      <c r="I1558" s="175" t="s">
        <v>2959</v>
      </c>
      <c r="J1558" s="175" t="s">
        <v>2960</v>
      </c>
      <c r="K1558" s="182" t="s">
        <v>2961</v>
      </c>
      <c r="L1558" s="183">
        <v>16717020477</v>
      </c>
      <c r="M1558" s="183">
        <v>0</v>
      </c>
      <c r="N1558" s="183">
        <v>0</v>
      </c>
      <c r="O1558" s="241">
        <f t="shared" si="49"/>
        <v>16717020477</v>
      </c>
    </row>
    <row r="1559" spans="1:15" hidden="1" x14ac:dyDescent="0.2">
      <c r="A1559" s="175" t="s">
        <v>5688</v>
      </c>
      <c r="B1559" s="182">
        <v>341</v>
      </c>
      <c r="C1559" s="182">
        <v>0</v>
      </c>
      <c r="D1559" s="182">
        <v>6</v>
      </c>
      <c r="E1559" s="182">
        <v>1</v>
      </c>
      <c r="F1559" s="182">
        <v>0</v>
      </c>
      <c r="G1559" s="182" t="str">
        <f t="shared" si="48"/>
        <v>19010.341.0.06.01.00</v>
      </c>
      <c r="H1559" s="184">
        <v>44012</v>
      </c>
      <c r="I1559" s="175" t="s">
        <v>2962</v>
      </c>
      <c r="J1559" s="175" t="s">
        <v>2960</v>
      </c>
      <c r="K1559" s="182" t="s">
        <v>2963</v>
      </c>
      <c r="L1559" s="183">
        <v>16717020477</v>
      </c>
      <c r="M1559" s="183">
        <v>0</v>
      </c>
      <c r="N1559" s="183">
        <v>0</v>
      </c>
      <c r="O1559" s="241">
        <f t="shared" si="49"/>
        <v>16717020477</v>
      </c>
    </row>
    <row r="1560" spans="1:15" hidden="1" x14ac:dyDescent="0.2">
      <c r="A1560" s="175" t="s">
        <v>5688</v>
      </c>
      <c r="B1560" s="182">
        <v>341</v>
      </c>
      <c r="C1560" s="182">
        <v>0</v>
      </c>
      <c r="D1560" s="182">
        <v>6</v>
      </c>
      <c r="E1560" s="182">
        <v>1</v>
      </c>
      <c r="F1560" s="182">
        <v>1</v>
      </c>
      <c r="G1560" s="182" t="str">
        <f t="shared" si="48"/>
        <v>19010.341.0.06.01.01</v>
      </c>
      <c r="H1560" s="184">
        <v>44012</v>
      </c>
      <c r="I1560" s="175" t="s">
        <v>2964</v>
      </c>
      <c r="J1560" s="175" t="s">
        <v>2960</v>
      </c>
      <c r="K1560" s="182" t="s">
        <v>2961</v>
      </c>
      <c r="L1560" s="183">
        <v>16717020477</v>
      </c>
      <c r="M1560" s="183">
        <v>0</v>
      </c>
      <c r="N1560" s="183">
        <v>0</v>
      </c>
      <c r="O1560" s="241">
        <f t="shared" si="49"/>
        <v>16717020477</v>
      </c>
    </row>
    <row r="1561" spans="1:15" hidden="1" x14ac:dyDescent="0.2">
      <c r="A1561" s="175" t="s">
        <v>5688</v>
      </c>
      <c r="B1561" s="182">
        <v>341</v>
      </c>
      <c r="C1561" s="182">
        <v>0</v>
      </c>
      <c r="D1561" s="182">
        <v>94</v>
      </c>
      <c r="E1561" s="182">
        <v>0</v>
      </c>
      <c r="F1561" s="182">
        <v>0</v>
      </c>
      <c r="G1561" s="182" t="str">
        <f t="shared" si="48"/>
        <v>19010.341.0.94.00.00</v>
      </c>
      <c r="H1561" s="184">
        <v>44012</v>
      </c>
      <c r="I1561" s="175" t="s">
        <v>2965</v>
      </c>
      <c r="J1561" s="175" t="s">
        <v>2966</v>
      </c>
      <c r="K1561" s="182" t="s">
        <v>2967</v>
      </c>
      <c r="L1561" s="183">
        <v>-15941426821</v>
      </c>
      <c r="M1561" s="183">
        <v>0</v>
      </c>
      <c r="N1561" s="183">
        <v>0</v>
      </c>
      <c r="O1561" s="241">
        <f t="shared" si="49"/>
        <v>-15941426821</v>
      </c>
    </row>
    <row r="1562" spans="1:15" hidden="1" x14ac:dyDescent="0.2">
      <c r="A1562" s="175" t="s">
        <v>5688</v>
      </c>
      <c r="B1562" s="182">
        <v>341</v>
      </c>
      <c r="C1562" s="182">
        <v>0</v>
      </c>
      <c r="D1562" s="182">
        <v>94</v>
      </c>
      <c r="E1562" s="182">
        <v>1</v>
      </c>
      <c r="F1562" s="182">
        <v>0</v>
      </c>
      <c r="G1562" s="182" t="str">
        <f t="shared" si="48"/>
        <v>19010.341.0.94.01.00</v>
      </c>
      <c r="H1562" s="184">
        <v>44012</v>
      </c>
      <c r="I1562" s="175" t="s">
        <v>2968</v>
      </c>
      <c r="J1562" s="175" t="s">
        <v>2966</v>
      </c>
      <c r="K1562" s="182" t="s">
        <v>2967</v>
      </c>
      <c r="L1562" s="183">
        <v>-15941426821</v>
      </c>
      <c r="M1562" s="183">
        <v>0</v>
      </c>
      <c r="N1562" s="183">
        <v>0</v>
      </c>
      <c r="O1562" s="241">
        <f t="shared" si="49"/>
        <v>-15941426821</v>
      </c>
    </row>
    <row r="1563" spans="1:15" hidden="1" x14ac:dyDescent="0.2">
      <c r="A1563" s="175" t="s">
        <v>5689</v>
      </c>
      <c r="B1563" s="182">
        <v>0</v>
      </c>
      <c r="C1563" s="182">
        <v>0</v>
      </c>
      <c r="D1563" s="182">
        <v>0</v>
      </c>
      <c r="E1563" s="182">
        <v>0</v>
      </c>
      <c r="F1563" s="182">
        <v>0</v>
      </c>
      <c r="G1563" s="182" t="str">
        <f t="shared" si="48"/>
        <v>19020.000.0.00.00.00</v>
      </c>
      <c r="H1563" s="184">
        <v>44012</v>
      </c>
      <c r="I1563" s="175" t="s">
        <v>2969</v>
      </c>
      <c r="J1563" s="175" t="s">
        <v>2970</v>
      </c>
      <c r="K1563" s="182" t="s">
        <v>2971</v>
      </c>
      <c r="L1563" s="183">
        <v>1775390026.3</v>
      </c>
      <c r="M1563" s="183">
        <v>428176.04</v>
      </c>
      <c r="N1563" s="183">
        <v>2914649967.1700001</v>
      </c>
      <c r="O1563" s="241">
        <f t="shared" si="49"/>
        <v>4690039993.4700003</v>
      </c>
    </row>
    <row r="1564" spans="1:15" hidden="1" x14ac:dyDescent="0.2">
      <c r="A1564" s="175" t="s">
        <v>5689</v>
      </c>
      <c r="B1564" s="182">
        <v>345</v>
      </c>
      <c r="C1564" s="182">
        <v>0</v>
      </c>
      <c r="D1564" s="182">
        <v>0</v>
      </c>
      <c r="E1564" s="182">
        <v>0</v>
      </c>
      <c r="F1564" s="182">
        <v>0</v>
      </c>
      <c r="G1564" s="182" t="str">
        <f t="shared" si="48"/>
        <v>19020.345.0.00.00.00</v>
      </c>
      <c r="H1564" s="184">
        <v>44012</v>
      </c>
      <c r="I1564" s="175" t="s">
        <v>2972</v>
      </c>
      <c r="J1564" s="175" t="s">
        <v>2973</v>
      </c>
      <c r="K1564" s="182" t="s">
        <v>2971</v>
      </c>
      <c r="L1564" s="183">
        <v>1775390026.3</v>
      </c>
      <c r="M1564" s="183">
        <v>428176.04</v>
      </c>
      <c r="N1564" s="183">
        <v>2914649967.1700001</v>
      </c>
      <c r="O1564" s="241">
        <f t="shared" si="49"/>
        <v>4690039993.4700003</v>
      </c>
    </row>
    <row r="1565" spans="1:15" hidden="1" x14ac:dyDescent="0.2">
      <c r="A1565" s="175" t="s">
        <v>5689</v>
      </c>
      <c r="B1565" s="182">
        <v>345</v>
      </c>
      <c r="C1565" s="182">
        <v>0</v>
      </c>
      <c r="D1565" s="182">
        <v>2</v>
      </c>
      <c r="E1565" s="182">
        <v>0</v>
      </c>
      <c r="F1565" s="182">
        <v>0</v>
      </c>
      <c r="G1565" s="182" t="str">
        <f t="shared" si="48"/>
        <v>19020.345.0.02.00.00</v>
      </c>
      <c r="H1565" s="184">
        <v>44012</v>
      </c>
      <c r="I1565" s="175" t="s">
        <v>2974</v>
      </c>
      <c r="J1565" s="175" t="s">
        <v>2975</v>
      </c>
      <c r="K1565" s="182" t="s">
        <v>2971</v>
      </c>
      <c r="L1565" s="183">
        <v>1775390026.3</v>
      </c>
      <c r="M1565" s="183">
        <v>428176.04</v>
      </c>
      <c r="N1565" s="183">
        <v>2914649967.1700001</v>
      </c>
      <c r="O1565" s="241">
        <f t="shared" si="49"/>
        <v>4690039993.4700003</v>
      </c>
    </row>
    <row r="1566" spans="1:15" hidden="1" x14ac:dyDescent="0.2">
      <c r="A1566" s="175" t="s">
        <v>5689</v>
      </c>
      <c r="B1566" s="182">
        <v>345</v>
      </c>
      <c r="C1566" s="182">
        <v>0</v>
      </c>
      <c r="D1566" s="182">
        <v>2</v>
      </c>
      <c r="E1566" s="182">
        <v>1</v>
      </c>
      <c r="F1566" s="182">
        <v>0</v>
      </c>
      <c r="G1566" s="182" t="str">
        <f t="shared" si="48"/>
        <v>19020.345.0.02.01.00</v>
      </c>
      <c r="H1566" s="184">
        <v>44012</v>
      </c>
      <c r="I1566" s="175" t="s">
        <v>2976</v>
      </c>
      <c r="J1566" s="175" t="s">
        <v>2975</v>
      </c>
      <c r="K1566" s="182" t="s">
        <v>2971</v>
      </c>
      <c r="L1566" s="183">
        <v>519007118</v>
      </c>
      <c r="M1566" s="183">
        <v>0</v>
      </c>
      <c r="N1566" s="183">
        <v>0</v>
      </c>
      <c r="O1566" s="241">
        <f t="shared" si="49"/>
        <v>519007118</v>
      </c>
    </row>
    <row r="1567" spans="1:15" hidden="1" x14ac:dyDescent="0.2">
      <c r="A1567" s="175" t="s">
        <v>5689</v>
      </c>
      <c r="B1567" s="182">
        <v>345</v>
      </c>
      <c r="C1567" s="182">
        <v>0</v>
      </c>
      <c r="D1567" s="182">
        <v>2</v>
      </c>
      <c r="E1567" s="182">
        <v>1</v>
      </c>
      <c r="F1567" s="182">
        <v>1</v>
      </c>
      <c r="G1567" s="182" t="str">
        <f t="shared" si="48"/>
        <v>19020.345.0.02.01.01</v>
      </c>
      <c r="H1567" s="184">
        <v>44012</v>
      </c>
      <c r="I1567" s="175" t="s">
        <v>2977</v>
      </c>
      <c r="J1567" s="175" t="s">
        <v>2975</v>
      </c>
      <c r="K1567" s="182" t="s">
        <v>2978</v>
      </c>
      <c r="L1567" s="183">
        <v>101200150</v>
      </c>
      <c r="M1567" s="183">
        <v>0</v>
      </c>
      <c r="N1567" s="183">
        <v>0</v>
      </c>
      <c r="O1567" s="241">
        <f t="shared" si="49"/>
        <v>101200150</v>
      </c>
    </row>
    <row r="1568" spans="1:15" hidden="1" x14ac:dyDescent="0.2">
      <c r="A1568" s="175" t="s">
        <v>5689</v>
      </c>
      <c r="B1568" s="182">
        <v>345</v>
      </c>
      <c r="C1568" s="182">
        <v>0</v>
      </c>
      <c r="D1568" s="182">
        <v>2</v>
      </c>
      <c r="E1568" s="182">
        <v>1</v>
      </c>
      <c r="F1568" s="182">
        <v>5</v>
      </c>
      <c r="G1568" s="182" t="str">
        <f t="shared" si="48"/>
        <v>19020.345.0.02.01.05</v>
      </c>
      <c r="H1568" s="184">
        <v>44012</v>
      </c>
      <c r="I1568" s="175" t="s">
        <v>2979</v>
      </c>
      <c r="J1568" s="175" t="s">
        <v>2975</v>
      </c>
      <c r="K1568" s="182" t="s">
        <v>2980</v>
      </c>
      <c r="L1568" s="183">
        <v>417806968</v>
      </c>
      <c r="M1568" s="183">
        <v>0</v>
      </c>
      <c r="N1568" s="183">
        <v>0</v>
      </c>
      <c r="O1568" s="241">
        <f t="shared" si="49"/>
        <v>417806968</v>
      </c>
    </row>
    <row r="1569" spans="1:16" hidden="1" x14ac:dyDescent="0.2">
      <c r="A1569" s="175" t="s">
        <v>5689</v>
      </c>
      <c r="B1569" s="182">
        <v>345</v>
      </c>
      <c r="C1569" s="182">
        <v>0</v>
      </c>
      <c r="D1569" s="182">
        <v>2</v>
      </c>
      <c r="E1569" s="182">
        <v>2</v>
      </c>
      <c r="F1569" s="182">
        <v>0</v>
      </c>
      <c r="G1569" s="182" t="str">
        <f t="shared" si="48"/>
        <v>19020.345.0.02.02.00</v>
      </c>
      <c r="H1569" s="184">
        <v>44012</v>
      </c>
      <c r="I1569" s="175" t="s">
        <v>2981</v>
      </c>
      <c r="J1569" s="175" t="s">
        <v>2975</v>
      </c>
      <c r="K1569" s="182" t="s">
        <v>2982</v>
      </c>
      <c r="L1569" s="183">
        <v>870129689.64999998</v>
      </c>
      <c r="M1569" s="183">
        <v>293508.2</v>
      </c>
      <c r="N1569" s="183">
        <v>1997948473.46</v>
      </c>
      <c r="O1569" s="241">
        <f t="shared" si="49"/>
        <v>2868078163.1100001</v>
      </c>
    </row>
    <row r="1570" spans="1:16" hidden="1" x14ac:dyDescent="0.2">
      <c r="A1570" s="175" t="s">
        <v>5689</v>
      </c>
      <c r="B1570" s="182">
        <v>345</v>
      </c>
      <c r="C1570" s="182">
        <v>0</v>
      </c>
      <c r="D1570" s="182">
        <v>2</v>
      </c>
      <c r="E1570" s="182">
        <v>2</v>
      </c>
      <c r="F1570" s="182">
        <v>1</v>
      </c>
      <c r="G1570" s="182" t="str">
        <f t="shared" si="48"/>
        <v>19020.345.0.02.02.01</v>
      </c>
      <c r="H1570" s="184">
        <v>44012</v>
      </c>
      <c r="I1570" s="175" t="s">
        <v>2983</v>
      </c>
      <c r="J1570" s="175" t="s">
        <v>2975</v>
      </c>
      <c r="K1570" s="182" t="s">
        <v>2984</v>
      </c>
      <c r="L1570" s="183">
        <v>870129689.64999998</v>
      </c>
      <c r="M1570" s="183">
        <v>293508.2</v>
      </c>
      <c r="N1570" s="183">
        <v>1997948473.46</v>
      </c>
      <c r="O1570" s="241">
        <f t="shared" si="49"/>
        <v>2868078163.1100001</v>
      </c>
    </row>
    <row r="1571" spans="1:16" hidden="1" x14ac:dyDescent="0.2">
      <c r="A1571" s="175" t="s">
        <v>5689</v>
      </c>
      <c r="B1571" s="182">
        <v>345</v>
      </c>
      <c r="C1571" s="182">
        <v>0</v>
      </c>
      <c r="D1571" s="182">
        <v>2</v>
      </c>
      <c r="E1571" s="182">
        <v>6</v>
      </c>
      <c r="F1571" s="182">
        <v>0</v>
      </c>
      <c r="G1571" s="182" t="str">
        <f t="shared" si="48"/>
        <v>19020.345.0.02.06.00</v>
      </c>
      <c r="H1571" s="184">
        <v>44012</v>
      </c>
      <c r="I1571" s="175" t="s">
        <v>2985</v>
      </c>
      <c r="J1571" s="175" t="s">
        <v>2975</v>
      </c>
      <c r="K1571" s="182" t="s">
        <v>2986</v>
      </c>
      <c r="L1571" s="183">
        <v>386253218.64999998</v>
      </c>
      <c r="M1571" s="183">
        <v>134667.84</v>
      </c>
      <c r="N1571" s="183">
        <v>916701493.71000004</v>
      </c>
      <c r="O1571" s="241">
        <f t="shared" si="49"/>
        <v>1302954712.3600001</v>
      </c>
    </row>
    <row r="1572" spans="1:16" hidden="1" x14ac:dyDescent="0.2">
      <c r="A1572" s="175" t="s">
        <v>5689</v>
      </c>
      <c r="B1572" s="182">
        <v>345</v>
      </c>
      <c r="C1572" s="182">
        <v>0</v>
      </c>
      <c r="D1572" s="182">
        <v>2</v>
      </c>
      <c r="E1572" s="182">
        <v>6</v>
      </c>
      <c r="F1572" s="182">
        <v>1</v>
      </c>
      <c r="G1572" s="182" t="str">
        <f t="shared" si="48"/>
        <v>19020.345.0.02.06.01</v>
      </c>
      <c r="H1572" s="184">
        <v>44012</v>
      </c>
      <c r="I1572" s="175" t="s">
        <v>2987</v>
      </c>
      <c r="J1572" s="175" t="s">
        <v>2975</v>
      </c>
      <c r="K1572" s="182" t="s">
        <v>2988</v>
      </c>
      <c r="L1572" s="183">
        <v>386253218.64999998</v>
      </c>
      <c r="M1572" s="183">
        <v>134667.84</v>
      </c>
      <c r="N1572" s="183">
        <v>916701493.71000004</v>
      </c>
      <c r="O1572" s="241">
        <f t="shared" si="49"/>
        <v>1302954712.3600001</v>
      </c>
    </row>
    <row r="1573" spans="1:16" hidden="1" x14ac:dyDescent="0.2">
      <c r="A1573" s="175" t="s">
        <v>5690</v>
      </c>
      <c r="B1573" s="182">
        <v>0</v>
      </c>
      <c r="C1573" s="182">
        <v>0</v>
      </c>
      <c r="D1573" s="182">
        <v>0</v>
      </c>
      <c r="E1573" s="182">
        <v>0</v>
      </c>
      <c r="F1573" s="182">
        <v>0</v>
      </c>
      <c r="G1573" s="182" t="str">
        <f t="shared" si="48"/>
        <v>20000.000.0.00.00.00</v>
      </c>
      <c r="H1573" s="184">
        <v>44012</v>
      </c>
      <c r="I1573" s="175" t="s">
        <v>2989</v>
      </c>
      <c r="J1573" s="175" t="s">
        <v>2990</v>
      </c>
      <c r="K1573" s="182" t="s">
        <v>6</v>
      </c>
      <c r="L1573" s="183">
        <v>-1475637083284.71</v>
      </c>
      <c r="M1573" s="183">
        <v>-174848962.11000001</v>
      </c>
      <c r="N1573" s="183">
        <v>-913647067448.14001</v>
      </c>
      <c r="O1573" s="241">
        <f t="shared" si="49"/>
        <v>-2389284150732.8501</v>
      </c>
      <c r="P1573" s="181">
        <f>+O1573+BG!D97</f>
        <v>-0.27001953125</v>
      </c>
    </row>
    <row r="1574" spans="1:16" hidden="1" x14ac:dyDescent="0.2">
      <c r="A1574" s="175" t="s">
        <v>5691</v>
      </c>
      <c r="B1574" s="182">
        <v>0</v>
      </c>
      <c r="C1574" s="182">
        <v>0</v>
      </c>
      <c r="D1574" s="182">
        <v>0</v>
      </c>
      <c r="E1574" s="182">
        <v>0</v>
      </c>
      <c r="F1574" s="182">
        <v>0</v>
      </c>
      <c r="G1574" s="182" t="str">
        <f t="shared" si="48"/>
        <v>21000.000.0.00.00.00</v>
      </c>
      <c r="H1574" s="184">
        <v>44012</v>
      </c>
      <c r="I1574" s="175" t="s">
        <v>2991</v>
      </c>
      <c r="J1574" s="175" t="s">
        <v>2992</v>
      </c>
      <c r="K1574" s="182" t="s">
        <v>2993</v>
      </c>
      <c r="L1574" s="183">
        <v>-111561240619.00999</v>
      </c>
      <c r="M1574" s="183">
        <v>-18221685.579999998</v>
      </c>
      <c r="N1574" s="183">
        <v>-124037382562</v>
      </c>
      <c r="O1574" s="241">
        <f>+L1574+N1574</f>
        <v>-235598623181.01001</v>
      </c>
    </row>
    <row r="1575" spans="1:16" hidden="1" x14ac:dyDescent="0.2">
      <c r="A1575" s="175" t="s">
        <v>5692</v>
      </c>
      <c r="B1575" s="182">
        <v>0</v>
      </c>
      <c r="C1575" s="182">
        <v>0</v>
      </c>
      <c r="D1575" s="182">
        <v>0</v>
      </c>
      <c r="E1575" s="182">
        <v>0</v>
      </c>
      <c r="F1575" s="182">
        <v>0</v>
      </c>
      <c r="G1575" s="182" t="str">
        <f t="shared" si="48"/>
        <v>21010.000.0.00.00.00</v>
      </c>
      <c r="H1575" s="184">
        <v>44012</v>
      </c>
      <c r="I1575" s="175" t="s">
        <v>2994</v>
      </c>
      <c r="J1575" s="175" t="s">
        <v>2995</v>
      </c>
      <c r="K1575" s="182" t="s">
        <v>2996</v>
      </c>
      <c r="L1575" s="183">
        <v>-82141803726.009995</v>
      </c>
      <c r="M1575" s="183">
        <v>-6688616.9900000002</v>
      </c>
      <c r="N1575" s="183">
        <v>-45530285371.139999</v>
      </c>
      <c r="O1575" s="241">
        <f>+L1575+N1575</f>
        <v>-127672089097.14999</v>
      </c>
    </row>
    <row r="1576" spans="1:16" hidden="1" x14ac:dyDescent="0.2">
      <c r="A1576" s="175" t="s">
        <v>5692</v>
      </c>
      <c r="B1576" s="182">
        <v>100</v>
      </c>
      <c r="C1576" s="182">
        <v>0</v>
      </c>
      <c r="D1576" s="182">
        <v>0</v>
      </c>
      <c r="E1576" s="182">
        <v>0</v>
      </c>
      <c r="F1576" s="182">
        <v>0</v>
      </c>
      <c r="G1576" s="182" t="str">
        <f t="shared" si="48"/>
        <v>21010.100.0.00.00.00</v>
      </c>
      <c r="H1576" s="184">
        <v>44012</v>
      </c>
      <c r="I1576" s="175" t="s">
        <v>2997</v>
      </c>
      <c r="J1576" s="175" t="s">
        <v>2998</v>
      </c>
      <c r="K1576" s="182" t="s">
        <v>2999</v>
      </c>
      <c r="L1576" s="183">
        <v>-1600870011.01</v>
      </c>
      <c r="M1576" s="183">
        <v>-129829.13</v>
      </c>
      <c r="N1576" s="183">
        <v>-883763765.69000006</v>
      </c>
      <c r="O1576" s="241">
        <f t="shared" si="49"/>
        <v>-2484633776.6999998</v>
      </c>
    </row>
    <row r="1577" spans="1:16" hidden="1" x14ac:dyDescent="0.2">
      <c r="A1577" s="175" t="s">
        <v>5692</v>
      </c>
      <c r="B1577" s="182">
        <v>100</v>
      </c>
      <c r="C1577" s="182">
        <v>0</v>
      </c>
      <c r="D1577" s="182">
        <v>2</v>
      </c>
      <c r="E1577" s="182">
        <v>0</v>
      </c>
      <c r="F1577" s="182">
        <v>0</v>
      </c>
      <c r="G1577" s="182" t="str">
        <f t="shared" si="48"/>
        <v>21010.100.0.02.00.00</v>
      </c>
      <c r="H1577" s="184">
        <v>44012</v>
      </c>
      <c r="I1577" s="175" t="s">
        <v>3000</v>
      </c>
      <c r="J1577" s="175" t="s">
        <v>3001</v>
      </c>
      <c r="K1577" s="182" t="s">
        <v>3002</v>
      </c>
      <c r="L1577" s="183">
        <v>-10643</v>
      </c>
      <c r="M1577" s="183">
        <v>-4.71</v>
      </c>
      <c r="N1577" s="183">
        <v>-32061.58</v>
      </c>
      <c r="O1577" s="241">
        <f t="shared" si="49"/>
        <v>-42704.58</v>
      </c>
    </row>
    <row r="1578" spans="1:16" hidden="1" x14ac:dyDescent="0.2">
      <c r="A1578" s="175" t="s">
        <v>5692</v>
      </c>
      <c r="B1578" s="182">
        <v>100</v>
      </c>
      <c r="C1578" s="182">
        <v>0</v>
      </c>
      <c r="D1578" s="182">
        <v>16</v>
      </c>
      <c r="E1578" s="182">
        <v>0</v>
      </c>
      <c r="F1578" s="182">
        <v>0</v>
      </c>
      <c r="G1578" s="182" t="str">
        <f t="shared" si="48"/>
        <v>21010.100.0.16.00.00</v>
      </c>
      <c r="H1578" s="184">
        <v>44012</v>
      </c>
      <c r="I1578" s="175" t="s">
        <v>3003</v>
      </c>
      <c r="J1578" s="175" t="s">
        <v>3004</v>
      </c>
      <c r="K1578" s="182" t="s">
        <v>3005</v>
      </c>
      <c r="L1578" s="183">
        <v>-1600859368.01</v>
      </c>
      <c r="M1578" s="183">
        <v>-129824.42</v>
      </c>
      <c r="N1578" s="183">
        <v>-883731704.11000001</v>
      </c>
      <c r="O1578" s="241">
        <f t="shared" si="49"/>
        <v>-2484591072.1199999</v>
      </c>
    </row>
    <row r="1579" spans="1:16" hidden="1" x14ac:dyDescent="0.2">
      <c r="A1579" s="175" t="s">
        <v>5692</v>
      </c>
      <c r="B1579" s="182">
        <v>100</v>
      </c>
      <c r="C1579" s="182">
        <v>3</v>
      </c>
      <c r="D1579" s="182">
        <v>16</v>
      </c>
      <c r="E1579" s="182">
        <v>1</v>
      </c>
      <c r="F1579" s="182">
        <v>0</v>
      </c>
      <c r="G1579" s="182" t="str">
        <f t="shared" si="48"/>
        <v>21010.100.3.16.01.00</v>
      </c>
      <c r="H1579" s="184">
        <v>44012</v>
      </c>
      <c r="I1579" s="175" t="s">
        <v>3006</v>
      </c>
      <c r="J1579" s="175" t="s">
        <v>3007</v>
      </c>
      <c r="K1579" s="182" t="s">
        <v>3008</v>
      </c>
      <c r="L1579" s="183">
        <v>-1600859368.01</v>
      </c>
      <c r="M1579" s="183">
        <v>-129824.42</v>
      </c>
      <c r="N1579" s="183">
        <v>-883731704.11000001</v>
      </c>
      <c r="O1579" s="241">
        <f t="shared" si="49"/>
        <v>-2484591072.1199999</v>
      </c>
    </row>
    <row r="1580" spans="1:16" hidden="1" x14ac:dyDescent="0.2">
      <c r="A1580" s="175" t="s">
        <v>5692</v>
      </c>
      <c r="B1580" s="182">
        <v>104</v>
      </c>
      <c r="C1580" s="182">
        <v>0</v>
      </c>
      <c r="D1580" s="182">
        <v>0</v>
      </c>
      <c r="E1580" s="182">
        <v>0</v>
      </c>
      <c r="F1580" s="182">
        <v>0</v>
      </c>
      <c r="G1580" s="182" t="str">
        <f t="shared" si="48"/>
        <v>21010.104.0.00.00.00</v>
      </c>
      <c r="H1580" s="184">
        <v>44012</v>
      </c>
      <c r="I1580" s="175" t="s">
        <v>3009</v>
      </c>
      <c r="J1580" s="175" t="s">
        <v>3010</v>
      </c>
      <c r="K1580" s="182" t="s">
        <v>752</v>
      </c>
      <c r="L1580" s="183">
        <v>-60517504785</v>
      </c>
      <c r="M1580" s="183">
        <v>-5738985</v>
      </c>
      <c r="N1580" s="183">
        <v>-39066016963.050003</v>
      </c>
      <c r="O1580" s="241">
        <f t="shared" si="49"/>
        <v>-99583521748.050003</v>
      </c>
    </row>
    <row r="1581" spans="1:16" hidden="1" x14ac:dyDescent="0.2">
      <c r="A1581" s="175" t="s">
        <v>5692</v>
      </c>
      <c r="B1581" s="182">
        <v>104</v>
      </c>
      <c r="C1581" s="182">
        <v>0</v>
      </c>
      <c r="D1581" s="182">
        <v>4</v>
      </c>
      <c r="E1581" s="182">
        <v>0</v>
      </c>
      <c r="F1581" s="182">
        <v>0</v>
      </c>
      <c r="G1581" s="182" t="str">
        <f t="shared" si="48"/>
        <v>21010.104.0.04.00.00</v>
      </c>
      <c r="H1581" s="184">
        <v>44012</v>
      </c>
      <c r="I1581" s="175" t="s">
        <v>3011</v>
      </c>
      <c r="J1581" s="175" t="s">
        <v>3012</v>
      </c>
      <c r="K1581" s="182" t="s">
        <v>531</v>
      </c>
      <c r="L1581" s="183">
        <v>-2666423483</v>
      </c>
      <c r="M1581" s="183">
        <v>-2000000</v>
      </c>
      <c r="N1581" s="183">
        <v>-13614260000</v>
      </c>
      <c r="O1581" s="241">
        <f t="shared" si="49"/>
        <v>-16280683483</v>
      </c>
    </row>
    <row r="1582" spans="1:16" hidden="1" x14ac:dyDescent="0.2">
      <c r="A1582" s="175" t="s">
        <v>5692</v>
      </c>
      <c r="B1582" s="182">
        <v>104</v>
      </c>
      <c r="C1582" s="182">
        <v>0</v>
      </c>
      <c r="D1582" s="182">
        <v>4</v>
      </c>
      <c r="E1582" s="182">
        <v>1</v>
      </c>
      <c r="F1582" s="182">
        <v>0</v>
      </c>
      <c r="G1582" s="182" t="str">
        <f t="shared" si="48"/>
        <v>21010.104.0.04.01.00</v>
      </c>
      <c r="H1582" s="184">
        <v>44012</v>
      </c>
      <c r="I1582" s="175" t="s">
        <v>3013</v>
      </c>
      <c r="J1582" s="175" t="s">
        <v>3012</v>
      </c>
      <c r="K1582" s="182" t="s">
        <v>531</v>
      </c>
      <c r="L1582" s="183">
        <v>-2666423483</v>
      </c>
      <c r="M1582" s="183">
        <v>-2000000</v>
      </c>
      <c r="N1582" s="183">
        <v>-13614260000</v>
      </c>
      <c r="O1582" s="241">
        <f t="shared" si="49"/>
        <v>-16280683483</v>
      </c>
    </row>
    <row r="1583" spans="1:16" hidden="1" x14ac:dyDescent="0.2">
      <c r="A1583" s="175" t="s">
        <v>5692</v>
      </c>
      <c r="B1583" s="182">
        <v>104</v>
      </c>
      <c r="C1583" s="182">
        <v>0</v>
      </c>
      <c r="D1583" s="182">
        <v>4</v>
      </c>
      <c r="E1583" s="182">
        <v>1</v>
      </c>
      <c r="F1583" s="182">
        <v>1</v>
      </c>
      <c r="G1583" s="182" t="str">
        <f t="shared" si="48"/>
        <v>21010.104.0.04.01.01</v>
      </c>
      <c r="H1583" s="184">
        <v>44012</v>
      </c>
      <c r="I1583" s="175" t="s">
        <v>3014</v>
      </c>
      <c r="J1583" s="175" t="s">
        <v>3012</v>
      </c>
      <c r="K1583" s="182" t="s">
        <v>3015</v>
      </c>
      <c r="L1583" s="183">
        <v>-2666423483</v>
      </c>
      <c r="M1583" s="183">
        <v>-2000000</v>
      </c>
      <c r="N1583" s="183">
        <v>-13614260000</v>
      </c>
      <c r="O1583" s="241">
        <f t="shared" si="49"/>
        <v>-16280683483</v>
      </c>
    </row>
    <row r="1584" spans="1:16" hidden="1" x14ac:dyDescent="0.2">
      <c r="A1584" s="175" t="s">
        <v>5692</v>
      </c>
      <c r="B1584" s="182">
        <v>104</v>
      </c>
      <c r="C1584" s="182">
        <v>0</v>
      </c>
      <c r="D1584" s="182">
        <v>12</v>
      </c>
      <c r="E1584" s="182">
        <v>0</v>
      </c>
      <c r="F1584" s="182">
        <v>0</v>
      </c>
      <c r="G1584" s="182" t="str">
        <f t="shared" si="48"/>
        <v>21010.104.0.12.00.00</v>
      </c>
      <c r="H1584" s="184">
        <v>44012</v>
      </c>
      <c r="I1584" s="175" t="s">
        <v>3016</v>
      </c>
      <c r="J1584" s="175" t="s">
        <v>3017</v>
      </c>
      <c r="K1584" s="182" t="s">
        <v>3018</v>
      </c>
      <c r="L1584" s="183">
        <v>-25969010000</v>
      </c>
      <c r="M1584" s="183">
        <v>-159027</v>
      </c>
      <c r="N1584" s="183">
        <v>-1082517462.51</v>
      </c>
      <c r="O1584" s="241">
        <f t="shared" si="49"/>
        <v>-27051527462.509998</v>
      </c>
    </row>
    <row r="1585" spans="1:15" hidden="1" x14ac:dyDescent="0.2">
      <c r="A1585" s="175" t="s">
        <v>5692</v>
      </c>
      <c r="B1585" s="182">
        <v>104</v>
      </c>
      <c r="C1585" s="182">
        <v>0</v>
      </c>
      <c r="D1585" s="182">
        <v>12</v>
      </c>
      <c r="E1585" s="182">
        <v>4</v>
      </c>
      <c r="F1585" s="182">
        <v>0</v>
      </c>
      <c r="G1585" s="182" t="str">
        <f t="shared" si="48"/>
        <v>21010.104.0.12.04.00</v>
      </c>
      <c r="H1585" s="184">
        <v>44012</v>
      </c>
      <c r="I1585" s="175" t="s">
        <v>3019</v>
      </c>
      <c r="J1585" s="175" t="s">
        <v>3017</v>
      </c>
      <c r="K1585" s="182" t="s">
        <v>3018</v>
      </c>
      <c r="L1585" s="183">
        <v>-25969010000</v>
      </c>
      <c r="M1585" s="183">
        <v>-159027</v>
      </c>
      <c r="N1585" s="183">
        <v>-1082517462.51</v>
      </c>
      <c r="O1585" s="241">
        <f t="shared" si="49"/>
        <v>-27051527462.509998</v>
      </c>
    </row>
    <row r="1586" spans="1:15" hidden="1" x14ac:dyDescent="0.2">
      <c r="A1586" s="175" t="s">
        <v>5692</v>
      </c>
      <c r="B1586" s="182">
        <v>104</v>
      </c>
      <c r="C1586" s="182">
        <v>0</v>
      </c>
      <c r="D1586" s="182">
        <v>12</v>
      </c>
      <c r="E1586" s="182">
        <v>4</v>
      </c>
      <c r="F1586" s="182">
        <v>1</v>
      </c>
      <c r="G1586" s="182" t="str">
        <f t="shared" si="48"/>
        <v>21010.104.0.12.04.01</v>
      </c>
      <c r="H1586" s="184">
        <v>44012</v>
      </c>
      <c r="I1586" s="175" t="s">
        <v>3020</v>
      </c>
      <c r="J1586" s="175" t="s">
        <v>3017</v>
      </c>
      <c r="K1586" s="182" t="s">
        <v>3021</v>
      </c>
      <c r="L1586" s="183">
        <v>-25969010000</v>
      </c>
      <c r="M1586" s="183">
        <v>-159027</v>
      </c>
      <c r="N1586" s="183">
        <v>-1082517462.51</v>
      </c>
      <c r="O1586" s="241">
        <f t="shared" si="49"/>
        <v>-27051527462.509998</v>
      </c>
    </row>
    <row r="1587" spans="1:15" hidden="1" x14ac:dyDescent="0.2">
      <c r="A1587" s="175" t="s">
        <v>5692</v>
      </c>
      <c r="B1587" s="182">
        <v>104</v>
      </c>
      <c r="C1587" s="182">
        <v>0</v>
      </c>
      <c r="D1587" s="182">
        <v>18</v>
      </c>
      <c r="E1587" s="182">
        <v>0</v>
      </c>
      <c r="F1587" s="182">
        <v>0</v>
      </c>
      <c r="G1587" s="182" t="str">
        <f t="shared" si="48"/>
        <v>21010.104.0.18.00.00</v>
      </c>
      <c r="H1587" s="184">
        <v>44012</v>
      </c>
      <c r="I1587" s="175" t="s">
        <v>3022</v>
      </c>
      <c r="J1587" s="175" t="s">
        <v>3023</v>
      </c>
      <c r="K1587" s="182" t="s">
        <v>3024</v>
      </c>
      <c r="L1587" s="183">
        <v>-7200000000</v>
      </c>
      <c r="M1587" s="183">
        <v>-150000</v>
      </c>
      <c r="N1587" s="183">
        <v>-1021069500</v>
      </c>
      <c r="O1587" s="241">
        <f t="shared" si="49"/>
        <v>-8221069500</v>
      </c>
    </row>
    <row r="1588" spans="1:15" hidden="1" x14ac:dyDescent="0.2">
      <c r="A1588" s="175" t="s">
        <v>5692</v>
      </c>
      <c r="B1588" s="182">
        <v>104</v>
      </c>
      <c r="C1588" s="182">
        <v>0</v>
      </c>
      <c r="D1588" s="182">
        <v>18</v>
      </c>
      <c r="E1588" s="182">
        <v>7</v>
      </c>
      <c r="F1588" s="182">
        <v>0</v>
      </c>
      <c r="G1588" s="182" t="str">
        <f t="shared" si="48"/>
        <v>21010.104.0.18.07.00</v>
      </c>
      <c r="H1588" s="184">
        <v>44012</v>
      </c>
      <c r="I1588" s="175" t="s">
        <v>3025</v>
      </c>
      <c r="J1588" s="175" t="s">
        <v>3023</v>
      </c>
      <c r="K1588" s="182" t="s">
        <v>3024</v>
      </c>
      <c r="L1588" s="183">
        <v>-7200000000</v>
      </c>
      <c r="M1588" s="183">
        <v>-150000</v>
      </c>
      <c r="N1588" s="183">
        <v>-1021069500</v>
      </c>
      <c r="O1588" s="241">
        <f t="shared" si="49"/>
        <v>-8221069500</v>
      </c>
    </row>
    <row r="1589" spans="1:15" hidden="1" x14ac:dyDescent="0.2">
      <c r="A1589" s="175" t="s">
        <v>5692</v>
      </c>
      <c r="B1589" s="182">
        <v>104</v>
      </c>
      <c r="C1589" s="182">
        <v>0</v>
      </c>
      <c r="D1589" s="182">
        <v>18</v>
      </c>
      <c r="E1589" s="182">
        <v>7</v>
      </c>
      <c r="F1589" s="182">
        <v>1</v>
      </c>
      <c r="G1589" s="182" t="str">
        <f t="shared" si="48"/>
        <v>21010.104.0.18.07.01</v>
      </c>
      <c r="H1589" s="184">
        <v>44012</v>
      </c>
      <c r="I1589" s="175" t="s">
        <v>3026</v>
      </c>
      <c r="J1589" s="175" t="s">
        <v>3023</v>
      </c>
      <c r="K1589" s="182" t="s">
        <v>3027</v>
      </c>
      <c r="L1589" s="183">
        <v>-7200000000</v>
      </c>
      <c r="M1589" s="183">
        <v>-150000</v>
      </c>
      <c r="N1589" s="183">
        <v>-1021069500</v>
      </c>
      <c r="O1589" s="241">
        <f t="shared" si="49"/>
        <v>-8221069500</v>
      </c>
    </row>
    <row r="1590" spans="1:15" hidden="1" x14ac:dyDescent="0.2">
      <c r="A1590" s="175" t="s">
        <v>5692</v>
      </c>
      <c r="B1590" s="182">
        <v>104</v>
      </c>
      <c r="C1590" s="182">
        <v>0</v>
      </c>
      <c r="D1590" s="182">
        <v>20</v>
      </c>
      <c r="E1590" s="182">
        <v>0</v>
      </c>
      <c r="F1590" s="182">
        <v>0</v>
      </c>
      <c r="G1590" s="182" t="str">
        <f t="shared" si="48"/>
        <v>21010.104.0.20.00.00</v>
      </c>
      <c r="H1590" s="184">
        <v>44012</v>
      </c>
      <c r="I1590" s="175" t="s">
        <v>3028</v>
      </c>
      <c r="J1590" s="175" t="s">
        <v>3029</v>
      </c>
      <c r="K1590" s="182" t="s">
        <v>3030</v>
      </c>
      <c r="L1590" s="183">
        <v>-24682071302</v>
      </c>
      <c r="M1590" s="183">
        <v>-3429958</v>
      </c>
      <c r="N1590" s="183">
        <v>-23348170000.540001</v>
      </c>
      <c r="O1590" s="241">
        <f t="shared" si="49"/>
        <v>-48030241302.540001</v>
      </c>
    </row>
    <row r="1591" spans="1:15" hidden="1" x14ac:dyDescent="0.2">
      <c r="A1591" s="175" t="s">
        <v>5692</v>
      </c>
      <c r="B1591" s="182">
        <v>104</v>
      </c>
      <c r="C1591" s="182">
        <v>0</v>
      </c>
      <c r="D1591" s="182">
        <v>20</v>
      </c>
      <c r="E1591" s="182">
        <v>8</v>
      </c>
      <c r="F1591" s="182">
        <v>0</v>
      </c>
      <c r="G1591" s="182" t="str">
        <f t="shared" si="48"/>
        <v>21010.104.0.20.08.00</v>
      </c>
      <c r="H1591" s="184">
        <v>44012</v>
      </c>
      <c r="I1591" s="175" t="s">
        <v>3031</v>
      </c>
      <c r="J1591" s="175" t="s">
        <v>3029</v>
      </c>
      <c r="K1591" s="182" t="s">
        <v>3030</v>
      </c>
      <c r="L1591" s="183">
        <v>-24682071302</v>
      </c>
      <c r="M1591" s="183">
        <v>-3429958</v>
      </c>
      <c r="N1591" s="183">
        <v>-23348170000.540001</v>
      </c>
      <c r="O1591" s="241">
        <f t="shared" si="49"/>
        <v>-48030241302.540001</v>
      </c>
    </row>
    <row r="1592" spans="1:15" hidden="1" x14ac:dyDescent="0.2">
      <c r="A1592" s="175" t="s">
        <v>5692</v>
      </c>
      <c r="B1592" s="182">
        <v>104</v>
      </c>
      <c r="C1592" s="182">
        <v>0</v>
      </c>
      <c r="D1592" s="182">
        <v>20</v>
      </c>
      <c r="E1592" s="182">
        <v>8</v>
      </c>
      <c r="F1592" s="182">
        <v>1</v>
      </c>
      <c r="G1592" s="182" t="str">
        <f t="shared" si="48"/>
        <v>21010.104.0.20.08.01</v>
      </c>
      <c r="H1592" s="184">
        <v>44012</v>
      </c>
      <c r="I1592" s="175" t="s">
        <v>3032</v>
      </c>
      <c r="J1592" s="175" t="s">
        <v>3029</v>
      </c>
      <c r="K1592" s="182" t="s">
        <v>3033</v>
      </c>
      <c r="L1592" s="183">
        <v>-24682071302</v>
      </c>
      <c r="M1592" s="183">
        <v>-3429958</v>
      </c>
      <c r="N1592" s="183">
        <v>-23348170000.540001</v>
      </c>
      <c r="O1592" s="241">
        <f t="shared" si="49"/>
        <v>-48030241302.540001</v>
      </c>
    </row>
    <row r="1593" spans="1:15" hidden="1" x14ac:dyDescent="0.2">
      <c r="A1593" s="175" t="s">
        <v>5692</v>
      </c>
      <c r="B1593" s="182">
        <v>104</v>
      </c>
      <c r="C1593" s="182">
        <v>5</v>
      </c>
      <c r="D1593" s="182">
        <v>20</v>
      </c>
      <c r="E1593" s="182">
        <v>8</v>
      </c>
      <c r="F1593" s="182">
        <v>1</v>
      </c>
      <c r="G1593" s="182" t="str">
        <f t="shared" si="48"/>
        <v>21010.104.5.20.08.01</v>
      </c>
      <c r="H1593" s="184">
        <v>44012</v>
      </c>
      <c r="I1593" s="175" t="s">
        <v>3034</v>
      </c>
      <c r="J1593" s="175" t="s">
        <v>3035</v>
      </c>
      <c r="K1593" s="182" t="s">
        <v>3033</v>
      </c>
      <c r="L1593" s="183">
        <v>0</v>
      </c>
      <c r="M1593" s="183">
        <v>-100000</v>
      </c>
      <c r="N1593" s="183">
        <v>-680713000</v>
      </c>
      <c r="O1593" s="241">
        <f t="shared" si="49"/>
        <v>-680713000</v>
      </c>
    </row>
    <row r="1594" spans="1:15" hidden="1" x14ac:dyDescent="0.2">
      <c r="A1594" s="175" t="s">
        <v>5692</v>
      </c>
      <c r="B1594" s="182">
        <v>104</v>
      </c>
      <c r="C1594" s="182">
        <v>6</v>
      </c>
      <c r="D1594" s="182">
        <v>20</v>
      </c>
      <c r="E1594" s="182">
        <v>8</v>
      </c>
      <c r="F1594" s="182">
        <v>1</v>
      </c>
      <c r="G1594" s="182" t="str">
        <f t="shared" si="48"/>
        <v>21010.104.6.20.08.01</v>
      </c>
      <c r="H1594" s="184">
        <v>44012</v>
      </c>
      <c r="I1594" s="175" t="s">
        <v>3036</v>
      </c>
      <c r="J1594" s="175" t="s">
        <v>3037</v>
      </c>
      <c r="K1594" s="182" t="s">
        <v>3033</v>
      </c>
      <c r="L1594" s="183">
        <v>-478167192</v>
      </c>
      <c r="M1594" s="183">
        <v>-150000</v>
      </c>
      <c r="N1594" s="183">
        <v>-1021069500</v>
      </c>
      <c r="O1594" s="241">
        <f t="shared" si="49"/>
        <v>-1499236692</v>
      </c>
    </row>
    <row r="1595" spans="1:15" hidden="1" x14ac:dyDescent="0.2">
      <c r="A1595" s="175" t="s">
        <v>5692</v>
      </c>
      <c r="B1595" s="182">
        <v>104</v>
      </c>
      <c r="C1595" s="182">
        <v>7</v>
      </c>
      <c r="D1595" s="182">
        <v>12</v>
      </c>
      <c r="E1595" s="182">
        <v>4</v>
      </c>
      <c r="F1595" s="182">
        <v>1</v>
      </c>
      <c r="G1595" s="182" t="str">
        <f t="shared" si="48"/>
        <v>21010.104.7.12.04.01</v>
      </c>
      <c r="H1595" s="184">
        <v>44012</v>
      </c>
      <c r="I1595" s="175" t="s">
        <v>3038</v>
      </c>
      <c r="J1595" s="175" t="s">
        <v>3039</v>
      </c>
      <c r="K1595" s="182" t="s">
        <v>3021</v>
      </c>
      <c r="L1595" s="183">
        <v>-25969010000</v>
      </c>
      <c r="M1595" s="183">
        <v>-159027</v>
      </c>
      <c r="N1595" s="183">
        <v>-1082517462.51</v>
      </c>
      <c r="O1595" s="241">
        <f t="shared" si="49"/>
        <v>-27051527462.509998</v>
      </c>
    </row>
    <row r="1596" spans="1:15" hidden="1" x14ac:dyDescent="0.2">
      <c r="A1596" s="175" t="s">
        <v>5692</v>
      </c>
      <c r="B1596" s="182">
        <v>104</v>
      </c>
      <c r="C1596" s="182">
        <v>7</v>
      </c>
      <c r="D1596" s="182">
        <v>20</v>
      </c>
      <c r="E1596" s="182">
        <v>8</v>
      </c>
      <c r="F1596" s="182">
        <v>1</v>
      </c>
      <c r="G1596" s="182" t="str">
        <f t="shared" si="48"/>
        <v>21010.104.7.20.08.01</v>
      </c>
      <c r="H1596" s="184">
        <v>44012</v>
      </c>
      <c r="I1596" s="175" t="s">
        <v>3040</v>
      </c>
      <c r="J1596" s="175" t="s">
        <v>3041</v>
      </c>
      <c r="K1596" s="182" t="s">
        <v>3033</v>
      </c>
      <c r="L1596" s="183">
        <v>-17448904110</v>
      </c>
      <c r="M1596" s="183">
        <v>-3079958</v>
      </c>
      <c r="N1596" s="183">
        <v>-20965674500.540001</v>
      </c>
      <c r="O1596" s="241">
        <f t="shared" si="49"/>
        <v>-38414578610.540001</v>
      </c>
    </row>
    <row r="1597" spans="1:15" hidden="1" x14ac:dyDescent="0.2">
      <c r="A1597" s="175" t="s">
        <v>5692</v>
      </c>
      <c r="B1597" s="182">
        <v>104</v>
      </c>
      <c r="C1597" s="182">
        <v>8</v>
      </c>
      <c r="D1597" s="182">
        <v>4</v>
      </c>
      <c r="E1597" s="182">
        <v>1</v>
      </c>
      <c r="F1597" s="182">
        <v>1</v>
      </c>
      <c r="G1597" s="182" t="str">
        <f t="shared" si="48"/>
        <v>21010.104.8.04.01.01</v>
      </c>
      <c r="H1597" s="184">
        <v>44012</v>
      </c>
      <c r="I1597" s="175" t="s">
        <v>3042</v>
      </c>
      <c r="J1597" s="175" t="s">
        <v>3043</v>
      </c>
      <c r="K1597" s="182" t="s">
        <v>3015</v>
      </c>
      <c r="L1597" s="183">
        <v>-2666423483</v>
      </c>
      <c r="M1597" s="183">
        <v>-2000000</v>
      </c>
      <c r="N1597" s="183">
        <v>-13614260000</v>
      </c>
      <c r="O1597" s="241">
        <f t="shared" si="49"/>
        <v>-16280683483</v>
      </c>
    </row>
    <row r="1598" spans="1:15" hidden="1" x14ac:dyDescent="0.2">
      <c r="A1598" s="175" t="s">
        <v>5692</v>
      </c>
      <c r="B1598" s="182">
        <v>104</v>
      </c>
      <c r="C1598" s="182">
        <v>8</v>
      </c>
      <c r="D1598" s="182">
        <v>18</v>
      </c>
      <c r="E1598" s="182">
        <v>7</v>
      </c>
      <c r="F1598" s="182">
        <v>1</v>
      </c>
      <c r="G1598" s="182" t="str">
        <f t="shared" si="48"/>
        <v>21010.104.8.18.07.01</v>
      </c>
      <c r="H1598" s="184">
        <v>44012</v>
      </c>
      <c r="I1598" s="175" t="s">
        <v>3044</v>
      </c>
      <c r="J1598" s="175" t="s">
        <v>3045</v>
      </c>
      <c r="K1598" s="182" t="s">
        <v>3027</v>
      </c>
      <c r="L1598" s="183">
        <v>-7200000000</v>
      </c>
      <c r="M1598" s="183">
        <v>-150000</v>
      </c>
      <c r="N1598" s="183">
        <v>-1021069500</v>
      </c>
      <c r="O1598" s="241">
        <f t="shared" si="49"/>
        <v>-8221069500</v>
      </c>
    </row>
    <row r="1599" spans="1:15" hidden="1" x14ac:dyDescent="0.2">
      <c r="A1599" s="175" t="s">
        <v>5692</v>
      </c>
      <c r="B1599" s="182">
        <v>104</v>
      </c>
      <c r="C1599" s="182">
        <v>8</v>
      </c>
      <c r="D1599" s="182">
        <v>20</v>
      </c>
      <c r="E1599" s="182">
        <v>8</v>
      </c>
      <c r="F1599" s="182">
        <v>1</v>
      </c>
      <c r="G1599" s="182" t="str">
        <f t="shared" si="48"/>
        <v>21010.104.8.20.08.01</v>
      </c>
      <c r="H1599" s="184">
        <v>44012</v>
      </c>
      <c r="I1599" s="175" t="s">
        <v>3046</v>
      </c>
      <c r="J1599" s="175" t="s">
        <v>3047</v>
      </c>
      <c r="K1599" s="182" t="s">
        <v>3033</v>
      </c>
      <c r="L1599" s="183">
        <v>-6755000000</v>
      </c>
      <c r="M1599" s="183">
        <v>-100000</v>
      </c>
      <c r="N1599" s="183">
        <v>-680713000</v>
      </c>
      <c r="O1599" s="241">
        <f t="shared" si="49"/>
        <v>-7435713000</v>
      </c>
    </row>
    <row r="1600" spans="1:15" hidden="1" x14ac:dyDescent="0.2">
      <c r="A1600" s="175" t="s">
        <v>5692</v>
      </c>
      <c r="B1600" s="182">
        <v>284</v>
      </c>
      <c r="C1600" s="182">
        <v>0</v>
      </c>
      <c r="D1600" s="182">
        <v>0</v>
      </c>
      <c r="E1600" s="182">
        <v>0</v>
      </c>
      <c r="F1600" s="182">
        <v>0</v>
      </c>
      <c r="G1600" s="182" t="str">
        <f t="shared" si="48"/>
        <v>21010.284.0.00.00.00</v>
      </c>
      <c r="H1600" s="184">
        <v>44012</v>
      </c>
      <c r="I1600" s="175" t="s">
        <v>3048</v>
      </c>
      <c r="J1600" s="175" t="s">
        <v>3049</v>
      </c>
      <c r="K1600" s="182" t="s">
        <v>3050</v>
      </c>
      <c r="L1600" s="183">
        <v>-20023428930</v>
      </c>
      <c r="M1600" s="183">
        <v>-819802.86</v>
      </c>
      <c r="N1600" s="183">
        <v>-5580504642.3999996</v>
      </c>
      <c r="O1600" s="241">
        <f t="shared" si="49"/>
        <v>-25603933572.400002</v>
      </c>
    </row>
    <row r="1601" spans="1:15" hidden="1" x14ac:dyDescent="0.2">
      <c r="A1601" s="175" t="s">
        <v>5692</v>
      </c>
      <c r="B1601" s="182">
        <v>284</v>
      </c>
      <c r="C1601" s="182">
        <v>0</v>
      </c>
      <c r="D1601" s="182">
        <v>2</v>
      </c>
      <c r="E1601" s="182">
        <v>0</v>
      </c>
      <c r="F1601" s="182">
        <v>0</v>
      </c>
      <c r="G1601" s="182" t="str">
        <f t="shared" si="48"/>
        <v>21010.284.0.02.00.00</v>
      </c>
      <c r="H1601" s="184">
        <v>44012</v>
      </c>
      <c r="I1601" s="175" t="s">
        <v>3051</v>
      </c>
      <c r="J1601" s="175" t="s">
        <v>3052</v>
      </c>
      <c r="K1601" s="182" t="s">
        <v>517</v>
      </c>
      <c r="L1601" s="183">
        <v>-393873364</v>
      </c>
      <c r="M1601" s="183">
        <v>-69568.240000000005</v>
      </c>
      <c r="N1601" s="183">
        <v>-473560053.55000001</v>
      </c>
      <c r="O1601" s="241">
        <f t="shared" si="49"/>
        <v>-867433417.54999995</v>
      </c>
    </row>
    <row r="1602" spans="1:15" hidden="1" x14ac:dyDescent="0.2">
      <c r="A1602" s="175" t="s">
        <v>5692</v>
      </c>
      <c r="B1602" s="182">
        <v>284</v>
      </c>
      <c r="C1602" s="182">
        <v>0</v>
      </c>
      <c r="D1602" s="182">
        <v>4</v>
      </c>
      <c r="E1602" s="182">
        <v>0</v>
      </c>
      <c r="F1602" s="182">
        <v>0</v>
      </c>
      <c r="G1602" s="182" t="str">
        <f t="shared" si="48"/>
        <v>21010.284.0.04.00.00</v>
      </c>
      <c r="H1602" s="184">
        <v>44012</v>
      </c>
      <c r="I1602" s="175" t="s">
        <v>3053</v>
      </c>
      <c r="J1602" s="175" t="s">
        <v>3054</v>
      </c>
      <c r="K1602" s="182" t="s">
        <v>531</v>
      </c>
      <c r="L1602" s="183">
        <v>-3242042672</v>
      </c>
      <c r="M1602" s="183">
        <v>-12540.98</v>
      </c>
      <c r="N1602" s="183">
        <v>-85368081.189999998</v>
      </c>
      <c r="O1602" s="241">
        <f t="shared" si="49"/>
        <v>-3327410753.1900001</v>
      </c>
    </row>
    <row r="1603" spans="1:15" hidden="1" x14ac:dyDescent="0.2">
      <c r="A1603" s="175" t="s">
        <v>5692</v>
      </c>
      <c r="B1603" s="182">
        <v>284</v>
      </c>
      <c r="C1603" s="182">
        <v>0</v>
      </c>
      <c r="D1603" s="182">
        <v>6</v>
      </c>
      <c r="E1603" s="182">
        <v>0</v>
      </c>
      <c r="F1603" s="182">
        <v>0</v>
      </c>
      <c r="G1603" s="182" t="str">
        <f t="shared" si="48"/>
        <v>21010.284.0.06.00.00</v>
      </c>
      <c r="H1603" s="184">
        <v>44012</v>
      </c>
      <c r="I1603" s="175" t="s">
        <v>3055</v>
      </c>
      <c r="J1603" s="175" t="s">
        <v>3056</v>
      </c>
      <c r="K1603" s="182" t="s">
        <v>3057</v>
      </c>
      <c r="L1603" s="183">
        <v>-1356984930</v>
      </c>
      <c r="M1603" s="183">
        <v>-8684.86</v>
      </c>
      <c r="N1603" s="183">
        <v>-59118971.049999997</v>
      </c>
      <c r="O1603" s="241">
        <f t="shared" si="49"/>
        <v>-1416103901.05</v>
      </c>
    </row>
    <row r="1604" spans="1:15" hidden="1" x14ac:dyDescent="0.2">
      <c r="A1604" s="175" t="s">
        <v>5692</v>
      </c>
      <c r="B1604" s="182">
        <v>284</v>
      </c>
      <c r="C1604" s="182">
        <v>0</v>
      </c>
      <c r="D1604" s="182">
        <v>8</v>
      </c>
      <c r="E1604" s="182">
        <v>0</v>
      </c>
      <c r="F1604" s="182">
        <v>0</v>
      </c>
      <c r="G1604" s="182" t="str">
        <f t="shared" ref="G1604:G1667" si="50">CONCATENATE(A1604,".",REPT("0",3-LEN(B1604)),B1604,".",C1604,".",REPT("0",2-LEN(D1604)),D1604,".",REPT("0",2-LEN(E1604)),E1604,".",REPT("0",2-LEN(F1604)),F1604)</f>
        <v>21010.284.0.08.00.00</v>
      </c>
      <c r="H1604" s="184">
        <v>44012</v>
      </c>
      <c r="I1604" s="175" t="s">
        <v>3058</v>
      </c>
      <c r="J1604" s="175" t="s">
        <v>3059</v>
      </c>
      <c r="K1604" s="182" t="s">
        <v>3060</v>
      </c>
      <c r="L1604" s="183">
        <v>-478551955</v>
      </c>
      <c r="M1604" s="183">
        <v>-4028.54</v>
      </c>
      <c r="N1604" s="183">
        <v>-27422795.489999998</v>
      </c>
      <c r="O1604" s="241">
        <f t="shared" ref="O1604:O1667" si="51">+L1604+N1604</f>
        <v>-505974750.49000001</v>
      </c>
    </row>
    <row r="1605" spans="1:15" hidden="1" x14ac:dyDescent="0.2">
      <c r="A1605" s="175" t="s">
        <v>5692</v>
      </c>
      <c r="B1605" s="182">
        <v>284</v>
      </c>
      <c r="C1605" s="182">
        <v>0</v>
      </c>
      <c r="D1605" s="182">
        <v>12</v>
      </c>
      <c r="E1605" s="182">
        <v>0</v>
      </c>
      <c r="F1605" s="182">
        <v>0</v>
      </c>
      <c r="G1605" s="182" t="str">
        <f t="shared" si="50"/>
        <v>21010.284.0.12.00.00</v>
      </c>
      <c r="H1605" s="184">
        <v>44012</v>
      </c>
      <c r="I1605" s="175" t="s">
        <v>3061</v>
      </c>
      <c r="J1605" s="175" t="s">
        <v>3062</v>
      </c>
      <c r="K1605" s="182" t="s">
        <v>3063</v>
      </c>
      <c r="L1605" s="183">
        <v>-11836478462</v>
      </c>
      <c r="M1605" s="183">
        <v>-57595.55</v>
      </c>
      <c r="N1605" s="183">
        <v>-392060396.27999997</v>
      </c>
      <c r="O1605" s="241">
        <f t="shared" si="51"/>
        <v>-12228538858.280001</v>
      </c>
    </row>
    <row r="1606" spans="1:15" hidden="1" x14ac:dyDescent="0.2">
      <c r="A1606" s="175" t="s">
        <v>5692</v>
      </c>
      <c r="B1606" s="182">
        <v>284</v>
      </c>
      <c r="C1606" s="182">
        <v>0</v>
      </c>
      <c r="D1606" s="182">
        <v>18</v>
      </c>
      <c r="E1606" s="182">
        <v>0</v>
      </c>
      <c r="F1606" s="182">
        <v>0</v>
      </c>
      <c r="G1606" s="182" t="str">
        <f t="shared" si="50"/>
        <v>21010.284.0.18.00.00</v>
      </c>
      <c r="H1606" s="184">
        <v>44012</v>
      </c>
      <c r="I1606" s="175" t="s">
        <v>3064</v>
      </c>
      <c r="J1606" s="175" t="s">
        <v>3065</v>
      </c>
      <c r="K1606" s="182" t="s">
        <v>3066</v>
      </c>
      <c r="L1606" s="183">
        <v>-20000000</v>
      </c>
      <c r="M1606" s="183">
        <v>0</v>
      </c>
      <c r="N1606" s="183">
        <v>0</v>
      </c>
      <c r="O1606" s="241">
        <f t="shared" si="51"/>
        <v>-20000000</v>
      </c>
    </row>
    <row r="1607" spans="1:15" hidden="1" x14ac:dyDescent="0.2">
      <c r="A1607" s="175" t="s">
        <v>5692</v>
      </c>
      <c r="B1607" s="182">
        <v>284</v>
      </c>
      <c r="C1607" s="182">
        <v>0</v>
      </c>
      <c r="D1607" s="182">
        <v>20</v>
      </c>
      <c r="E1607" s="182">
        <v>0</v>
      </c>
      <c r="F1607" s="182">
        <v>0</v>
      </c>
      <c r="G1607" s="182" t="str">
        <f t="shared" si="50"/>
        <v>21010.284.0.20.00.00</v>
      </c>
      <c r="H1607" s="184">
        <v>44012</v>
      </c>
      <c r="I1607" s="175" t="s">
        <v>3067</v>
      </c>
      <c r="J1607" s="175" t="s">
        <v>3068</v>
      </c>
      <c r="K1607" s="182" t="s">
        <v>3069</v>
      </c>
      <c r="L1607" s="183">
        <v>-2695497547</v>
      </c>
      <c r="M1607" s="183">
        <v>-667384.68999999994</v>
      </c>
      <c r="N1607" s="183">
        <v>-4542974344.8400002</v>
      </c>
      <c r="O1607" s="241">
        <f t="shared" si="51"/>
        <v>-7238471891.8400002</v>
      </c>
    </row>
    <row r="1608" spans="1:15" hidden="1" x14ac:dyDescent="0.2">
      <c r="A1608" s="175" t="s">
        <v>5692</v>
      </c>
      <c r="B1608" s="182">
        <v>284</v>
      </c>
      <c r="C1608" s="182">
        <v>1</v>
      </c>
      <c r="D1608" s="182">
        <v>2</v>
      </c>
      <c r="E1608" s="182">
        <v>1</v>
      </c>
      <c r="F1608" s="182">
        <v>0</v>
      </c>
      <c r="G1608" s="182" t="str">
        <f t="shared" si="50"/>
        <v>21010.284.1.02.01.00</v>
      </c>
      <c r="H1608" s="184">
        <v>44012</v>
      </c>
      <c r="I1608" s="175" t="s">
        <v>3070</v>
      </c>
      <c r="J1608" s="175" t="s">
        <v>3071</v>
      </c>
      <c r="K1608" s="182" t="s">
        <v>517</v>
      </c>
      <c r="L1608" s="183">
        <v>-393873364</v>
      </c>
      <c r="M1608" s="183">
        <v>0</v>
      </c>
      <c r="N1608" s="183">
        <v>0</v>
      </c>
      <c r="O1608" s="241">
        <f t="shared" si="51"/>
        <v>-393873364</v>
      </c>
    </row>
    <row r="1609" spans="1:15" hidden="1" x14ac:dyDescent="0.2">
      <c r="A1609" s="175" t="s">
        <v>5692</v>
      </c>
      <c r="B1609" s="182">
        <v>284</v>
      </c>
      <c r="C1609" s="182">
        <v>1</v>
      </c>
      <c r="D1609" s="182">
        <v>2</v>
      </c>
      <c r="E1609" s="182">
        <v>2</v>
      </c>
      <c r="F1609" s="182">
        <v>0</v>
      </c>
      <c r="G1609" s="182" t="str">
        <f t="shared" si="50"/>
        <v>21010.284.1.02.02.00</v>
      </c>
      <c r="H1609" s="184">
        <v>44012</v>
      </c>
      <c r="I1609" s="175" t="s">
        <v>3072</v>
      </c>
      <c r="J1609" s="175" t="s">
        <v>3071</v>
      </c>
      <c r="K1609" s="182" t="s">
        <v>517</v>
      </c>
      <c r="L1609" s="183">
        <v>0</v>
      </c>
      <c r="M1609" s="183">
        <v>-69568.240000000005</v>
      </c>
      <c r="N1609" s="183">
        <v>-473560053.55000001</v>
      </c>
      <c r="O1609" s="241">
        <f t="shared" si="51"/>
        <v>-473560053.55000001</v>
      </c>
    </row>
    <row r="1610" spans="1:15" hidden="1" x14ac:dyDescent="0.2">
      <c r="A1610" s="175" t="s">
        <v>5692</v>
      </c>
      <c r="B1610" s="182">
        <v>284</v>
      </c>
      <c r="C1610" s="182">
        <v>1</v>
      </c>
      <c r="D1610" s="182">
        <v>4</v>
      </c>
      <c r="E1610" s="182">
        <v>1</v>
      </c>
      <c r="F1610" s="182">
        <v>0</v>
      </c>
      <c r="G1610" s="182" t="str">
        <f t="shared" si="50"/>
        <v>21010.284.1.04.01.00</v>
      </c>
      <c r="H1610" s="184">
        <v>44012</v>
      </c>
      <c r="I1610" s="175" t="s">
        <v>3073</v>
      </c>
      <c r="J1610" s="175" t="s">
        <v>3074</v>
      </c>
      <c r="K1610" s="182" t="s">
        <v>3075</v>
      </c>
      <c r="L1610" s="183">
        <v>-3242042672</v>
      </c>
      <c r="M1610" s="183">
        <v>-12540.98</v>
      </c>
      <c r="N1610" s="183">
        <v>-85368081.189999998</v>
      </c>
      <c r="O1610" s="241">
        <f t="shared" si="51"/>
        <v>-3327410753.1900001</v>
      </c>
    </row>
    <row r="1611" spans="1:15" hidden="1" x14ac:dyDescent="0.2">
      <c r="A1611" s="175" t="s">
        <v>5692</v>
      </c>
      <c r="B1611" s="182">
        <v>284</v>
      </c>
      <c r="C1611" s="182">
        <v>1</v>
      </c>
      <c r="D1611" s="182">
        <v>6</v>
      </c>
      <c r="E1611" s="182">
        <v>1</v>
      </c>
      <c r="F1611" s="182">
        <v>0</v>
      </c>
      <c r="G1611" s="182" t="str">
        <f t="shared" si="50"/>
        <v>21010.284.1.06.01.00</v>
      </c>
      <c r="H1611" s="184">
        <v>44012</v>
      </c>
      <c r="I1611" s="175" t="s">
        <v>3076</v>
      </c>
      <c r="J1611" s="175" t="s">
        <v>3077</v>
      </c>
      <c r="K1611" s="182" t="s">
        <v>3078</v>
      </c>
      <c r="L1611" s="183">
        <v>-1356984930</v>
      </c>
      <c r="M1611" s="183">
        <v>-8684.86</v>
      </c>
      <c r="N1611" s="183">
        <v>-59118971.049999997</v>
      </c>
      <c r="O1611" s="241">
        <f t="shared" si="51"/>
        <v>-1416103901.05</v>
      </c>
    </row>
    <row r="1612" spans="1:15" hidden="1" x14ac:dyDescent="0.2">
      <c r="A1612" s="175" t="s">
        <v>5692</v>
      </c>
      <c r="B1612" s="182">
        <v>284</v>
      </c>
      <c r="C1612" s="182">
        <v>1</v>
      </c>
      <c r="D1612" s="182">
        <v>8</v>
      </c>
      <c r="E1612" s="182">
        <v>1</v>
      </c>
      <c r="F1612" s="182">
        <v>0</v>
      </c>
      <c r="G1612" s="182" t="str">
        <f t="shared" si="50"/>
        <v>21010.284.1.08.01.00</v>
      </c>
      <c r="H1612" s="184">
        <v>44012</v>
      </c>
      <c r="I1612" s="175" t="s">
        <v>3079</v>
      </c>
      <c r="J1612" s="175" t="s">
        <v>3080</v>
      </c>
      <c r="K1612" s="182" t="s">
        <v>3060</v>
      </c>
      <c r="L1612" s="183">
        <v>-478551955</v>
      </c>
      <c r="M1612" s="183">
        <v>-29.54</v>
      </c>
      <c r="N1612" s="183">
        <v>-201082.62</v>
      </c>
      <c r="O1612" s="241">
        <f t="shared" si="51"/>
        <v>-478753037.62</v>
      </c>
    </row>
    <row r="1613" spans="1:15" hidden="1" x14ac:dyDescent="0.2">
      <c r="A1613" s="175" t="s">
        <v>5692</v>
      </c>
      <c r="B1613" s="182">
        <v>284</v>
      </c>
      <c r="C1613" s="182">
        <v>1</v>
      </c>
      <c r="D1613" s="182">
        <v>8</v>
      </c>
      <c r="E1613" s="182">
        <v>2</v>
      </c>
      <c r="F1613" s="182">
        <v>0</v>
      </c>
      <c r="G1613" s="182" t="str">
        <f t="shared" si="50"/>
        <v>21010.284.1.08.02.00</v>
      </c>
      <c r="H1613" s="184">
        <v>44012</v>
      </c>
      <c r="I1613" s="175" t="s">
        <v>3081</v>
      </c>
      <c r="J1613" s="175" t="s">
        <v>3080</v>
      </c>
      <c r="K1613" s="182" t="s">
        <v>3082</v>
      </c>
      <c r="L1613" s="183">
        <v>0</v>
      </c>
      <c r="M1613" s="183">
        <v>-3999</v>
      </c>
      <c r="N1613" s="183">
        <v>-27221712.870000001</v>
      </c>
      <c r="O1613" s="241">
        <f t="shared" si="51"/>
        <v>-27221712.870000001</v>
      </c>
    </row>
    <row r="1614" spans="1:15" hidden="1" x14ac:dyDescent="0.2">
      <c r="A1614" s="175" t="s">
        <v>5692</v>
      </c>
      <c r="B1614" s="182">
        <v>284</v>
      </c>
      <c r="C1614" s="182">
        <v>1</v>
      </c>
      <c r="D1614" s="182">
        <v>12</v>
      </c>
      <c r="E1614" s="182">
        <v>1</v>
      </c>
      <c r="F1614" s="182">
        <v>0</v>
      </c>
      <c r="G1614" s="182" t="str">
        <f t="shared" si="50"/>
        <v>21010.284.1.12.01.00</v>
      </c>
      <c r="H1614" s="184">
        <v>44012</v>
      </c>
      <c r="I1614" s="175" t="s">
        <v>3083</v>
      </c>
      <c r="J1614" s="175" t="s">
        <v>3084</v>
      </c>
      <c r="K1614" s="182" t="s">
        <v>3018</v>
      </c>
      <c r="L1614" s="183">
        <v>-11836478462</v>
      </c>
      <c r="M1614" s="183">
        <v>-57482.76</v>
      </c>
      <c r="N1614" s="183">
        <v>-391292620.08999997</v>
      </c>
      <c r="O1614" s="241">
        <f t="shared" si="51"/>
        <v>-12227771082.09</v>
      </c>
    </row>
    <row r="1615" spans="1:15" hidden="1" x14ac:dyDescent="0.2">
      <c r="A1615" s="175" t="s">
        <v>5692</v>
      </c>
      <c r="B1615" s="182">
        <v>284</v>
      </c>
      <c r="C1615" s="182">
        <v>1</v>
      </c>
      <c r="D1615" s="182">
        <v>12</v>
      </c>
      <c r="E1615" s="182">
        <v>2</v>
      </c>
      <c r="F1615" s="182">
        <v>0</v>
      </c>
      <c r="G1615" s="182" t="str">
        <f t="shared" si="50"/>
        <v>21010.284.1.12.02.00</v>
      </c>
      <c r="H1615" s="184">
        <v>44012</v>
      </c>
      <c r="I1615" s="175" t="s">
        <v>3085</v>
      </c>
      <c r="J1615" s="175" t="s">
        <v>3084</v>
      </c>
      <c r="K1615" s="182" t="s">
        <v>3018</v>
      </c>
      <c r="L1615" s="183">
        <v>0</v>
      </c>
      <c r="M1615" s="183">
        <v>-112.79</v>
      </c>
      <c r="N1615" s="183">
        <v>-767776.19</v>
      </c>
      <c r="O1615" s="241">
        <f t="shared" si="51"/>
        <v>-767776.19</v>
      </c>
    </row>
    <row r="1616" spans="1:15" hidden="1" x14ac:dyDescent="0.2">
      <c r="A1616" s="175" t="s">
        <v>5692</v>
      </c>
      <c r="B1616" s="182">
        <v>284</v>
      </c>
      <c r="C1616" s="182">
        <v>1</v>
      </c>
      <c r="D1616" s="182">
        <v>18</v>
      </c>
      <c r="E1616" s="182">
        <v>1</v>
      </c>
      <c r="F1616" s="182">
        <v>0</v>
      </c>
      <c r="G1616" s="182" t="str">
        <f t="shared" si="50"/>
        <v>21010.284.1.18.01.00</v>
      </c>
      <c r="H1616" s="184">
        <v>44012</v>
      </c>
      <c r="I1616" s="175" t="s">
        <v>3086</v>
      </c>
      <c r="J1616" s="175" t="s">
        <v>3087</v>
      </c>
      <c r="K1616" s="182" t="s">
        <v>3066</v>
      </c>
      <c r="L1616" s="183">
        <v>-20000000</v>
      </c>
      <c r="M1616" s="183">
        <v>0</v>
      </c>
      <c r="N1616" s="183">
        <v>0</v>
      </c>
      <c r="O1616" s="241">
        <f t="shared" si="51"/>
        <v>-20000000</v>
      </c>
    </row>
    <row r="1617" spans="1:15" hidden="1" x14ac:dyDescent="0.2">
      <c r="A1617" s="175" t="s">
        <v>5692</v>
      </c>
      <c r="B1617" s="182">
        <v>284</v>
      </c>
      <c r="C1617" s="182">
        <v>1</v>
      </c>
      <c r="D1617" s="182">
        <v>20</v>
      </c>
      <c r="E1617" s="182">
        <v>1</v>
      </c>
      <c r="F1617" s="182">
        <v>0</v>
      </c>
      <c r="G1617" s="182" t="str">
        <f t="shared" si="50"/>
        <v>21010.284.1.20.01.00</v>
      </c>
      <c r="H1617" s="184">
        <v>44012</v>
      </c>
      <c r="I1617" s="175" t="s">
        <v>3088</v>
      </c>
      <c r="J1617" s="175" t="s">
        <v>3089</v>
      </c>
      <c r="K1617" s="182" t="s">
        <v>3069</v>
      </c>
      <c r="L1617" s="183">
        <v>-2695497547</v>
      </c>
      <c r="M1617" s="183">
        <v>-667384.68999999994</v>
      </c>
      <c r="N1617" s="183">
        <v>-4542974344.8400002</v>
      </c>
      <c r="O1617" s="241">
        <f t="shared" si="51"/>
        <v>-7238471891.8400002</v>
      </c>
    </row>
    <row r="1618" spans="1:15" hidden="1" x14ac:dyDescent="0.2">
      <c r="A1618" s="175" t="s">
        <v>5693</v>
      </c>
      <c r="B1618" s="182">
        <v>0</v>
      </c>
      <c r="C1618" s="182">
        <v>0</v>
      </c>
      <c r="D1618" s="182">
        <v>0</v>
      </c>
      <c r="E1618" s="182">
        <v>0</v>
      </c>
      <c r="F1618" s="182">
        <v>0</v>
      </c>
      <c r="G1618" s="182" t="str">
        <f t="shared" si="50"/>
        <v>21030.000.0.00.00.00</v>
      </c>
      <c r="H1618" s="184">
        <v>44012</v>
      </c>
      <c r="I1618" s="175" t="s">
        <v>3090</v>
      </c>
      <c r="J1618" s="175" t="s">
        <v>3091</v>
      </c>
      <c r="K1618" s="182" t="s">
        <v>775</v>
      </c>
      <c r="L1618" s="183">
        <v>-836849</v>
      </c>
      <c r="M1618" s="183">
        <v>0</v>
      </c>
      <c r="N1618" s="183">
        <v>0</v>
      </c>
      <c r="O1618" s="241">
        <f>+L1618+N1618</f>
        <v>-836849</v>
      </c>
    </row>
    <row r="1619" spans="1:15" hidden="1" x14ac:dyDescent="0.2">
      <c r="A1619" s="175" t="s">
        <v>5693</v>
      </c>
      <c r="B1619" s="182">
        <v>132</v>
      </c>
      <c r="C1619" s="182">
        <v>0</v>
      </c>
      <c r="D1619" s="182">
        <v>0</v>
      </c>
      <c r="E1619" s="182">
        <v>0</v>
      </c>
      <c r="F1619" s="182">
        <v>0</v>
      </c>
      <c r="G1619" s="182" t="str">
        <f t="shared" si="50"/>
        <v>21030.132.0.00.00.00</v>
      </c>
      <c r="H1619" s="184">
        <v>44012</v>
      </c>
      <c r="I1619" s="175" t="s">
        <v>3092</v>
      </c>
      <c r="J1619" s="175" t="s">
        <v>3093</v>
      </c>
      <c r="K1619" s="182" t="s">
        <v>775</v>
      </c>
      <c r="L1619" s="183">
        <v>-836849</v>
      </c>
      <c r="M1619" s="183">
        <v>0</v>
      </c>
      <c r="N1619" s="183">
        <v>0</v>
      </c>
      <c r="O1619" s="241">
        <f t="shared" si="51"/>
        <v>-836849</v>
      </c>
    </row>
    <row r="1620" spans="1:15" hidden="1" x14ac:dyDescent="0.2">
      <c r="A1620" s="175" t="s">
        <v>5693</v>
      </c>
      <c r="B1620" s="182">
        <v>132</v>
      </c>
      <c r="C1620" s="182">
        <v>0</v>
      </c>
      <c r="D1620" s="182">
        <v>4</v>
      </c>
      <c r="E1620" s="182">
        <v>0</v>
      </c>
      <c r="F1620" s="182">
        <v>0</v>
      </c>
      <c r="G1620" s="182" t="str">
        <f t="shared" si="50"/>
        <v>21030.132.0.04.00.00</v>
      </c>
      <c r="H1620" s="184">
        <v>44012</v>
      </c>
      <c r="I1620" s="175" t="s">
        <v>3094</v>
      </c>
      <c r="J1620" s="175" t="s">
        <v>3095</v>
      </c>
      <c r="K1620" s="182" t="s">
        <v>775</v>
      </c>
      <c r="L1620" s="183">
        <v>-836849</v>
      </c>
      <c r="M1620" s="183">
        <v>0</v>
      </c>
      <c r="N1620" s="183">
        <v>0</v>
      </c>
      <c r="O1620" s="241">
        <f t="shared" si="51"/>
        <v>-836849</v>
      </c>
    </row>
    <row r="1621" spans="1:15" hidden="1" x14ac:dyDescent="0.2">
      <c r="A1621" s="175" t="s">
        <v>5693</v>
      </c>
      <c r="B1621" s="182">
        <v>132</v>
      </c>
      <c r="C1621" s="182">
        <v>0</v>
      </c>
      <c r="D1621" s="182">
        <v>4</v>
      </c>
      <c r="E1621" s="182">
        <v>1</v>
      </c>
      <c r="F1621" s="182">
        <v>0</v>
      </c>
      <c r="G1621" s="182" t="str">
        <f t="shared" si="50"/>
        <v>21030.132.0.04.01.00</v>
      </c>
      <c r="H1621" s="184">
        <v>44012</v>
      </c>
      <c r="I1621" s="175" t="s">
        <v>3096</v>
      </c>
      <c r="J1621" s="175" t="s">
        <v>3095</v>
      </c>
      <c r="K1621" s="182" t="s">
        <v>775</v>
      </c>
      <c r="L1621" s="183">
        <v>-836849</v>
      </c>
      <c r="M1621" s="183">
        <v>0</v>
      </c>
      <c r="N1621" s="183">
        <v>0</v>
      </c>
      <c r="O1621" s="241">
        <f t="shared" si="51"/>
        <v>-836849</v>
      </c>
    </row>
    <row r="1622" spans="1:15" hidden="1" x14ac:dyDescent="0.2">
      <c r="A1622" s="175" t="s">
        <v>5693</v>
      </c>
      <c r="B1622" s="182">
        <v>132</v>
      </c>
      <c r="C1622" s="182">
        <v>0</v>
      </c>
      <c r="D1622" s="182">
        <v>4</v>
      </c>
      <c r="E1622" s="182">
        <v>1</v>
      </c>
      <c r="F1622" s="182">
        <v>1</v>
      </c>
      <c r="G1622" s="182" t="str">
        <f t="shared" si="50"/>
        <v>21030.132.0.04.01.01</v>
      </c>
      <c r="H1622" s="184">
        <v>44012</v>
      </c>
      <c r="I1622" s="175" t="s">
        <v>3097</v>
      </c>
      <c r="J1622" s="175" t="s">
        <v>3095</v>
      </c>
      <c r="K1622" s="182" t="s">
        <v>3098</v>
      </c>
      <c r="L1622" s="183">
        <v>-836849</v>
      </c>
      <c r="M1622" s="183">
        <v>0</v>
      </c>
      <c r="N1622" s="183">
        <v>0</v>
      </c>
      <c r="O1622" s="241">
        <f t="shared" si="51"/>
        <v>-836849</v>
      </c>
    </row>
    <row r="1623" spans="1:15" hidden="1" x14ac:dyDescent="0.2">
      <c r="A1623" s="175" t="s">
        <v>5693</v>
      </c>
      <c r="B1623" s="182">
        <v>132</v>
      </c>
      <c r="C1623" s="182">
        <v>2</v>
      </c>
      <c r="D1623" s="182">
        <v>4</v>
      </c>
      <c r="E1623" s="182">
        <v>1</v>
      </c>
      <c r="F1623" s="182">
        <v>1</v>
      </c>
      <c r="G1623" s="182" t="str">
        <f t="shared" si="50"/>
        <v>21030.132.2.04.01.01</v>
      </c>
      <c r="H1623" s="184">
        <v>44012</v>
      </c>
      <c r="I1623" s="175" t="s">
        <v>3099</v>
      </c>
      <c r="J1623" s="175" t="s">
        <v>3100</v>
      </c>
      <c r="K1623" s="182" t="s">
        <v>3098</v>
      </c>
      <c r="L1623" s="183">
        <v>-836849</v>
      </c>
      <c r="M1623" s="183">
        <v>0</v>
      </c>
      <c r="N1623" s="183">
        <v>0</v>
      </c>
      <c r="O1623" s="241">
        <f t="shared" si="51"/>
        <v>-836849</v>
      </c>
    </row>
    <row r="1624" spans="1:15" hidden="1" x14ac:dyDescent="0.2">
      <c r="A1624" s="175" t="s">
        <v>5694</v>
      </c>
      <c r="B1624" s="182">
        <v>0</v>
      </c>
      <c r="C1624" s="182">
        <v>0</v>
      </c>
      <c r="D1624" s="182">
        <v>0</v>
      </c>
      <c r="E1624" s="182">
        <v>0</v>
      </c>
      <c r="F1624" s="182">
        <v>0</v>
      </c>
      <c r="G1624" s="182" t="str">
        <f t="shared" si="50"/>
        <v>21040.000.0.00.00.00</v>
      </c>
      <c r="H1624" s="184">
        <v>44012</v>
      </c>
      <c r="I1624" s="175" t="s">
        <v>3101</v>
      </c>
      <c r="J1624" s="175" t="s">
        <v>3102</v>
      </c>
      <c r="K1624" s="182" t="s">
        <v>3103</v>
      </c>
      <c r="L1624" s="183">
        <v>-27725999683</v>
      </c>
      <c r="M1624" s="183">
        <v>-11175772.67</v>
      </c>
      <c r="N1624" s="183">
        <v>-76074937415.130005</v>
      </c>
      <c r="O1624" s="241">
        <f>+L1624+N1624</f>
        <v>-103800937098.13</v>
      </c>
    </row>
    <row r="1625" spans="1:15" hidden="1" x14ac:dyDescent="0.2">
      <c r="A1625" s="175" t="s">
        <v>5694</v>
      </c>
      <c r="B1625" s="182">
        <v>390</v>
      </c>
      <c r="C1625" s="182">
        <v>0</v>
      </c>
      <c r="D1625" s="182">
        <v>0</v>
      </c>
      <c r="E1625" s="182">
        <v>0</v>
      </c>
      <c r="F1625" s="182">
        <v>0</v>
      </c>
      <c r="G1625" s="182" t="str">
        <f t="shared" si="50"/>
        <v>21040.390.0.00.00.00</v>
      </c>
      <c r="H1625" s="184">
        <v>44012</v>
      </c>
      <c r="I1625" s="175" t="s">
        <v>3104</v>
      </c>
      <c r="J1625" s="175" t="s">
        <v>3105</v>
      </c>
      <c r="K1625" s="182" t="s">
        <v>3106</v>
      </c>
      <c r="L1625" s="183">
        <v>-27725999683</v>
      </c>
      <c r="M1625" s="183">
        <v>-11175772.67</v>
      </c>
      <c r="N1625" s="183">
        <v>-76074937415.130005</v>
      </c>
      <c r="O1625" s="241">
        <f t="shared" si="51"/>
        <v>-103800937098.13</v>
      </c>
    </row>
    <row r="1626" spans="1:15" hidden="1" x14ac:dyDescent="0.2">
      <c r="A1626" s="175" t="s">
        <v>5694</v>
      </c>
      <c r="B1626" s="182">
        <v>390</v>
      </c>
      <c r="C1626" s="182">
        <v>0</v>
      </c>
      <c r="D1626" s="182">
        <v>2</v>
      </c>
      <c r="E1626" s="182">
        <v>0</v>
      </c>
      <c r="F1626" s="182">
        <v>0</v>
      </c>
      <c r="G1626" s="182" t="str">
        <f t="shared" si="50"/>
        <v>21040.390.0.02.00.00</v>
      </c>
      <c r="H1626" s="184">
        <v>44012</v>
      </c>
      <c r="I1626" s="175" t="s">
        <v>3107</v>
      </c>
      <c r="J1626" s="175" t="s">
        <v>3108</v>
      </c>
      <c r="K1626" s="182" t="s">
        <v>3109</v>
      </c>
      <c r="L1626" s="183">
        <v>0</v>
      </c>
      <c r="M1626" s="183">
        <v>-9377199</v>
      </c>
      <c r="N1626" s="183">
        <v>-63831812628.870003</v>
      </c>
      <c r="O1626" s="241">
        <f t="shared" si="51"/>
        <v>-63831812628.870003</v>
      </c>
    </row>
    <row r="1627" spans="1:15" hidden="1" x14ac:dyDescent="0.2">
      <c r="A1627" s="175" t="s">
        <v>5694</v>
      </c>
      <c r="B1627" s="182">
        <v>390</v>
      </c>
      <c r="C1627" s="182">
        <v>0</v>
      </c>
      <c r="D1627" s="182">
        <v>2</v>
      </c>
      <c r="E1627" s="182">
        <v>2</v>
      </c>
      <c r="F1627" s="182">
        <v>0</v>
      </c>
      <c r="G1627" s="182" t="str">
        <f t="shared" si="50"/>
        <v>21040.390.0.02.02.00</v>
      </c>
      <c r="H1627" s="184">
        <v>44012</v>
      </c>
      <c r="I1627" s="175" t="s">
        <v>3110</v>
      </c>
      <c r="J1627" s="175" t="s">
        <v>3108</v>
      </c>
      <c r="K1627" s="182" t="s">
        <v>3109</v>
      </c>
      <c r="L1627" s="183">
        <v>0</v>
      </c>
      <c r="M1627" s="183">
        <v>-9377199</v>
      </c>
      <c r="N1627" s="183">
        <v>-63831812628.870003</v>
      </c>
      <c r="O1627" s="241">
        <f t="shared" si="51"/>
        <v>-63831812628.870003</v>
      </c>
    </row>
    <row r="1628" spans="1:15" hidden="1" x14ac:dyDescent="0.2">
      <c r="A1628" s="175" t="s">
        <v>5694</v>
      </c>
      <c r="B1628" s="182">
        <v>390</v>
      </c>
      <c r="C1628" s="182">
        <v>0</v>
      </c>
      <c r="D1628" s="182">
        <v>2</v>
      </c>
      <c r="E1628" s="182">
        <v>2</v>
      </c>
      <c r="F1628" s="182">
        <v>2</v>
      </c>
      <c r="G1628" s="182" t="str">
        <f t="shared" si="50"/>
        <v>21040.390.0.02.02.02</v>
      </c>
      <c r="H1628" s="184">
        <v>44012</v>
      </c>
      <c r="I1628" s="175" t="s">
        <v>3111</v>
      </c>
      <c r="J1628" s="175" t="s">
        <v>3108</v>
      </c>
      <c r="K1628" s="182" t="s">
        <v>3109</v>
      </c>
      <c r="L1628" s="183">
        <v>0</v>
      </c>
      <c r="M1628" s="183">
        <v>-9377199</v>
      </c>
      <c r="N1628" s="183">
        <v>-63831812628.870003</v>
      </c>
      <c r="O1628" s="241">
        <f t="shared" si="51"/>
        <v>-63831812628.870003</v>
      </c>
    </row>
    <row r="1629" spans="1:15" hidden="1" x14ac:dyDescent="0.2">
      <c r="A1629" s="175" t="s">
        <v>5694</v>
      </c>
      <c r="B1629" s="182">
        <v>390</v>
      </c>
      <c r="C1629" s="182">
        <v>0</v>
      </c>
      <c r="D1629" s="182">
        <v>3</v>
      </c>
      <c r="E1629" s="182">
        <v>0</v>
      </c>
      <c r="F1629" s="182">
        <v>0</v>
      </c>
      <c r="G1629" s="182" t="str">
        <f t="shared" si="50"/>
        <v>21040.390.0.03.00.00</v>
      </c>
      <c r="H1629" s="184">
        <v>44012</v>
      </c>
      <c r="I1629" s="175" t="s">
        <v>3112</v>
      </c>
      <c r="J1629" s="175" t="s">
        <v>3113</v>
      </c>
      <c r="K1629" s="182" t="s">
        <v>3114</v>
      </c>
      <c r="L1629" s="183">
        <v>0</v>
      </c>
      <c r="M1629" s="183">
        <v>-1500000</v>
      </c>
      <c r="N1629" s="183">
        <v>-10210695000</v>
      </c>
      <c r="O1629" s="241">
        <f t="shared" si="51"/>
        <v>-10210695000</v>
      </c>
    </row>
    <row r="1630" spans="1:15" hidden="1" x14ac:dyDescent="0.2">
      <c r="A1630" s="175" t="s">
        <v>5694</v>
      </c>
      <c r="B1630" s="182">
        <v>390</v>
      </c>
      <c r="C1630" s="182">
        <v>0</v>
      </c>
      <c r="D1630" s="182">
        <v>6</v>
      </c>
      <c r="E1630" s="182">
        <v>0</v>
      </c>
      <c r="F1630" s="182">
        <v>0</v>
      </c>
      <c r="G1630" s="182" t="str">
        <f t="shared" si="50"/>
        <v>21040.390.0.06.00.00</v>
      </c>
      <c r="H1630" s="184">
        <v>44012</v>
      </c>
      <c r="I1630" s="175" t="s">
        <v>3115</v>
      </c>
      <c r="J1630" s="175" t="s">
        <v>3116</v>
      </c>
      <c r="K1630" s="182" t="s">
        <v>3117</v>
      </c>
      <c r="L1630" s="183">
        <v>-368757024</v>
      </c>
      <c r="M1630" s="183">
        <v>-298573.67</v>
      </c>
      <c r="N1630" s="183">
        <v>-2032429786.26</v>
      </c>
      <c r="O1630" s="241">
        <f t="shared" si="51"/>
        <v>-2401186810.2600002</v>
      </c>
    </row>
    <row r="1631" spans="1:15" hidden="1" x14ac:dyDescent="0.2">
      <c r="A1631" s="175" t="s">
        <v>5694</v>
      </c>
      <c r="B1631" s="182">
        <v>390</v>
      </c>
      <c r="C1631" s="182">
        <v>0</v>
      </c>
      <c r="D1631" s="182">
        <v>8</v>
      </c>
      <c r="E1631" s="182">
        <v>0</v>
      </c>
      <c r="F1631" s="182">
        <v>0</v>
      </c>
      <c r="G1631" s="182" t="str">
        <f t="shared" si="50"/>
        <v>21040.390.0.08.00.00</v>
      </c>
      <c r="H1631" s="184">
        <v>44012</v>
      </c>
      <c r="I1631" s="175" t="s">
        <v>3118</v>
      </c>
      <c r="J1631" s="175" t="s">
        <v>3119</v>
      </c>
      <c r="K1631" s="182" t="s">
        <v>3120</v>
      </c>
      <c r="L1631" s="183">
        <v>-27357242659</v>
      </c>
      <c r="M1631" s="183">
        <v>0</v>
      </c>
      <c r="N1631" s="183">
        <v>0</v>
      </c>
      <c r="O1631" s="241">
        <f t="shared" si="51"/>
        <v>-27357242659</v>
      </c>
    </row>
    <row r="1632" spans="1:15" hidden="1" x14ac:dyDescent="0.2">
      <c r="A1632" s="175" t="s">
        <v>5694</v>
      </c>
      <c r="B1632" s="182">
        <v>390</v>
      </c>
      <c r="C1632" s="182">
        <v>0</v>
      </c>
      <c r="D1632" s="182">
        <v>8</v>
      </c>
      <c r="E1632" s="182">
        <v>50</v>
      </c>
      <c r="F1632" s="182">
        <v>0</v>
      </c>
      <c r="G1632" s="182" t="str">
        <f t="shared" si="50"/>
        <v>21040.390.0.08.50.00</v>
      </c>
      <c r="H1632" s="184">
        <v>44012</v>
      </c>
      <c r="I1632" s="175" t="s">
        <v>3121</v>
      </c>
      <c r="J1632" s="175" t="s">
        <v>3119</v>
      </c>
      <c r="K1632" s="182" t="s">
        <v>3120</v>
      </c>
      <c r="L1632" s="183">
        <v>-27357242659</v>
      </c>
      <c r="M1632" s="183">
        <v>0</v>
      </c>
      <c r="N1632" s="183">
        <v>0</v>
      </c>
      <c r="O1632" s="241">
        <f t="shared" si="51"/>
        <v>-27357242659</v>
      </c>
    </row>
    <row r="1633" spans="1:15" hidden="1" x14ac:dyDescent="0.2">
      <c r="A1633" s="175" t="s">
        <v>5694</v>
      </c>
      <c r="B1633" s="182">
        <v>390</v>
      </c>
      <c r="C1633" s="182">
        <v>0</v>
      </c>
      <c r="D1633" s="182">
        <v>8</v>
      </c>
      <c r="E1633" s="182">
        <v>50</v>
      </c>
      <c r="F1633" s="182">
        <v>1</v>
      </c>
      <c r="G1633" s="182" t="str">
        <f t="shared" si="50"/>
        <v>21040.390.0.08.50.01</v>
      </c>
      <c r="H1633" s="184">
        <v>44012</v>
      </c>
      <c r="I1633" s="175" t="s">
        <v>3122</v>
      </c>
      <c r="J1633" s="175" t="s">
        <v>3119</v>
      </c>
      <c r="K1633" s="182" t="s">
        <v>3123</v>
      </c>
      <c r="L1633" s="183">
        <v>-27357242659</v>
      </c>
      <c r="M1633" s="183">
        <v>0</v>
      </c>
      <c r="N1633" s="183">
        <v>0</v>
      </c>
      <c r="O1633" s="241">
        <f t="shared" si="51"/>
        <v>-27357242659</v>
      </c>
    </row>
    <row r="1634" spans="1:15" hidden="1" x14ac:dyDescent="0.2">
      <c r="A1634" s="175" t="s">
        <v>5694</v>
      </c>
      <c r="B1634" s="182">
        <v>390</v>
      </c>
      <c r="C1634" s="182">
        <v>1</v>
      </c>
      <c r="D1634" s="182">
        <v>6</v>
      </c>
      <c r="E1634" s="182">
        <v>1</v>
      </c>
      <c r="F1634" s="182">
        <v>0</v>
      </c>
      <c r="G1634" s="182" t="str">
        <f t="shared" si="50"/>
        <v>21040.390.1.06.01.00</v>
      </c>
      <c r="H1634" s="184">
        <v>44012</v>
      </c>
      <c r="I1634" s="175" t="s">
        <v>3124</v>
      </c>
      <c r="J1634" s="175" t="s">
        <v>3125</v>
      </c>
      <c r="K1634" s="182" t="s">
        <v>3126</v>
      </c>
      <c r="L1634" s="183">
        <v>-368757024</v>
      </c>
      <c r="M1634" s="183">
        <v>-298573.67</v>
      </c>
      <c r="N1634" s="183">
        <v>-2032429786.26</v>
      </c>
      <c r="O1634" s="241">
        <f t="shared" si="51"/>
        <v>-2401186810.2600002</v>
      </c>
    </row>
    <row r="1635" spans="1:15" hidden="1" x14ac:dyDescent="0.2">
      <c r="A1635" s="175" t="s">
        <v>5694</v>
      </c>
      <c r="B1635" s="182">
        <v>390</v>
      </c>
      <c r="C1635" s="182">
        <v>7</v>
      </c>
      <c r="D1635" s="182">
        <v>8</v>
      </c>
      <c r="E1635" s="182">
        <v>50</v>
      </c>
      <c r="F1635" s="182">
        <v>1</v>
      </c>
      <c r="G1635" s="182" t="str">
        <f t="shared" si="50"/>
        <v>21040.390.7.08.50.01</v>
      </c>
      <c r="H1635" s="184">
        <v>44012</v>
      </c>
      <c r="I1635" s="175" t="s">
        <v>3127</v>
      </c>
      <c r="J1635" s="175" t="s">
        <v>3128</v>
      </c>
      <c r="K1635" s="182" t="s">
        <v>3123</v>
      </c>
      <c r="L1635" s="183">
        <v>-282089448</v>
      </c>
      <c r="M1635" s="183">
        <v>0</v>
      </c>
      <c r="N1635" s="183">
        <v>0</v>
      </c>
      <c r="O1635" s="241">
        <f t="shared" si="51"/>
        <v>-282089448</v>
      </c>
    </row>
    <row r="1636" spans="1:15" hidden="1" x14ac:dyDescent="0.2">
      <c r="A1636" s="175" t="s">
        <v>5694</v>
      </c>
      <c r="B1636" s="182">
        <v>390</v>
      </c>
      <c r="C1636" s="182">
        <v>8</v>
      </c>
      <c r="D1636" s="182">
        <v>2</v>
      </c>
      <c r="E1636" s="182">
        <v>2</v>
      </c>
      <c r="F1636" s="182">
        <v>2</v>
      </c>
      <c r="G1636" s="182" t="str">
        <f t="shared" si="50"/>
        <v>21040.390.8.02.02.02</v>
      </c>
      <c r="H1636" s="184">
        <v>44012</v>
      </c>
      <c r="I1636" s="175" t="s">
        <v>3129</v>
      </c>
      <c r="J1636" s="175" t="s">
        <v>3130</v>
      </c>
      <c r="K1636" s="182" t="s">
        <v>3109</v>
      </c>
      <c r="L1636" s="183">
        <v>0</v>
      </c>
      <c r="M1636" s="183">
        <v>-9377199</v>
      </c>
      <c r="N1636" s="183">
        <v>-63831812628.870003</v>
      </c>
      <c r="O1636" s="241">
        <f t="shared" si="51"/>
        <v>-63831812628.870003</v>
      </c>
    </row>
    <row r="1637" spans="1:15" hidden="1" x14ac:dyDescent="0.2">
      <c r="A1637" s="175" t="s">
        <v>5694</v>
      </c>
      <c r="B1637" s="182">
        <v>390</v>
      </c>
      <c r="C1637" s="182">
        <v>8</v>
      </c>
      <c r="D1637" s="182">
        <v>3</v>
      </c>
      <c r="E1637" s="182">
        <v>1</v>
      </c>
      <c r="F1637" s="182">
        <v>0</v>
      </c>
      <c r="G1637" s="182" t="str">
        <f t="shared" si="50"/>
        <v>21040.390.8.03.01.00</v>
      </c>
      <c r="H1637" s="184">
        <v>44012</v>
      </c>
      <c r="I1637" s="175" t="s">
        <v>3131</v>
      </c>
      <c r="J1637" s="175" t="s">
        <v>3132</v>
      </c>
      <c r="K1637" s="182" t="s">
        <v>3133</v>
      </c>
      <c r="L1637" s="183">
        <v>0</v>
      </c>
      <c r="M1637" s="183">
        <v>-1500000</v>
      </c>
      <c r="N1637" s="183">
        <v>-10210695000</v>
      </c>
      <c r="O1637" s="241">
        <f t="shared" si="51"/>
        <v>-10210695000</v>
      </c>
    </row>
    <row r="1638" spans="1:15" hidden="1" x14ac:dyDescent="0.2">
      <c r="A1638" s="175" t="s">
        <v>5694</v>
      </c>
      <c r="B1638" s="182">
        <v>390</v>
      </c>
      <c r="C1638" s="182">
        <v>8</v>
      </c>
      <c r="D1638" s="182">
        <v>8</v>
      </c>
      <c r="E1638" s="182">
        <v>50</v>
      </c>
      <c r="F1638" s="182">
        <v>1</v>
      </c>
      <c r="G1638" s="182" t="str">
        <f t="shared" si="50"/>
        <v>21040.390.8.08.50.01</v>
      </c>
      <c r="H1638" s="184">
        <v>44012</v>
      </c>
      <c r="I1638" s="175" t="s">
        <v>3134</v>
      </c>
      <c r="J1638" s="175" t="s">
        <v>3135</v>
      </c>
      <c r="K1638" s="182" t="s">
        <v>3123</v>
      </c>
      <c r="L1638" s="183">
        <v>-27075153211</v>
      </c>
      <c r="M1638" s="183">
        <v>0</v>
      </c>
      <c r="N1638" s="183">
        <v>0</v>
      </c>
      <c r="O1638" s="241">
        <f t="shared" si="51"/>
        <v>-27075153211</v>
      </c>
    </row>
    <row r="1639" spans="1:15" hidden="1" x14ac:dyDescent="0.2">
      <c r="A1639" s="175" t="s">
        <v>5695</v>
      </c>
      <c r="B1639" s="182">
        <v>0</v>
      </c>
      <c r="C1639" s="182">
        <v>0</v>
      </c>
      <c r="D1639" s="182">
        <v>0</v>
      </c>
      <c r="E1639" s="182">
        <v>0</v>
      </c>
      <c r="F1639" s="182">
        <v>0</v>
      </c>
      <c r="G1639" s="182" t="str">
        <f t="shared" si="50"/>
        <v>21080.000.0.00.00.00</v>
      </c>
      <c r="H1639" s="184">
        <v>44012</v>
      </c>
      <c r="I1639" s="175" t="s">
        <v>3136</v>
      </c>
      <c r="J1639" s="175" t="s">
        <v>3137</v>
      </c>
      <c r="K1639" s="182" t="s">
        <v>3138</v>
      </c>
      <c r="L1639" s="183">
        <v>-1692600361</v>
      </c>
      <c r="M1639" s="183">
        <v>-357296.02</v>
      </c>
      <c r="N1639" s="183">
        <v>-2432160457</v>
      </c>
      <c r="O1639" s="241">
        <f>+L1639+N1639</f>
        <v>-4124760818</v>
      </c>
    </row>
    <row r="1640" spans="1:15" hidden="1" x14ac:dyDescent="0.2">
      <c r="A1640" s="175" t="s">
        <v>5695</v>
      </c>
      <c r="B1640" s="182">
        <v>134</v>
      </c>
      <c r="C1640" s="182">
        <v>0</v>
      </c>
      <c r="D1640" s="182">
        <v>0</v>
      </c>
      <c r="E1640" s="182">
        <v>0</v>
      </c>
      <c r="F1640" s="182">
        <v>0</v>
      </c>
      <c r="G1640" s="182" t="str">
        <f t="shared" si="50"/>
        <v>21080.134.0.00.00.00</v>
      </c>
      <c r="H1640" s="184">
        <v>44012</v>
      </c>
      <c r="I1640" s="175" t="s">
        <v>3139</v>
      </c>
      <c r="J1640" s="175" t="s">
        <v>3140</v>
      </c>
      <c r="K1640" s="182" t="s">
        <v>3141</v>
      </c>
      <c r="L1640" s="183">
        <v>-1692600361</v>
      </c>
      <c r="M1640" s="183">
        <v>-357296.02</v>
      </c>
      <c r="N1640" s="183">
        <v>-2432160457</v>
      </c>
      <c r="O1640" s="241">
        <f t="shared" si="51"/>
        <v>-4124760818</v>
      </c>
    </row>
    <row r="1641" spans="1:15" hidden="1" x14ac:dyDescent="0.2">
      <c r="A1641" s="175" t="s">
        <v>5695</v>
      </c>
      <c r="B1641" s="182">
        <v>134</v>
      </c>
      <c r="C1641" s="182">
        <v>0</v>
      </c>
      <c r="D1641" s="182">
        <v>82</v>
      </c>
      <c r="E1641" s="182">
        <v>0</v>
      </c>
      <c r="F1641" s="182">
        <v>0</v>
      </c>
      <c r="G1641" s="182" t="str">
        <f t="shared" si="50"/>
        <v>21080.134.0.82.00.00</v>
      </c>
      <c r="H1641" s="184">
        <v>44012</v>
      </c>
      <c r="I1641" s="175" t="s">
        <v>3142</v>
      </c>
      <c r="J1641" s="175" t="s">
        <v>3143</v>
      </c>
      <c r="K1641" s="182" t="s">
        <v>3144</v>
      </c>
      <c r="L1641" s="183">
        <v>-21208109616</v>
      </c>
      <c r="M1641" s="183">
        <v>-837839</v>
      </c>
      <c r="N1641" s="183">
        <v>-5703278992.0699997</v>
      </c>
      <c r="O1641" s="241">
        <f t="shared" si="51"/>
        <v>-26911388608.07</v>
      </c>
    </row>
    <row r="1642" spans="1:15" hidden="1" x14ac:dyDescent="0.2">
      <c r="A1642" s="175" t="s">
        <v>5695</v>
      </c>
      <c r="B1642" s="182">
        <v>134</v>
      </c>
      <c r="C1642" s="182">
        <v>0</v>
      </c>
      <c r="D1642" s="182">
        <v>82</v>
      </c>
      <c r="E1642" s="182">
        <v>1</v>
      </c>
      <c r="F1642" s="182">
        <v>0</v>
      </c>
      <c r="G1642" s="182" t="str">
        <f t="shared" si="50"/>
        <v>21080.134.0.82.01.00</v>
      </c>
      <c r="H1642" s="184">
        <v>44012</v>
      </c>
      <c r="I1642" s="175" t="s">
        <v>3145</v>
      </c>
      <c r="J1642" s="175" t="s">
        <v>3143</v>
      </c>
      <c r="K1642" s="182" t="s">
        <v>3146</v>
      </c>
      <c r="L1642" s="183">
        <v>-51110676</v>
      </c>
      <c r="M1642" s="183">
        <v>-560000</v>
      </c>
      <c r="N1642" s="183">
        <v>-3811992800</v>
      </c>
      <c r="O1642" s="241">
        <f t="shared" si="51"/>
        <v>-3863103476</v>
      </c>
    </row>
    <row r="1643" spans="1:15" hidden="1" x14ac:dyDescent="0.2">
      <c r="A1643" s="175" t="s">
        <v>5695</v>
      </c>
      <c r="B1643" s="182">
        <v>134</v>
      </c>
      <c r="C1643" s="182">
        <v>0</v>
      </c>
      <c r="D1643" s="182">
        <v>82</v>
      </c>
      <c r="E1643" s="182">
        <v>1</v>
      </c>
      <c r="F1643" s="182">
        <v>1</v>
      </c>
      <c r="G1643" s="182" t="str">
        <f t="shared" si="50"/>
        <v>21080.134.0.82.01.01</v>
      </c>
      <c r="H1643" s="184">
        <v>44012</v>
      </c>
      <c r="I1643" s="175" t="s">
        <v>3147</v>
      </c>
      <c r="J1643" s="175" t="s">
        <v>3143</v>
      </c>
      <c r="K1643" s="182" t="s">
        <v>3148</v>
      </c>
      <c r="L1643" s="183">
        <v>-51110676</v>
      </c>
      <c r="M1643" s="183">
        <v>-560000</v>
      </c>
      <c r="N1643" s="183">
        <v>-3811992800</v>
      </c>
      <c r="O1643" s="241">
        <f t="shared" si="51"/>
        <v>-3863103476</v>
      </c>
    </row>
    <row r="1644" spans="1:15" hidden="1" x14ac:dyDescent="0.2">
      <c r="A1644" s="175" t="s">
        <v>5695</v>
      </c>
      <c r="B1644" s="182">
        <v>134</v>
      </c>
      <c r="C1644" s="182">
        <v>0</v>
      </c>
      <c r="D1644" s="182">
        <v>82</v>
      </c>
      <c r="E1644" s="182">
        <v>2</v>
      </c>
      <c r="F1644" s="182">
        <v>0</v>
      </c>
      <c r="G1644" s="182" t="str">
        <f t="shared" si="50"/>
        <v>21080.134.0.82.02.00</v>
      </c>
      <c r="H1644" s="184">
        <v>44012</v>
      </c>
      <c r="I1644" s="175" t="s">
        <v>3149</v>
      </c>
      <c r="J1644" s="175" t="s">
        <v>3143</v>
      </c>
      <c r="K1644" s="182" t="s">
        <v>3150</v>
      </c>
      <c r="L1644" s="183">
        <v>-11815096</v>
      </c>
      <c r="M1644" s="183">
        <v>0</v>
      </c>
      <c r="N1644" s="183">
        <v>0</v>
      </c>
      <c r="O1644" s="241">
        <f t="shared" si="51"/>
        <v>-11815096</v>
      </c>
    </row>
    <row r="1645" spans="1:15" hidden="1" x14ac:dyDescent="0.2">
      <c r="A1645" s="175" t="s">
        <v>5695</v>
      </c>
      <c r="B1645" s="182">
        <v>134</v>
      </c>
      <c r="C1645" s="182">
        <v>0</v>
      </c>
      <c r="D1645" s="182">
        <v>82</v>
      </c>
      <c r="E1645" s="182">
        <v>2</v>
      </c>
      <c r="F1645" s="182">
        <v>1</v>
      </c>
      <c r="G1645" s="182" t="str">
        <f t="shared" si="50"/>
        <v>21080.134.0.82.02.01</v>
      </c>
      <c r="H1645" s="184">
        <v>44012</v>
      </c>
      <c r="I1645" s="175" t="s">
        <v>3151</v>
      </c>
      <c r="J1645" s="175" t="s">
        <v>3143</v>
      </c>
      <c r="K1645" s="182" t="s">
        <v>3152</v>
      </c>
      <c r="L1645" s="183">
        <v>-11815096</v>
      </c>
      <c r="M1645" s="183">
        <v>0</v>
      </c>
      <c r="N1645" s="183">
        <v>0</v>
      </c>
      <c r="O1645" s="241">
        <f t="shared" si="51"/>
        <v>-11815096</v>
      </c>
    </row>
    <row r="1646" spans="1:15" hidden="1" x14ac:dyDescent="0.2">
      <c r="A1646" s="175" t="s">
        <v>5695</v>
      </c>
      <c r="B1646" s="182">
        <v>134</v>
      </c>
      <c r="C1646" s="182">
        <v>0</v>
      </c>
      <c r="D1646" s="182">
        <v>82</v>
      </c>
      <c r="E1646" s="182">
        <v>4</v>
      </c>
      <c r="F1646" s="182">
        <v>0</v>
      </c>
      <c r="G1646" s="182" t="str">
        <f t="shared" si="50"/>
        <v>21080.134.0.82.04.00</v>
      </c>
      <c r="H1646" s="184">
        <v>44012</v>
      </c>
      <c r="I1646" s="175" t="s">
        <v>3153</v>
      </c>
      <c r="J1646" s="175" t="s">
        <v>3143</v>
      </c>
      <c r="K1646" s="182" t="s">
        <v>3154</v>
      </c>
      <c r="L1646" s="183">
        <v>-2581207995</v>
      </c>
      <c r="M1646" s="183">
        <v>-16722</v>
      </c>
      <c r="N1646" s="183">
        <v>-113828827.86</v>
      </c>
      <c r="O1646" s="241">
        <f t="shared" si="51"/>
        <v>-2695036822.8600001</v>
      </c>
    </row>
    <row r="1647" spans="1:15" hidden="1" x14ac:dyDescent="0.2">
      <c r="A1647" s="175" t="s">
        <v>5695</v>
      </c>
      <c r="B1647" s="182">
        <v>134</v>
      </c>
      <c r="C1647" s="182">
        <v>0</v>
      </c>
      <c r="D1647" s="182">
        <v>82</v>
      </c>
      <c r="E1647" s="182">
        <v>4</v>
      </c>
      <c r="F1647" s="182">
        <v>1</v>
      </c>
      <c r="G1647" s="182" t="str">
        <f t="shared" si="50"/>
        <v>21080.134.0.82.04.01</v>
      </c>
      <c r="H1647" s="184">
        <v>44012</v>
      </c>
      <c r="I1647" s="175" t="s">
        <v>3155</v>
      </c>
      <c r="J1647" s="175" t="s">
        <v>3143</v>
      </c>
      <c r="K1647" s="182" t="s">
        <v>3156</v>
      </c>
      <c r="L1647" s="183">
        <v>-2581207995</v>
      </c>
      <c r="M1647" s="183">
        <v>-16722</v>
      </c>
      <c r="N1647" s="183">
        <v>-113828827.86</v>
      </c>
      <c r="O1647" s="241">
        <f t="shared" si="51"/>
        <v>-2695036822.8600001</v>
      </c>
    </row>
    <row r="1648" spans="1:15" hidden="1" x14ac:dyDescent="0.2">
      <c r="A1648" s="175" t="s">
        <v>5695</v>
      </c>
      <c r="B1648" s="182">
        <v>134</v>
      </c>
      <c r="C1648" s="182">
        <v>0</v>
      </c>
      <c r="D1648" s="182">
        <v>82</v>
      </c>
      <c r="E1648" s="182">
        <v>7</v>
      </c>
      <c r="F1648" s="182">
        <v>0</v>
      </c>
      <c r="G1648" s="182" t="str">
        <f t="shared" si="50"/>
        <v>21080.134.0.82.07.00</v>
      </c>
      <c r="H1648" s="184">
        <v>44012</v>
      </c>
      <c r="I1648" s="175" t="s">
        <v>3157</v>
      </c>
      <c r="J1648" s="175" t="s">
        <v>3143</v>
      </c>
      <c r="K1648" s="182" t="s">
        <v>3158</v>
      </c>
      <c r="L1648" s="183">
        <v>-1259105984</v>
      </c>
      <c r="M1648" s="183">
        <v>-18345</v>
      </c>
      <c r="N1648" s="183">
        <v>-124876799.84999999</v>
      </c>
      <c r="O1648" s="241">
        <f t="shared" si="51"/>
        <v>-1383982783.8499999</v>
      </c>
    </row>
    <row r="1649" spans="1:15" hidden="1" x14ac:dyDescent="0.2">
      <c r="A1649" s="175" t="s">
        <v>5695</v>
      </c>
      <c r="B1649" s="182">
        <v>134</v>
      </c>
      <c r="C1649" s="182">
        <v>0</v>
      </c>
      <c r="D1649" s="182">
        <v>82</v>
      </c>
      <c r="E1649" s="182">
        <v>7</v>
      </c>
      <c r="F1649" s="182">
        <v>1</v>
      </c>
      <c r="G1649" s="182" t="str">
        <f t="shared" si="50"/>
        <v>21080.134.0.82.07.01</v>
      </c>
      <c r="H1649" s="184">
        <v>44012</v>
      </c>
      <c r="I1649" s="175" t="s">
        <v>3159</v>
      </c>
      <c r="J1649" s="175" t="s">
        <v>3143</v>
      </c>
      <c r="K1649" s="182" t="s">
        <v>3158</v>
      </c>
      <c r="L1649" s="183">
        <v>-1259105984</v>
      </c>
      <c r="M1649" s="183">
        <v>-18345</v>
      </c>
      <c r="N1649" s="183">
        <v>-124876799.84999999</v>
      </c>
      <c r="O1649" s="241">
        <f t="shared" si="51"/>
        <v>-1383982783.8499999</v>
      </c>
    </row>
    <row r="1650" spans="1:15" hidden="1" x14ac:dyDescent="0.2">
      <c r="A1650" s="175" t="s">
        <v>5695</v>
      </c>
      <c r="B1650" s="182">
        <v>134</v>
      </c>
      <c r="C1650" s="182">
        <v>0</v>
      </c>
      <c r="D1650" s="182">
        <v>82</v>
      </c>
      <c r="E1650" s="182">
        <v>8</v>
      </c>
      <c r="F1650" s="182">
        <v>0</v>
      </c>
      <c r="G1650" s="182" t="str">
        <f t="shared" si="50"/>
        <v>21080.134.0.82.08.00</v>
      </c>
      <c r="H1650" s="184">
        <v>44012</v>
      </c>
      <c r="I1650" s="175" t="s">
        <v>3160</v>
      </c>
      <c r="J1650" s="175" t="s">
        <v>3143</v>
      </c>
      <c r="K1650" s="182" t="s">
        <v>3161</v>
      </c>
      <c r="L1650" s="183">
        <v>-2767686029</v>
      </c>
      <c r="M1650" s="183">
        <v>-242772</v>
      </c>
      <c r="N1650" s="183">
        <v>-1652580564.3599999</v>
      </c>
      <c r="O1650" s="241">
        <f t="shared" si="51"/>
        <v>-4420266593.3599997</v>
      </c>
    </row>
    <row r="1651" spans="1:15" hidden="1" x14ac:dyDescent="0.2">
      <c r="A1651" s="175" t="s">
        <v>5695</v>
      </c>
      <c r="B1651" s="182">
        <v>134</v>
      </c>
      <c r="C1651" s="182">
        <v>0</v>
      </c>
      <c r="D1651" s="182">
        <v>82</v>
      </c>
      <c r="E1651" s="182">
        <v>8</v>
      </c>
      <c r="F1651" s="182">
        <v>1</v>
      </c>
      <c r="G1651" s="182" t="str">
        <f t="shared" si="50"/>
        <v>21080.134.0.82.08.01</v>
      </c>
      <c r="H1651" s="184">
        <v>44012</v>
      </c>
      <c r="I1651" s="175" t="s">
        <v>3162</v>
      </c>
      <c r="J1651" s="175" t="s">
        <v>3143</v>
      </c>
      <c r="K1651" s="182" t="s">
        <v>3161</v>
      </c>
      <c r="L1651" s="183">
        <v>-2767686029</v>
      </c>
      <c r="M1651" s="183">
        <v>-242772</v>
      </c>
      <c r="N1651" s="183">
        <v>-1652580564.3599999</v>
      </c>
      <c r="O1651" s="241">
        <f t="shared" si="51"/>
        <v>-4420266593.3599997</v>
      </c>
    </row>
    <row r="1652" spans="1:15" hidden="1" x14ac:dyDescent="0.2">
      <c r="A1652" s="175" t="s">
        <v>5695</v>
      </c>
      <c r="B1652" s="182">
        <v>134</v>
      </c>
      <c r="C1652" s="182">
        <v>0</v>
      </c>
      <c r="D1652" s="182">
        <v>82</v>
      </c>
      <c r="E1652" s="182">
        <v>50</v>
      </c>
      <c r="F1652" s="182">
        <v>0</v>
      </c>
      <c r="G1652" s="182" t="str">
        <f t="shared" si="50"/>
        <v>21080.134.0.82.50.00</v>
      </c>
      <c r="H1652" s="184">
        <v>44012</v>
      </c>
      <c r="I1652" s="175" t="s">
        <v>3163</v>
      </c>
      <c r="J1652" s="175" t="s">
        <v>3143</v>
      </c>
      <c r="K1652" s="182" t="s">
        <v>3164</v>
      </c>
      <c r="L1652" s="183">
        <v>-14537183836</v>
      </c>
      <c r="M1652" s="183">
        <v>0</v>
      </c>
      <c r="N1652" s="183">
        <v>0</v>
      </c>
      <c r="O1652" s="241">
        <f t="shared" si="51"/>
        <v>-14537183836</v>
      </c>
    </row>
    <row r="1653" spans="1:15" hidden="1" x14ac:dyDescent="0.2">
      <c r="A1653" s="175" t="s">
        <v>5695</v>
      </c>
      <c r="B1653" s="182">
        <v>134</v>
      </c>
      <c r="C1653" s="182">
        <v>0</v>
      </c>
      <c r="D1653" s="182">
        <v>82</v>
      </c>
      <c r="E1653" s="182">
        <v>50</v>
      </c>
      <c r="F1653" s="182">
        <v>1</v>
      </c>
      <c r="G1653" s="182" t="str">
        <f t="shared" si="50"/>
        <v>21080.134.0.82.50.01</v>
      </c>
      <c r="H1653" s="184">
        <v>44012</v>
      </c>
      <c r="I1653" s="175" t="s">
        <v>3165</v>
      </c>
      <c r="J1653" s="175" t="s">
        <v>3143</v>
      </c>
      <c r="K1653" s="182" t="s">
        <v>3164</v>
      </c>
      <c r="L1653" s="183">
        <v>-14537183836</v>
      </c>
      <c r="M1653" s="183">
        <v>0</v>
      </c>
      <c r="N1653" s="183">
        <v>0</v>
      </c>
      <c r="O1653" s="241">
        <f t="shared" si="51"/>
        <v>-14537183836</v>
      </c>
    </row>
    <row r="1654" spans="1:15" hidden="1" x14ac:dyDescent="0.2">
      <c r="A1654" s="175" t="s">
        <v>5695</v>
      </c>
      <c r="B1654" s="182">
        <v>134</v>
      </c>
      <c r="C1654" s="182">
        <v>0</v>
      </c>
      <c r="D1654" s="182">
        <v>83</v>
      </c>
      <c r="E1654" s="182">
        <v>0</v>
      </c>
      <c r="F1654" s="182">
        <v>0</v>
      </c>
      <c r="G1654" s="182" t="str">
        <f t="shared" si="50"/>
        <v>21080.134.0.83.00.00</v>
      </c>
      <c r="H1654" s="184">
        <v>44012</v>
      </c>
      <c r="I1654" s="175" t="s">
        <v>3166</v>
      </c>
      <c r="J1654" s="175" t="s">
        <v>3167</v>
      </c>
      <c r="K1654" s="182" t="s">
        <v>3168</v>
      </c>
      <c r="L1654" s="183">
        <v>0</v>
      </c>
      <c r="M1654" s="183">
        <v>-1261600.17</v>
      </c>
      <c r="N1654" s="183">
        <v>-8587876365.2200003</v>
      </c>
      <c r="O1654" s="241">
        <f t="shared" si="51"/>
        <v>-8587876365.2200003</v>
      </c>
    </row>
    <row r="1655" spans="1:15" hidden="1" x14ac:dyDescent="0.2">
      <c r="A1655" s="175" t="s">
        <v>5695</v>
      </c>
      <c r="B1655" s="182">
        <v>134</v>
      </c>
      <c r="C1655" s="182">
        <v>0</v>
      </c>
      <c r="D1655" s="182">
        <v>83</v>
      </c>
      <c r="E1655" s="182">
        <v>2</v>
      </c>
      <c r="F1655" s="182">
        <v>0</v>
      </c>
      <c r="G1655" s="182" t="str">
        <f t="shared" si="50"/>
        <v>21080.134.0.83.02.00</v>
      </c>
      <c r="H1655" s="184">
        <v>44012</v>
      </c>
      <c r="I1655" s="175" t="s">
        <v>3169</v>
      </c>
      <c r="J1655" s="175" t="s">
        <v>3167</v>
      </c>
      <c r="K1655" s="182" t="s">
        <v>3170</v>
      </c>
      <c r="L1655" s="183">
        <v>0</v>
      </c>
      <c r="M1655" s="183">
        <v>-1132336.28</v>
      </c>
      <c r="N1655" s="183">
        <v>-7707960261.6800003</v>
      </c>
      <c r="O1655" s="241">
        <f t="shared" si="51"/>
        <v>-7707960261.6800003</v>
      </c>
    </row>
    <row r="1656" spans="1:15" hidden="1" x14ac:dyDescent="0.2">
      <c r="A1656" s="175" t="s">
        <v>5695</v>
      </c>
      <c r="B1656" s="182">
        <v>134</v>
      </c>
      <c r="C1656" s="182">
        <v>0</v>
      </c>
      <c r="D1656" s="182">
        <v>83</v>
      </c>
      <c r="E1656" s="182">
        <v>2</v>
      </c>
      <c r="F1656" s="182">
        <v>2</v>
      </c>
      <c r="G1656" s="182" t="str">
        <f t="shared" si="50"/>
        <v>21080.134.0.83.02.02</v>
      </c>
      <c r="H1656" s="184">
        <v>44012</v>
      </c>
      <c r="I1656" s="175" t="s">
        <v>3171</v>
      </c>
      <c r="J1656" s="175" t="s">
        <v>3167</v>
      </c>
      <c r="K1656" s="182" t="s">
        <v>3172</v>
      </c>
      <c r="L1656" s="183">
        <v>0</v>
      </c>
      <c r="M1656" s="183">
        <v>-1132336.28</v>
      </c>
      <c r="N1656" s="183">
        <v>-7707960261.6800003</v>
      </c>
      <c r="O1656" s="241">
        <f t="shared" si="51"/>
        <v>-7707960261.6800003</v>
      </c>
    </row>
    <row r="1657" spans="1:15" hidden="1" x14ac:dyDescent="0.2">
      <c r="A1657" s="175" t="s">
        <v>5695</v>
      </c>
      <c r="B1657" s="182">
        <v>134</v>
      </c>
      <c r="C1657" s="182">
        <v>0</v>
      </c>
      <c r="D1657" s="182">
        <v>83</v>
      </c>
      <c r="E1657" s="182">
        <v>4</v>
      </c>
      <c r="F1657" s="182">
        <v>0</v>
      </c>
      <c r="G1657" s="182" t="str">
        <f t="shared" si="50"/>
        <v>21080.134.0.83.04.00</v>
      </c>
      <c r="H1657" s="184">
        <v>44012</v>
      </c>
      <c r="I1657" s="175" t="s">
        <v>3173</v>
      </c>
      <c r="J1657" s="175" t="s">
        <v>3167</v>
      </c>
      <c r="K1657" s="182" t="s">
        <v>3174</v>
      </c>
      <c r="L1657" s="183">
        <v>0</v>
      </c>
      <c r="M1657" s="183">
        <v>-129263.89</v>
      </c>
      <c r="N1657" s="183">
        <v>-879916103.53999996</v>
      </c>
      <c r="O1657" s="241">
        <f t="shared" si="51"/>
        <v>-879916103.53999996</v>
      </c>
    </row>
    <row r="1658" spans="1:15" hidden="1" x14ac:dyDescent="0.2">
      <c r="A1658" s="175" t="s">
        <v>5695</v>
      </c>
      <c r="B1658" s="182">
        <v>134</v>
      </c>
      <c r="C1658" s="182">
        <v>0</v>
      </c>
      <c r="D1658" s="182">
        <v>83</v>
      </c>
      <c r="E1658" s="182">
        <v>4</v>
      </c>
      <c r="F1658" s="182">
        <v>1</v>
      </c>
      <c r="G1658" s="182" t="str">
        <f t="shared" si="50"/>
        <v>21080.134.0.83.04.01</v>
      </c>
      <c r="H1658" s="184">
        <v>44012</v>
      </c>
      <c r="I1658" s="175" t="s">
        <v>3175</v>
      </c>
      <c r="J1658" s="175" t="s">
        <v>3167</v>
      </c>
      <c r="K1658" s="182" t="s">
        <v>3168</v>
      </c>
      <c r="L1658" s="183">
        <v>0</v>
      </c>
      <c r="M1658" s="183">
        <v>-129263.89</v>
      </c>
      <c r="N1658" s="183">
        <v>-879916103.53999996</v>
      </c>
      <c r="O1658" s="241">
        <f t="shared" si="51"/>
        <v>-879916103.53999996</v>
      </c>
    </row>
    <row r="1659" spans="1:15" hidden="1" x14ac:dyDescent="0.2">
      <c r="A1659" s="175" t="s">
        <v>5695</v>
      </c>
      <c r="B1659" s="182">
        <v>134</v>
      </c>
      <c r="C1659" s="182">
        <v>0</v>
      </c>
      <c r="D1659" s="182">
        <v>92</v>
      </c>
      <c r="E1659" s="182">
        <v>0</v>
      </c>
      <c r="F1659" s="182">
        <v>0</v>
      </c>
      <c r="G1659" s="182" t="str">
        <f t="shared" si="50"/>
        <v>21080.134.0.92.00.00</v>
      </c>
      <c r="H1659" s="184">
        <v>44012</v>
      </c>
      <c r="I1659" s="175" t="s">
        <v>3176</v>
      </c>
      <c r="J1659" s="175" t="s">
        <v>3177</v>
      </c>
      <c r="K1659" s="182" t="s">
        <v>3178</v>
      </c>
      <c r="L1659" s="183">
        <v>19515509255</v>
      </c>
      <c r="M1659" s="183">
        <v>1675431.08</v>
      </c>
      <c r="N1659" s="183">
        <v>11404877167.59</v>
      </c>
      <c r="O1659" s="241">
        <f t="shared" si="51"/>
        <v>30920386422.59</v>
      </c>
    </row>
    <row r="1660" spans="1:15" hidden="1" x14ac:dyDescent="0.2">
      <c r="A1660" s="175" t="s">
        <v>5695</v>
      </c>
      <c r="B1660" s="182">
        <v>134</v>
      </c>
      <c r="C1660" s="182">
        <v>0</v>
      </c>
      <c r="D1660" s="182">
        <v>92</v>
      </c>
      <c r="E1660" s="182">
        <v>1</v>
      </c>
      <c r="F1660" s="182">
        <v>0</v>
      </c>
      <c r="G1660" s="182" t="str">
        <f t="shared" si="50"/>
        <v>21080.134.0.92.01.00</v>
      </c>
      <c r="H1660" s="184">
        <v>44012</v>
      </c>
      <c r="I1660" s="175" t="s">
        <v>3179</v>
      </c>
      <c r="J1660" s="175" t="s">
        <v>3177</v>
      </c>
      <c r="K1660" s="182" t="s">
        <v>3180</v>
      </c>
      <c r="L1660" s="183">
        <v>161281383</v>
      </c>
      <c r="M1660" s="183">
        <v>2826036.26</v>
      </c>
      <c r="N1660" s="183">
        <v>19237196206.529999</v>
      </c>
      <c r="O1660" s="241">
        <f t="shared" si="51"/>
        <v>19398477589.529999</v>
      </c>
    </row>
    <row r="1661" spans="1:15" hidden="1" x14ac:dyDescent="0.2">
      <c r="A1661" s="175" t="s">
        <v>5695</v>
      </c>
      <c r="B1661" s="182">
        <v>134</v>
      </c>
      <c r="C1661" s="182">
        <v>0</v>
      </c>
      <c r="D1661" s="182">
        <v>92</v>
      </c>
      <c r="E1661" s="182">
        <v>1</v>
      </c>
      <c r="F1661" s="182">
        <v>1</v>
      </c>
      <c r="G1661" s="182" t="str">
        <f t="shared" si="50"/>
        <v>21080.134.0.92.01.01</v>
      </c>
      <c r="H1661" s="184">
        <v>44012</v>
      </c>
      <c r="I1661" s="175" t="s">
        <v>3181</v>
      </c>
      <c r="J1661" s="175" t="s">
        <v>3177</v>
      </c>
      <c r="K1661" s="182" t="s">
        <v>3178</v>
      </c>
      <c r="L1661" s="183">
        <v>161281383</v>
      </c>
      <c r="M1661" s="183">
        <v>2826036.26</v>
      </c>
      <c r="N1661" s="183">
        <v>19237196206.529999</v>
      </c>
      <c r="O1661" s="241">
        <f t="shared" si="51"/>
        <v>19398477589.529999</v>
      </c>
    </row>
    <row r="1662" spans="1:15" hidden="1" x14ac:dyDescent="0.2">
      <c r="A1662" s="175" t="s">
        <v>5695</v>
      </c>
      <c r="B1662" s="182">
        <v>134</v>
      </c>
      <c r="C1662" s="182">
        <v>0</v>
      </c>
      <c r="D1662" s="182">
        <v>92</v>
      </c>
      <c r="E1662" s="182">
        <v>2</v>
      </c>
      <c r="F1662" s="182">
        <v>0</v>
      </c>
      <c r="G1662" s="182" t="str">
        <f t="shared" si="50"/>
        <v>21080.134.0.92.02.00</v>
      </c>
      <c r="H1662" s="184">
        <v>44012</v>
      </c>
      <c r="I1662" s="175" t="s">
        <v>3182</v>
      </c>
      <c r="J1662" s="175" t="s">
        <v>3177</v>
      </c>
      <c r="K1662" s="182" t="s">
        <v>3106</v>
      </c>
      <c r="L1662" s="183">
        <v>6041453</v>
      </c>
      <c r="M1662" s="183">
        <v>-1306135</v>
      </c>
      <c r="N1662" s="183">
        <v>-8891030742.5499992</v>
      </c>
      <c r="O1662" s="241">
        <f t="shared" si="51"/>
        <v>-8884989289.5499992</v>
      </c>
    </row>
    <row r="1663" spans="1:15" hidden="1" x14ac:dyDescent="0.2">
      <c r="A1663" s="175" t="s">
        <v>5695</v>
      </c>
      <c r="B1663" s="182">
        <v>134</v>
      </c>
      <c r="C1663" s="182">
        <v>0</v>
      </c>
      <c r="D1663" s="182">
        <v>92</v>
      </c>
      <c r="E1663" s="182">
        <v>2</v>
      </c>
      <c r="F1663" s="182">
        <v>1</v>
      </c>
      <c r="G1663" s="182" t="str">
        <f t="shared" si="50"/>
        <v>21080.134.0.92.02.01</v>
      </c>
      <c r="H1663" s="184">
        <v>44012</v>
      </c>
      <c r="I1663" s="175" t="s">
        <v>3183</v>
      </c>
      <c r="J1663" s="175" t="s">
        <v>3177</v>
      </c>
      <c r="K1663" s="182" t="s">
        <v>3178</v>
      </c>
      <c r="L1663" s="183">
        <v>6041453</v>
      </c>
      <c r="M1663" s="183">
        <v>0</v>
      </c>
      <c r="N1663" s="183">
        <v>0</v>
      </c>
      <c r="O1663" s="241">
        <f t="shared" si="51"/>
        <v>6041453</v>
      </c>
    </row>
    <row r="1664" spans="1:15" hidden="1" x14ac:dyDescent="0.2">
      <c r="A1664" s="175" t="s">
        <v>5695</v>
      </c>
      <c r="B1664" s="182">
        <v>134</v>
      </c>
      <c r="C1664" s="182">
        <v>0</v>
      </c>
      <c r="D1664" s="182">
        <v>92</v>
      </c>
      <c r="E1664" s="182">
        <v>2</v>
      </c>
      <c r="F1664" s="182">
        <v>2</v>
      </c>
      <c r="G1664" s="182" t="str">
        <f t="shared" si="50"/>
        <v>21080.134.0.92.02.02</v>
      </c>
      <c r="H1664" s="184">
        <v>44012</v>
      </c>
      <c r="I1664" s="175" t="s">
        <v>3184</v>
      </c>
      <c r="J1664" s="175" t="s">
        <v>3177</v>
      </c>
      <c r="K1664" s="182" t="s">
        <v>3185</v>
      </c>
      <c r="L1664" s="183">
        <v>0</v>
      </c>
      <c r="M1664" s="183">
        <v>-1306135</v>
      </c>
      <c r="N1664" s="183">
        <v>-8891030742.5499992</v>
      </c>
      <c r="O1664" s="241">
        <f t="shared" si="51"/>
        <v>-8891030742.5499992</v>
      </c>
    </row>
    <row r="1665" spans="1:15" hidden="1" x14ac:dyDescent="0.2">
      <c r="A1665" s="175" t="s">
        <v>5695</v>
      </c>
      <c r="B1665" s="182">
        <v>134</v>
      </c>
      <c r="C1665" s="182">
        <v>0</v>
      </c>
      <c r="D1665" s="182">
        <v>92</v>
      </c>
      <c r="E1665" s="182">
        <v>4</v>
      </c>
      <c r="F1665" s="182">
        <v>0</v>
      </c>
      <c r="G1665" s="182" t="str">
        <f t="shared" si="50"/>
        <v>21080.134.0.92.04.00</v>
      </c>
      <c r="H1665" s="184">
        <v>44012</v>
      </c>
      <c r="I1665" s="175" t="s">
        <v>3186</v>
      </c>
      <c r="J1665" s="175" t="s">
        <v>3177</v>
      </c>
      <c r="K1665" s="182" t="s">
        <v>3187</v>
      </c>
      <c r="L1665" s="183">
        <v>2212282925</v>
      </c>
      <c r="M1665" s="183">
        <v>12946.05</v>
      </c>
      <c r="N1665" s="183">
        <v>88125445.340000004</v>
      </c>
      <c r="O1665" s="241">
        <f t="shared" si="51"/>
        <v>2300408370.3400002</v>
      </c>
    </row>
    <row r="1666" spans="1:15" hidden="1" x14ac:dyDescent="0.2">
      <c r="A1666" s="175" t="s">
        <v>5695</v>
      </c>
      <c r="B1666" s="182">
        <v>134</v>
      </c>
      <c r="C1666" s="182">
        <v>0</v>
      </c>
      <c r="D1666" s="182">
        <v>92</v>
      </c>
      <c r="E1666" s="182">
        <v>4</v>
      </c>
      <c r="F1666" s="182">
        <v>1</v>
      </c>
      <c r="G1666" s="182" t="str">
        <f t="shared" si="50"/>
        <v>21080.134.0.92.04.01</v>
      </c>
      <c r="H1666" s="184">
        <v>44012</v>
      </c>
      <c r="I1666" s="175" t="s">
        <v>3188</v>
      </c>
      <c r="J1666" s="175" t="s">
        <v>3177</v>
      </c>
      <c r="K1666" s="182" t="s">
        <v>3178</v>
      </c>
      <c r="L1666" s="183">
        <v>2212282925</v>
      </c>
      <c r="M1666" s="183">
        <v>12946.05</v>
      </c>
      <c r="N1666" s="183">
        <v>88125445.340000004</v>
      </c>
      <c r="O1666" s="241">
        <f t="shared" si="51"/>
        <v>2300408370.3400002</v>
      </c>
    </row>
    <row r="1667" spans="1:15" hidden="1" x14ac:dyDescent="0.2">
      <c r="A1667" s="175" t="s">
        <v>5695</v>
      </c>
      <c r="B1667" s="182">
        <v>134</v>
      </c>
      <c r="C1667" s="182">
        <v>0</v>
      </c>
      <c r="D1667" s="182">
        <v>92</v>
      </c>
      <c r="E1667" s="182">
        <v>7</v>
      </c>
      <c r="F1667" s="182">
        <v>0</v>
      </c>
      <c r="G1667" s="182" t="str">
        <f t="shared" si="50"/>
        <v>21080.134.0.92.07.00</v>
      </c>
      <c r="H1667" s="184">
        <v>44012</v>
      </c>
      <c r="I1667" s="175" t="s">
        <v>3189</v>
      </c>
      <c r="J1667" s="175" t="s">
        <v>3177</v>
      </c>
      <c r="K1667" s="182" t="s">
        <v>3178</v>
      </c>
      <c r="L1667" s="183">
        <v>1137307901</v>
      </c>
      <c r="M1667" s="183">
        <v>13824.29</v>
      </c>
      <c r="N1667" s="183">
        <v>94103739.189999998</v>
      </c>
      <c r="O1667" s="241">
        <f t="shared" si="51"/>
        <v>1231411640.1900001</v>
      </c>
    </row>
    <row r="1668" spans="1:15" hidden="1" x14ac:dyDescent="0.2">
      <c r="A1668" s="175" t="s">
        <v>5695</v>
      </c>
      <c r="B1668" s="182">
        <v>134</v>
      </c>
      <c r="C1668" s="182">
        <v>0</v>
      </c>
      <c r="D1668" s="182">
        <v>92</v>
      </c>
      <c r="E1668" s="182">
        <v>7</v>
      </c>
      <c r="F1668" s="182">
        <v>1</v>
      </c>
      <c r="G1668" s="182" t="str">
        <f t="shared" ref="G1668:G1731" si="52">CONCATENATE(A1668,".",REPT("0",3-LEN(B1668)),B1668,".",C1668,".",REPT("0",2-LEN(D1668)),D1668,".",REPT("0",2-LEN(E1668)),E1668,".",REPT("0",2-LEN(F1668)),F1668)</f>
        <v>21080.134.0.92.07.01</v>
      </c>
      <c r="H1668" s="184">
        <v>44012</v>
      </c>
      <c r="I1668" s="175" t="s">
        <v>3190</v>
      </c>
      <c r="J1668" s="175" t="s">
        <v>3177</v>
      </c>
      <c r="K1668" s="182" t="s">
        <v>3178</v>
      </c>
      <c r="L1668" s="183">
        <v>1137307901</v>
      </c>
      <c r="M1668" s="183">
        <v>13824.29</v>
      </c>
      <c r="N1668" s="183">
        <v>94103739.189999998</v>
      </c>
      <c r="O1668" s="241">
        <f t="shared" ref="O1668:O1731" si="53">+L1668+N1668</f>
        <v>1231411640.1900001</v>
      </c>
    </row>
    <row r="1669" spans="1:15" hidden="1" x14ac:dyDescent="0.2">
      <c r="A1669" s="175" t="s">
        <v>5695</v>
      </c>
      <c r="B1669" s="182">
        <v>134</v>
      </c>
      <c r="C1669" s="182">
        <v>0</v>
      </c>
      <c r="D1669" s="182">
        <v>92</v>
      </c>
      <c r="E1669" s="182">
        <v>8</v>
      </c>
      <c r="F1669" s="182">
        <v>0</v>
      </c>
      <c r="G1669" s="182" t="str">
        <f t="shared" si="52"/>
        <v>21080.134.0.92.08.00</v>
      </c>
      <c r="H1669" s="184">
        <v>44012</v>
      </c>
      <c r="I1669" s="175" t="s">
        <v>3191</v>
      </c>
      <c r="J1669" s="175" t="s">
        <v>3177</v>
      </c>
      <c r="K1669" s="182" t="s">
        <v>3178</v>
      </c>
      <c r="L1669" s="183">
        <v>1660865906</v>
      </c>
      <c r="M1669" s="183">
        <v>128759.48</v>
      </c>
      <c r="N1669" s="183">
        <v>876482519.09000003</v>
      </c>
      <c r="O1669" s="241">
        <f t="shared" si="53"/>
        <v>2537348425.0900002</v>
      </c>
    </row>
    <row r="1670" spans="1:15" hidden="1" x14ac:dyDescent="0.2">
      <c r="A1670" s="175" t="s">
        <v>5695</v>
      </c>
      <c r="B1670" s="182">
        <v>134</v>
      </c>
      <c r="C1670" s="182">
        <v>0</v>
      </c>
      <c r="D1670" s="182">
        <v>92</v>
      </c>
      <c r="E1670" s="182">
        <v>8</v>
      </c>
      <c r="F1670" s="182">
        <v>1</v>
      </c>
      <c r="G1670" s="182" t="str">
        <f t="shared" si="52"/>
        <v>21080.134.0.92.08.01</v>
      </c>
      <c r="H1670" s="184">
        <v>44012</v>
      </c>
      <c r="I1670" s="175" t="s">
        <v>3192</v>
      </c>
      <c r="J1670" s="175" t="s">
        <v>3177</v>
      </c>
      <c r="K1670" s="182" t="s">
        <v>3178</v>
      </c>
      <c r="L1670" s="183">
        <v>1660865906</v>
      </c>
      <c r="M1670" s="183">
        <v>128759.48</v>
      </c>
      <c r="N1670" s="183">
        <v>876482519.09000003</v>
      </c>
      <c r="O1670" s="241">
        <f t="shared" si="53"/>
        <v>2537348425.0900002</v>
      </c>
    </row>
    <row r="1671" spans="1:15" hidden="1" x14ac:dyDescent="0.2">
      <c r="A1671" s="175" t="s">
        <v>5695</v>
      </c>
      <c r="B1671" s="182">
        <v>134</v>
      </c>
      <c r="C1671" s="182">
        <v>0</v>
      </c>
      <c r="D1671" s="182">
        <v>92</v>
      </c>
      <c r="E1671" s="182">
        <v>50</v>
      </c>
      <c r="F1671" s="182">
        <v>0</v>
      </c>
      <c r="G1671" s="182" t="str">
        <f t="shared" si="52"/>
        <v>21080.134.0.92.50.00</v>
      </c>
      <c r="H1671" s="184">
        <v>44012</v>
      </c>
      <c r="I1671" s="175" t="s">
        <v>3193</v>
      </c>
      <c r="J1671" s="175" t="s">
        <v>3177</v>
      </c>
      <c r="K1671" s="182" t="s">
        <v>3194</v>
      </c>
      <c r="L1671" s="183">
        <v>14337729687</v>
      </c>
      <c r="M1671" s="183">
        <v>0</v>
      </c>
      <c r="N1671" s="183">
        <v>0</v>
      </c>
      <c r="O1671" s="241">
        <f t="shared" si="53"/>
        <v>14337729687</v>
      </c>
    </row>
    <row r="1672" spans="1:15" hidden="1" x14ac:dyDescent="0.2">
      <c r="A1672" s="175" t="s">
        <v>5695</v>
      </c>
      <c r="B1672" s="182">
        <v>134</v>
      </c>
      <c r="C1672" s="182">
        <v>0</v>
      </c>
      <c r="D1672" s="182">
        <v>92</v>
      </c>
      <c r="E1672" s="182">
        <v>50</v>
      </c>
      <c r="F1672" s="182">
        <v>1</v>
      </c>
      <c r="G1672" s="182" t="str">
        <f t="shared" si="52"/>
        <v>21080.134.0.92.50.01</v>
      </c>
      <c r="H1672" s="184">
        <v>44012</v>
      </c>
      <c r="I1672" s="175" t="s">
        <v>3195</v>
      </c>
      <c r="J1672" s="175" t="s">
        <v>3177</v>
      </c>
      <c r="K1672" s="182" t="s">
        <v>3194</v>
      </c>
      <c r="L1672" s="183">
        <v>14337729687</v>
      </c>
      <c r="M1672" s="183">
        <v>0</v>
      </c>
      <c r="N1672" s="183">
        <v>0</v>
      </c>
      <c r="O1672" s="241">
        <f t="shared" si="53"/>
        <v>14337729687</v>
      </c>
    </row>
    <row r="1673" spans="1:15" hidden="1" x14ac:dyDescent="0.2">
      <c r="A1673" s="175" t="s">
        <v>5695</v>
      </c>
      <c r="B1673" s="182">
        <v>134</v>
      </c>
      <c r="C1673" s="182">
        <v>0</v>
      </c>
      <c r="D1673" s="182">
        <v>93</v>
      </c>
      <c r="E1673" s="182">
        <v>0</v>
      </c>
      <c r="F1673" s="182">
        <v>0</v>
      </c>
      <c r="G1673" s="182" t="str">
        <f t="shared" si="52"/>
        <v>21080.134.0.93.00.00</v>
      </c>
      <c r="H1673" s="184">
        <v>44012</v>
      </c>
      <c r="I1673" s="175" t="s">
        <v>3196</v>
      </c>
      <c r="J1673" s="175" t="s">
        <v>3197</v>
      </c>
      <c r="K1673" s="182" t="s">
        <v>3198</v>
      </c>
      <c r="L1673" s="183">
        <v>0</v>
      </c>
      <c r="M1673" s="183">
        <v>67479.19</v>
      </c>
      <c r="N1673" s="183">
        <v>459339618.62</v>
      </c>
      <c r="O1673" s="241">
        <f t="shared" si="53"/>
        <v>459339618.62</v>
      </c>
    </row>
    <row r="1674" spans="1:15" hidden="1" x14ac:dyDescent="0.2">
      <c r="A1674" s="175" t="s">
        <v>5695</v>
      </c>
      <c r="B1674" s="182">
        <v>134</v>
      </c>
      <c r="C1674" s="182">
        <v>0</v>
      </c>
      <c r="D1674" s="182">
        <v>93</v>
      </c>
      <c r="E1674" s="182">
        <v>2</v>
      </c>
      <c r="F1674" s="182">
        <v>0</v>
      </c>
      <c r="G1674" s="182" t="str">
        <f t="shared" si="52"/>
        <v>21080.134.0.93.02.00</v>
      </c>
      <c r="H1674" s="184">
        <v>44012</v>
      </c>
      <c r="I1674" s="175" t="s">
        <v>3199</v>
      </c>
      <c r="J1674" s="175" t="s">
        <v>3197</v>
      </c>
      <c r="K1674" s="182" t="s">
        <v>3200</v>
      </c>
      <c r="L1674" s="183">
        <v>0</v>
      </c>
      <c r="M1674" s="183">
        <v>67479.19</v>
      </c>
      <c r="N1674" s="183">
        <v>459339618.62</v>
      </c>
      <c r="O1674" s="241">
        <f t="shared" si="53"/>
        <v>459339618.62</v>
      </c>
    </row>
    <row r="1675" spans="1:15" hidden="1" x14ac:dyDescent="0.2">
      <c r="A1675" s="175" t="s">
        <v>5695</v>
      </c>
      <c r="B1675" s="182">
        <v>134</v>
      </c>
      <c r="C1675" s="182">
        <v>0</v>
      </c>
      <c r="D1675" s="182">
        <v>93</v>
      </c>
      <c r="E1675" s="182">
        <v>2</v>
      </c>
      <c r="F1675" s="182">
        <v>2</v>
      </c>
      <c r="G1675" s="182" t="str">
        <f t="shared" si="52"/>
        <v>21080.134.0.93.02.02</v>
      </c>
      <c r="H1675" s="184">
        <v>44012</v>
      </c>
      <c r="I1675" s="175" t="s">
        <v>3201</v>
      </c>
      <c r="J1675" s="175" t="s">
        <v>3197</v>
      </c>
      <c r="K1675" s="182" t="s">
        <v>3198</v>
      </c>
      <c r="L1675" s="183">
        <v>0</v>
      </c>
      <c r="M1675" s="183">
        <v>67479.19</v>
      </c>
      <c r="N1675" s="183">
        <v>459339618.62</v>
      </c>
      <c r="O1675" s="241">
        <f t="shared" si="53"/>
        <v>459339618.62</v>
      </c>
    </row>
    <row r="1676" spans="1:15" hidden="1" x14ac:dyDescent="0.2">
      <c r="A1676" s="175" t="s">
        <v>5695</v>
      </c>
      <c r="B1676" s="182">
        <v>134</v>
      </c>
      <c r="C1676" s="182">
        <v>5</v>
      </c>
      <c r="D1676" s="182">
        <v>82</v>
      </c>
      <c r="E1676" s="182">
        <v>8</v>
      </c>
      <c r="F1676" s="182">
        <v>1</v>
      </c>
      <c r="G1676" s="182" t="str">
        <f t="shared" si="52"/>
        <v>21080.134.5.82.08.01</v>
      </c>
      <c r="H1676" s="184">
        <v>44012</v>
      </c>
      <c r="I1676" s="175" t="s">
        <v>3202</v>
      </c>
      <c r="J1676" s="175" t="s">
        <v>3203</v>
      </c>
      <c r="K1676" s="182" t="s">
        <v>3161</v>
      </c>
      <c r="L1676" s="183">
        <v>0</v>
      </c>
      <c r="M1676" s="183">
        <v>-905</v>
      </c>
      <c r="N1676" s="183">
        <v>-6160452.6500000004</v>
      </c>
      <c r="O1676" s="241">
        <f t="shared" si="53"/>
        <v>-6160452.6500000004</v>
      </c>
    </row>
    <row r="1677" spans="1:15" hidden="1" x14ac:dyDescent="0.2">
      <c r="A1677" s="175" t="s">
        <v>5695</v>
      </c>
      <c r="B1677" s="182">
        <v>134</v>
      </c>
      <c r="C1677" s="182">
        <v>5</v>
      </c>
      <c r="D1677" s="182">
        <v>92</v>
      </c>
      <c r="E1677" s="182">
        <v>8</v>
      </c>
      <c r="F1677" s="182">
        <v>1</v>
      </c>
      <c r="G1677" s="182" t="str">
        <f t="shared" si="52"/>
        <v>21080.134.5.92.08.01</v>
      </c>
      <c r="H1677" s="184">
        <v>44012</v>
      </c>
      <c r="I1677" s="175" t="s">
        <v>3204</v>
      </c>
      <c r="J1677" s="175" t="s">
        <v>3205</v>
      </c>
      <c r="K1677" s="182" t="s">
        <v>3178</v>
      </c>
      <c r="L1677" s="183">
        <v>0</v>
      </c>
      <c r="M1677" s="183">
        <v>648.6</v>
      </c>
      <c r="N1677" s="183">
        <v>4415104.5199999996</v>
      </c>
      <c r="O1677" s="241">
        <f t="shared" si="53"/>
        <v>4415104.5199999996</v>
      </c>
    </row>
    <row r="1678" spans="1:15" hidden="1" x14ac:dyDescent="0.2">
      <c r="A1678" s="175" t="s">
        <v>5695</v>
      </c>
      <c r="B1678" s="182">
        <v>134</v>
      </c>
      <c r="C1678" s="182">
        <v>6</v>
      </c>
      <c r="D1678" s="182">
        <v>82</v>
      </c>
      <c r="E1678" s="182">
        <v>4</v>
      </c>
      <c r="F1678" s="182">
        <v>1</v>
      </c>
      <c r="G1678" s="182" t="str">
        <f t="shared" si="52"/>
        <v>21080.134.6.82.04.01</v>
      </c>
      <c r="H1678" s="184">
        <v>44012</v>
      </c>
      <c r="I1678" s="175" t="s">
        <v>3206</v>
      </c>
      <c r="J1678" s="175" t="s">
        <v>3207</v>
      </c>
      <c r="K1678" s="182" t="s">
        <v>3156</v>
      </c>
      <c r="L1678" s="183">
        <v>-12534498</v>
      </c>
      <c r="M1678" s="183">
        <v>0</v>
      </c>
      <c r="N1678" s="183">
        <v>0</v>
      </c>
      <c r="O1678" s="241">
        <f t="shared" si="53"/>
        <v>-12534498</v>
      </c>
    </row>
    <row r="1679" spans="1:15" hidden="1" x14ac:dyDescent="0.2">
      <c r="A1679" s="175" t="s">
        <v>5695</v>
      </c>
      <c r="B1679" s="182">
        <v>134</v>
      </c>
      <c r="C1679" s="182">
        <v>6</v>
      </c>
      <c r="D1679" s="182">
        <v>82</v>
      </c>
      <c r="E1679" s="182">
        <v>8</v>
      </c>
      <c r="F1679" s="182">
        <v>1</v>
      </c>
      <c r="G1679" s="182" t="str">
        <f t="shared" si="52"/>
        <v>21080.134.6.82.08.01</v>
      </c>
      <c r="H1679" s="184">
        <v>44012</v>
      </c>
      <c r="I1679" s="175" t="s">
        <v>3208</v>
      </c>
      <c r="J1679" s="175" t="s">
        <v>3207</v>
      </c>
      <c r="K1679" s="182" t="s">
        <v>3161</v>
      </c>
      <c r="L1679" s="183">
        <v>-15954277</v>
      </c>
      <c r="M1679" s="183">
        <v>-3948</v>
      </c>
      <c r="N1679" s="183">
        <v>-26874549.239999998</v>
      </c>
      <c r="O1679" s="241">
        <f t="shared" si="53"/>
        <v>-42828826.239999995</v>
      </c>
    </row>
    <row r="1680" spans="1:15" hidden="1" x14ac:dyDescent="0.2">
      <c r="A1680" s="175" t="s">
        <v>5695</v>
      </c>
      <c r="B1680" s="182">
        <v>134</v>
      </c>
      <c r="C1680" s="182">
        <v>6</v>
      </c>
      <c r="D1680" s="182">
        <v>92</v>
      </c>
      <c r="E1680" s="182">
        <v>1</v>
      </c>
      <c r="F1680" s="182">
        <v>1</v>
      </c>
      <c r="G1680" s="182" t="str">
        <f t="shared" si="52"/>
        <v>21080.134.6.92.01.01</v>
      </c>
      <c r="H1680" s="184">
        <v>44012</v>
      </c>
      <c r="I1680" s="175" t="s">
        <v>3209</v>
      </c>
      <c r="J1680" s="175" t="s">
        <v>3210</v>
      </c>
      <c r="K1680" s="182" t="s">
        <v>3178</v>
      </c>
      <c r="L1680" s="183">
        <v>25818491</v>
      </c>
      <c r="M1680" s="183">
        <v>0</v>
      </c>
      <c r="N1680" s="183">
        <v>0</v>
      </c>
      <c r="O1680" s="241">
        <f t="shared" si="53"/>
        <v>25818491</v>
      </c>
    </row>
    <row r="1681" spans="1:15" hidden="1" x14ac:dyDescent="0.2">
      <c r="A1681" s="175" t="s">
        <v>5695</v>
      </c>
      <c r="B1681" s="182">
        <v>134</v>
      </c>
      <c r="C1681" s="182">
        <v>6</v>
      </c>
      <c r="D1681" s="182">
        <v>92</v>
      </c>
      <c r="E1681" s="182">
        <v>4</v>
      </c>
      <c r="F1681" s="182">
        <v>1</v>
      </c>
      <c r="G1681" s="182" t="str">
        <f t="shared" si="52"/>
        <v>21080.134.6.92.04.01</v>
      </c>
      <c r="H1681" s="184">
        <v>44012</v>
      </c>
      <c r="I1681" s="175" t="s">
        <v>3211</v>
      </c>
      <c r="J1681" s="175" t="s">
        <v>3210</v>
      </c>
      <c r="K1681" s="182" t="s">
        <v>3178</v>
      </c>
      <c r="L1681" s="183">
        <v>-61</v>
      </c>
      <c r="M1681" s="183">
        <v>0</v>
      </c>
      <c r="N1681" s="183">
        <v>0</v>
      </c>
      <c r="O1681" s="241">
        <f t="shared" si="53"/>
        <v>-61</v>
      </c>
    </row>
    <row r="1682" spans="1:15" hidden="1" x14ac:dyDescent="0.2">
      <c r="A1682" s="175" t="s">
        <v>5695</v>
      </c>
      <c r="B1682" s="182">
        <v>134</v>
      </c>
      <c r="C1682" s="182">
        <v>6</v>
      </c>
      <c r="D1682" s="182">
        <v>92</v>
      </c>
      <c r="E1682" s="182">
        <v>8</v>
      </c>
      <c r="F1682" s="182">
        <v>1</v>
      </c>
      <c r="G1682" s="182" t="str">
        <f t="shared" si="52"/>
        <v>21080.134.6.92.08.01</v>
      </c>
      <c r="H1682" s="184">
        <v>44012</v>
      </c>
      <c r="I1682" s="175" t="s">
        <v>3212</v>
      </c>
      <c r="J1682" s="175" t="s">
        <v>3210</v>
      </c>
      <c r="K1682" s="182" t="s">
        <v>3178</v>
      </c>
      <c r="L1682" s="183">
        <v>9962187</v>
      </c>
      <c r="M1682" s="183">
        <v>766.23</v>
      </c>
      <c r="N1682" s="183">
        <v>5215827.22</v>
      </c>
      <c r="O1682" s="241">
        <f t="shared" si="53"/>
        <v>15178014.219999999</v>
      </c>
    </row>
    <row r="1683" spans="1:15" hidden="1" x14ac:dyDescent="0.2">
      <c r="A1683" s="175" t="s">
        <v>5695</v>
      </c>
      <c r="B1683" s="182">
        <v>134</v>
      </c>
      <c r="C1683" s="182">
        <v>7</v>
      </c>
      <c r="D1683" s="182">
        <v>82</v>
      </c>
      <c r="E1683" s="182">
        <v>1</v>
      </c>
      <c r="F1683" s="182">
        <v>1</v>
      </c>
      <c r="G1683" s="182" t="str">
        <f t="shared" si="52"/>
        <v>21080.134.7.82.01.01</v>
      </c>
      <c r="H1683" s="184">
        <v>44012</v>
      </c>
      <c r="I1683" s="175" t="s">
        <v>3213</v>
      </c>
      <c r="J1683" s="175" t="s">
        <v>3214</v>
      </c>
      <c r="K1683" s="182" t="s">
        <v>3148</v>
      </c>
      <c r="L1683" s="183">
        <v>23146120</v>
      </c>
      <c r="M1683" s="183">
        <v>0</v>
      </c>
      <c r="N1683" s="183">
        <v>0</v>
      </c>
      <c r="O1683" s="241">
        <f t="shared" si="53"/>
        <v>23146120</v>
      </c>
    </row>
    <row r="1684" spans="1:15" hidden="1" x14ac:dyDescent="0.2">
      <c r="A1684" s="175" t="s">
        <v>5695</v>
      </c>
      <c r="B1684" s="182">
        <v>134</v>
      </c>
      <c r="C1684" s="182">
        <v>7</v>
      </c>
      <c r="D1684" s="182">
        <v>82</v>
      </c>
      <c r="E1684" s="182">
        <v>2</v>
      </c>
      <c r="F1684" s="182">
        <v>1</v>
      </c>
      <c r="G1684" s="182" t="str">
        <f t="shared" si="52"/>
        <v>21080.134.7.82.02.01</v>
      </c>
      <c r="H1684" s="184">
        <v>44012</v>
      </c>
      <c r="I1684" s="175" t="s">
        <v>3215</v>
      </c>
      <c r="J1684" s="175" t="s">
        <v>3214</v>
      </c>
      <c r="K1684" s="182" t="s">
        <v>3152</v>
      </c>
      <c r="L1684" s="183">
        <v>-11815096</v>
      </c>
      <c r="M1684" s="183">
        <v>0</v>
      </c>
      <c r="N1684" s="183">
        <v>0</v>
      </c>
      <c r="O1684" s="241">
        <f t="shared" si="53"/>
        <v>-11815096</v>
      </c>
    </row>
    <row r="1685" spans="1:15" hidden="1" x14ac:dyDescent="0.2">
      <c r="A1685" s="175" t="s">
        <v>5695</v>
      </c>
      <c r="B1685" s="182">
        <v>134</v>
      </c>
      <c r="C1685" s="182">
        <v>7</v>
      </c>
      <c r="D1685" s="182">
        <v>82</v>
      </c>
      <c r="E1685" s="182">
        <v>2</v>
      </c>
      <c r="F1685" s="182">
        <v>2</v>
      </c>
      <c r="G1685" s="182" t="str">
        <f t="shared" si="52"/>
        <v>21080.134.7.82.02.02</v>
      </c>
      <c r="H1685" s="184">
        <v>44012</v>
      </c>
      <c r="I1685" s="175" t="s">
        <v>3216</v>
      </c>
      <c r="J1685" s="175" t="s">
        <v>3214</v>
      </c>
      <c r="K1685" s="182" t="s">
        <v>3217</v>
      </c>
      <c r="L1685" s="183">
        <v>0</v>
      </c>
      <c r="M1685" s="183">
        <v>-153213.72</v>
      </c>
      <c r="N1685" s="183">
        <v>-1042945709.8200001</v>
      </c>
      <c r="O1685" s="241">
        <f t="shared" si="53"/>
        <v>-1042945709.8200001</v>
      </c>
    </row>
    <row r="1686" spans="1:15" hidden="1" x14ac:dyDescent="0.2">
      <c r="A1686" s="175" t="s">
        <v>5695</v>
      </c>
      <c r="B1686" s="182">
        <v>134</v>
      </c>
      <c r="C1686" s="182">
        <v>7</v>
      </c>
      <c r="D1686" s="182">
        <v>82</v>
      </c>
      <c r="E1686" s="182">
        <v>4</v>
      </c>
      <c r="F1686" s="182">
        <v>1</v>
      </c>
      <c r="G1686" s="182" t="str">
        <f t="shared" si="52"/>
        <v>21080.134.7.82.04.01</v>
      </c>
      <c r="H1686" s="184">
        <v>44012</v>
      </c>
      <c r="I1686" s="175" t="s">
        <v>3218</v>
      </c>
      <c r="J1686" s="175" t="s">
        <v>3214</v>
      </c>
      <c r="K1686" s="182" t="s">
        <v>3156</v>
      </c>
      <c r="L1686" s="183">
        <v>-2568673497</v>
      </c>
      <c r="M1686" s="183">
        <v>-16722</v>
      </c>
      <c r="N1686" s="183">
        <v>-113828827.86</v>
      </c>
      <c r="O1686" s="241">
        <f t="shared" si="53"/>
        <v>-2682502324.8600001</v>
      </c>
    </row>
    <row r="1687" spans="1:15" hidden="1" x14ac:dyDescent="0.2">
      <c r="A1687" s="175" t="s">
        <v>5695</v>
      </c>
      <c r="B1687" s="182">
        <v>134</v>
      </c>
      <c r="C1687" s="182">
        <v>7</v>
      </c>
      <c r="D1687" s="182">
        <v>82</v>
      </c>
      <c r="E1687" s="182">
        <v>7</v>
      </c>
      <c r="F1687" s="182">
        <v>1</v>
      </c>
      <c r="G1687" s="182" t="str">
        <f t="shared" si="52"/>
        <v>21080.134.7.82.07.01</v>
      </c>
      <c r="H1687" s="184">
        <v>44012</v>
      </c>
      <c r="I1687" s="175" t="s">
        <v>3219</v>
      </c>
      <c r="J1687" s="175" t="s">
        <v>3214</v>
      </c>
      <c r="K1687" s="182" t="s">
        <v>3158</v>
      </c>
      <c r="L1687" s="183">
        <v>10</v>
      </c>
      <c r="M1687" s="183">
        <v>0</v>
      </c>
      <c r="N1687" s="183">
        <v>0</v>
      </c>
      <c r="O1687" s="241">
        <f t="shared" si="53"/>
        <v>10</v>
      </c>
    </row>
    <row r="1688" spans="1:15" hidden="1" x14ac:dyDescent="0.2">
      <c r="A1688" s="175" t="s">
        <v>5695</v>
      </c>
      <c r="B1688" s="182">
        <v>134</v>
      </c>
      <c r="C1688" s="182">
        <v>7</v>
      </c>
      <c r="D1688" s="182">
        <v>82</v>
      </c>
      <c r="E1688" s="182">
        <v>8</v>
      </c>
      <c r="F1688" s="182">
        <v>1</v>
      </c>
      <c r="G1688" s="182" t="str">
        <f t="shared" si="52"/>
        <v>21080.134.7.82.08.01</v>
      </c>
      <c r="H1688" s="184">
        <v>44012</v>
      </c>
      <c r="I1688" s="175" t="s">
        <v>3220</v>
      </c>
      <c r="J1688" s="175" t="s">
        <v>3214</v>
      </c>
      <c r="K1688" s="182" t="s">
        <v>3161</v>
      </c>
      <c r="L1688" s="183">
        <v>-1211614330</v>
      </c>
      <c r="M1688" s="183">
        <v>-225883</v>
      </c>
      <c r="N1688" s="183">
        <v>-1537614945.79</v>
      </c>
      <c r="O1688" s="241">
        <f t="shared" si="53"/>
        <v>-2749229275.79</v>
      </c>
    </row>
    <row r="1689" spans="1:15" hidden="1" x14ac:dyDescent="0.2">
      <c r="A1689" s="175" t="s">
        <v>5695</v>
      </c>
      <c r="B1689" s="182">
        <v>134</v>
      </c>
      <c r="C1689" s="182">
        <v>7</v>
      </c>
      <c r="D1689" s="182">
        <v>82</v>
      </c>
      <c r="E1689" s="182">
        <v>50</v>
      </c>
      <c r="F1689" s="182">
        <v>1</v>
      </c>
      <c r="G1689" s="182" t="str">
        <f t="shared" si="52"/>
        <v>21080.134.7.82.50.01</v>
      </c>
      <c r="H1689" s="184">
        <v>44012</v>
      </c>
      <c r="I1689" s="175" t="s">
        <v>3221</v>
      </c>
      <c r="J1689" s="175" t="s">
        <v>3214</v>
      </c>
      <c r="K1689" s="182" t="s">
        <v>3164</v>
      </c>
      <c r="L1689" s="183">
        <v>-546880563</v>
      </c>
      <c r="M1689" s="183">
        <v>0</v>
      </c>
      <c r="N1689" s="183">
        <v>0</v>
      </c>
      <c r="O1689" s="241">
        <f t="shared" si="53"/>
        <v>-546880563</v>
      </c>
    </row>
    <row r="1690" spans="1:15" hidden="1" x14ac:dyDescent="0.2">
      <c r="A1690" s="175" t="s">
        <v>5695</v>
      </c>
      <c r="B1690" s="182">
        <v>134</v>
      </c>
      <c r="C1690" s="182">
        <v>7</v>
      </c>
      <c r="D1690" s="182">
        <v>83</v>
      </c>
      <c r="E1690" s="182">
        <v>2</v>
      </c>
      <c r="F1690" s="182">
        <v>2</v>
      </c>
      <c r="G1690" s="182" t="str">
        <f t="shared" si="52"/>
        <v>21080.134.7.83.02.02</v>
      </c>
      <c r="H1690" s="184">
        <v>44012</v>
      </c>
      <c r="I1690" s="175" t="s">
        <v>3222</v>
      </c>
      <c r="J1690" s="175" t="s">
        <v>3223</v>
      </c>
      <c r="K1690" s="182" t="s">
        <v>3172</v>
      </c>
      <c r="L1690" s="183">
        <v>0</v>
      </c>
      <c r="M1690" s="183">
        <v>153213.72</v>
      </c>
      <c r="N1690" s="183">
        <v>1042945709.8200001</v>
      </c>
      <c r="O1690" s="241">
        <f t="shared" si="53"/>
        <v>1042945709.8200001</v>
      </c>
    </row>
    <row r="1691" spans="1:15" hidden="1" x14ac:dyDescent="0.2">
      <c r="A1691" s="175" t="s">
        <v>5695</v>
      </c>
      <c r="B1691" s="182">
        <v>134</v>
      </c>
      <c r="C1691" s="182">
        <v>7</v>
      </c>
      <c r="D1691" s="182">
        <v>92</v>
      </c>
      <c r="E1691" s="182">
        <v>1</v>
      </c>
      <c r="F1691" s="182">
        <v>1</v>
      </c>
      <c r="G1691" s="182" t="str">
        <f t="shared" si="52"/>
        <v>21080.134.7.92.01.01</v>
      </c>
      <c r="H1691" s="184">
        <v>44012</v>
      </c>
      <c r="I1691" s="175" t="s">
        <v>3224</v>
      </c>
      <c r="J1691" s="175" t="s">
        <v>3225</v>
      </c>
      <c r="K1691" s="182" t="s">
        <v>3178</v>
      </c>
      <c r="L1691" s="183">
        <v>79575692</v>
      </c>
      <c r="M1691" s="183">
        <v>0</v>
      </c>
      <c r="N1691" s="183">
        <v>0</v>
      </c>
      <c r="O1691" s="241">
        <f t="shared" si="53"/>
        <v>79575692</v>
      </c>
    </row>
    <row r="1692" spans="1:15" hidden="1" x14ac:dyDescent="0.2">
      <c r="A1692" s="175" t="s">
        <v>5695</v>
      </c>
      <c r="B1692" s="182">
        <v>134</v>
      </c>
      <c r="C1692" s="182">
        <v>7</v>
      </c>
      <c r="D1692" s="182">
        <v>92</v>
      </c>
      <c r="E1692" s="182">
        <v>2</v>
      </c>
      <c r="F1692" s="182">
        <v>1</v>
      </c>
      <c r="G1692" s="182" t="str">
        <f t="shared" si="52"/>
        <v>21080.134.7.92.02.01</v>
      </c>
      <c r="H1692" s="184">
        <v>44012</v>
      </c>
      <c r="I1692" s="175" t="s">
        <v>3226</v>
      </c>
      <c r="J1692" s="175" t="s">
        <v>3225</v>
      </c>
      <c r="K1692" s="182" t="s">
        <v>3178</v>
      </c>
      <c r="L1692" s="183">
        <v>6041453</v>
      </c>
      <c r="M1692" s="183">
        <v>0</v>
      </c>
      <c r="N1692" s="183">
        <v>0</v>
      </c>
      <c r="O1692" s="241">
        <f t="shared" si="53"/>
        <v>6041453</v>
      </c>
    </row>
    <row r="1693" spans="1:15" hidden="1" x14ac:dyDescent="0.2">
      <c r="A1693" s="175" t="s">
        <v>5695</v>
      </c>
      <c r="B1693" s="182">
        <v>134</v>
      </c>
      <c r="C1693" s="182">
        <v>7</v>
      </c>
      <c r="D1693" s="182">
        <v>92</v>
      </c>
      <c r="E1693" s="182">
        <v>2</v>
      </c>
      <c r="F1693" s="182">
        <v>2</v>
      </c>
      <c r="G1693" s="182" t="str">
        <f t="shared" si="52"/>
        <v>21080.134.7.92.02.02</v>
      </c>
      <c r="H1693" s="184">
        <v>44012</v>
      </c>
      <c r="I1693" s="175" t="s">
        <v>3227</v>
      </c>
      <c r="J1693" s="175" t="s">
        <v>3225</v>
      </c>
      <c r="K1693" s="182" t="s">
        <v>3185</v>
      </c>
      <c r="L1693" s="183">
        <v>0</v>
      </c>
      <c r="M1693" s="183">
        <v>-1121588.8400000001</v>
      </c>
      <c r="N1693" s="183">
        <v>-7634801040.4300003</v>
      </c>
      <c r="O1693" s="241">
        <f t="shared" si="53"/>
        <v>-7634801040.4300003</v>
      </c>
    </row>
    <row r="1694" spans="1:15" hidden="1" x14ac:dyDescent="0.2">
      <c r="A1694" s="175" t="s">
        <v>5695</v>
      </c>
      <c r="B1694" s="182">
        <v>134</v>
      </c>
      <c r="C1694" s="182">
        <v>7</v>
      </c>
      <c r="D1694" s="182">
        <v>92</v>
      </c>
      <c r="E1694" s="182">
        <v>4</v>
      </c>
      <c r="F1694" s="182">
        <v>1</v>
      </c>
      <c r="G1694" s="182" t="str">
        <f t="shared" si="52"/>
        <v>21080.134.7.92.04.01</v>
      </c>
      <c r="H1694" s="184">
        <v>44012</v>
      </c>
      <c r="I1694" s="175" t="s">
        <v>3228</v>
      </c>
      <c r="J1694" s="175" t="s">
        <v>3225</v>
      </c>
      <c r="K1694" s="182" t="s">
        <v>3178</v>
      </c>
      <c r="L1694" s="183">
        <v>2212282986</v>
      </c>
      <c r="M1694" s="183">
        <v>12946.05</v>
      </c>
      <c r="N1694" s="183">
        <v>88125445.340000004</v>
      </c>
      <c r="O1694" s="241">
        <f t="shared" si="53"/>
        <v>2300408431.3400002</v>
      </c>
    </row>
    <row r="1695" spans="1:15" hidden="1" x14ac:dyDescent="0.2">
      <c r="A1695" s="175" t="s">
        <v>5695</v>
      </c>
      <c r="B1695" s="182">
        <v>134</v>
      </c>
      <c r="C1695" s="182">
        <v>7</v>
      </c>
      <c r="D1695" s="182">
        <v>92</v>
      </c>
      <c r="E1695" s="182">
        <v>7</v>
      </c>
      <c r="F1695" s="182">
        <v>1</v>
      </c>
      <c r="G1695" s="182" t="str">
        <f t="shared" si="52"/>
        <v>21080.134.7.92.07.01</v>
      </c>
      <c r="H1695" s="184">
        <v>44012</v>
      </c>
      <c r="I1695" s="175" t="s">
        <v>3229</v>
      </c>
      <c r="J1695" s="175" t="s">
        <v>3225</v>
      </c>
      <c r="K1695" s="182" t="s">
        <v>3178</v>
      </c>
      <c r="L1695" s="183">
        <v>11156101</v>
      </c>
      <c r="M1695" s="183">
        <v>0</v>
      </c>
      <c r="N1695" s="183">
        <v>0</v>
      </c>
      <c r="O1695" s="241">
        <f t="shared" si="53"/>
        <v>11156101</v>
      </c>
    </row>
    <row r="1696" spans="1:15" hidden="1" x14ac:dyDescent="0.2">
      <c r="A1696" s="175" t="s">
        <v>5695</v>
      </c>
      <c r="B1696" s="182">
        <v>134</v>
      </c>
      <c r="C1696" s="182">
        <v>7</v>
      </c>
      <c r="D1696" s="182">
        <v>92</v>
      </c>
      <c r="E1696" s="182">
        <v>8</v>
      </c>
      <c r="F1696" s="182">
        <v>1</v>
      </c>
      <c r="G1696" s="182" t="str">
        <f t="shared" si="52"/>
        <v>21080.134.7.92.08.01</v>
      </c>
      <c r="H1696" s="184">
        <v>44012</v>
      </c>
      <c r="I1696" s="175" t="s">
        <v>3230</v>
      </c>
      <c r="J1696" s="175" t="s">
        <v>3225</v>
      </c>
      <c r="K1696" s="182" t="s">
        <v>3178</v>
      </c>
      <c r="L1696" s="183">
        <v>529711439</v>
      </c>
      <c r="M1696" s="183">
        <v>117906.42</v>
      </c>
      <c r="N1696" s="183">
        <v>802604328.76999998</v>
      </c>
      <c r="O1696" s="241">
        <f t="shared" si="53"/>
        <v>1332315767.77</v>
      </c>
    </row>
    <row r="1697" spans="1:15" hidden="1" x14ac:dyDescent="0.2">
      <c r="A1697" s="175" t="s">
        <v>5695</v>
      </c>
      <c r="B1697" s="182">
        <v>134</v>
      </c>
      <c r="C1697" s="182">
        <v>7</v>
      </c>
      <c r="D1697" s="182">
        <v>92</v>
      </c>
      <c r="E1697" s="182">
        <v>50</v>
      </c>
      <c r="F1697" s="182">
        <v>1</v>
      </c>
      <c r="G1697" s="182" t="str">
        <f t="shared" si="52"/>
        <v>21080.134.7.92.50.01</v>
      </c>
      <c r="H1697" s="184">
        <v>44012</v>
      </c>
      <c r="I1697" s="175" t="s">
        <v>3231</v>
      </c>
      <c r="J1697" s="175" t="s">
        <v>3225</v>
      </c>
      <c r="K1697" s="182" t="s">
        <v>3194</v>
      </c>
      <c r="L1697" s="183">
        <v>545811220</v>
      </c>
      <c r="M1697" s="183">
        <v>0</v>
      </c>
      <c r="N1697" s="183">
        <v>0</v>
      </c>
      <c r="O1697" s="241">
        <f t="shared" si="53"/>
        <v>545811220</v>
      </c>
    </row>
    <row r="1698" spans="1:15" hidden="1" x14ac:dyDescent="0.2">
      <c r="A1698" s="175" t="s">
        <v>5695</v>
      </c>
      <c r="B1698" s="182">
        <v>134</v>
      </c>
      <c r="C1698" s="182">
        <v>7</v>
      </c>
      <c r="D1698" s="182">
        <v>93</v>
      </c>
      <c r="E1698" s="182">
        <v>2</v>
      </c>
      <c r="F1698" s="182">
        <v>2</v>
      </c>
      <c r="G1698" s="182" t="str">
        <f t="shared" si="52"/>
        <v>21080.134.7.93.02.02</v>
      </c>
      <c r="H1698" s="184">
        <v>44012</v>
      </c>
      <c r="I1698" s="175" t="s">
        <v>3232</v>
      </c>
      <c r="J1698" s="175" t="s">
        <v>3233</v>
      </c>
      <c r="K1698" s="182" t="s">
        <v>3198</v>
      </c>
      <c r="L1698" s="183">
        <v>0</v>
      </c>
      <c r="M1698" s="183">
        <v>1086703.5900000001</v>
      </c>
      <c r="N1698" s="183">
        <v>7397332608.5900002</v>
      </c>
      <c r="O1698" s="241">
        <f t="shared" si="53"/>
        <v>7397332608.5900002</v>
      </c>
    </row>
    <row r="1699" spans="1:15" hidden="1" x14ac:dyDescent="0.2">
      <c r="A1699" s="175" t="s">
        <v>5695</v>
      </c>
      <c r="B1699" s="182">
        <v>134</v>
      </c>
      <c r="C1699" s="182">
        <v>8</v>
      </c>
      <c r="D1699" s="182">
        <v>82</v>
      </c>
      <c r="E1699" s="182">
        <v>1</v>
      </c>
      <c r="F1699" s="182">
        <v>1</v>
      </c>
      <c r="G1699" s="182" t="str">
        <f t="shared" si="52"/>
        <v>21080.134.8.82.01.01</v>
      </c>
      <c r="H1699" s="184">
        <v>44012</v>
      </c>
      <c r="I1699" s="175" t="s">
        <v>3234</v>
      </c>
      <c r="J1699" s="175" t="s">
        <v>3235</v>
      </c>
      <c r="K1699" s="182" t="s">
        <v>3148</v>
      </c>
      <c r="L1699" s="183">
        <v>-74256796</v>
      </c>
      <c r="M1699" s="183">
        <v>-560000</v>
      </c>
      <c r="N1699" s="183">
        <v>-3811992800</v>
      </c>
      <c r="O1699" s="241">
        <f t="shared" si="53"/>
        <v>-3886249596</v>
      </c>
    </row>
    <row r="1700" spans="1:15" hidden="1" x14ac:dyDescent="0.2">
      <c r="A1700" s="175" t="s">
        <v>5695</v>
      </c>
      <c r="B1700" s="182">
        <v>134</v>
      </c>
      <c r="C1700" s="182">
        <v>8</v>
      </c>
      <c r="D1700" s="182">
        <v>82</v>
      </c>
      <c r="E1700" s="182">
        <v>2</v>
      </c>
      <c r="F1700" s="182">
        <v>2</v>
      </c>
      <c r="G1700" s="182" t="str">
        <f t="shared" si="52"/>
        <v>21080.134.8.82.02.02</v>
      </c>
      <c r="H1700" s="184">
        <v>44012</v>
      </c>
      <c r="I1700" s="175" t="s">
        <v>3236</v>
      </c>
      <c r="J1700" s="175" t="s">
        <v>3235</v>
      </c>
      <c r="K1700" s="182" t="s">
        <v>3217</v>
      </c>
      <c r="L1700" s="183">
        <v>0</v>
      </c>
      <c r="M1700" s="183">
        <v>153213.72</v>
      </c>
      <c r="N1700" s="183">
        <v>1042945709.8200001</v>
      </c>
      <c r="O1700" s="241">
        <f t="shared" si="53"/>
        <v>1042945709.8200001</v>
      </c>
    </row>
    <row r="1701" spans="1:15" hidden="1" x14ac:dyDescent="0.2">
      <c r="A1701" s="175" t="s">
        <v>5695</v>
      </c>
      <c r="B1701" s="182">
        <v>134</v>
      </c>
      <c r="C1701" s="182">
        <v>8</v>
      </c>
      <c r="D1701" s="182">
        <v>82</v>
      </c>
      <c r="E1701" s="182">
        <v>7</v>
      </c>
      <c r="F1701" s="182">
        <v>1</v>
      </c>
      <c r="G1701" s="182" t="str">
        <f t="shared" si="52"/>
        <v>21080.134.8.82.07.01</v>
      </c>
      <c r="H1701" s="184">
        <v>44012</v>
      </c>
      <c r="I1701" s="175" t="s">
        <v>3237</v>
      </c>
      <c r="J1701" s="175" t="s">
        <v>3235</v>
      </c>
      <c r="K1701" s="182" t="s">
        <v>3158</v>
      </c>
      <c r="L1701" s="183">
        <v>-1259105994</v>
      </c>
      <c r="M1701" s="183">
        <v>-18345</v>
      </c>
      <c r="N1701" s="183">
        <v>-124876799.84999999</v>
      </c>
      <c r="O1701" s="241">
        <f t="shared" si="53"/>
        <v>-1383982793.8499999</v>
      </c>
    </row>
    <row r="1702" spans="1:15" hidden="1" x14ac:dyDescent="0.2">
      <c r="A1702" s="175" t="s">
        <v>5695</v>
      </c>
      <c r="B1702" s="182">
        <v>134</v>
      </c>
      <c r="C1702" s="182">
        <v>8</v>
      </c>
      <c r="D1702" s="182">
        <v>82</v>
      </c>
      <c r="E1702" s="182">
        <v>8</v>
      </c>
      <c r="F1702" s="182">
        <v>1</v>
      </c>
      <c r="G1702" s="182" t="str">
        <f t="shared" si="52"/>
        <v>21080.134.8.82.08.01</v>
      </c>
      <c r="H1702" s="184">
        <v>44012</v>
      </c>
      <c r="I1702" s="175" t="s">
        <v>3238</v>
      </c>
      <c r="J1702" s="175" t="s">
        <v>3235</v>
      </c>
      <c r="K1702" s="182" t="s">
        <v>3161</v>
      </c>
      <c r="L1702" s="183">
        <v>-1540117422</v>
      </c>
      <c r="M1702" s="183">
        <v>-12036</v>
      </c>
      <c r="N1702" s="183">
        <v>-81930616.680000007</v>
      </c>
      <c r="O1702" s="241">
        <f t="shared" si="53"/>
        <v>-1622048038.6800001</v>
      </c>
    </row>
    <row r="1703" spans="1:15" hidden="1" x14ac:dyDescent="0.2">
      <c r="A1703" s="175" t="s">
        <v>5695</v>
      </c>
      <c r="B1703" s="182">
        <v>134</v>
      </c>
      <c r="C1703" s="182">
        <v>8</v>
      </c>
      <c r="D1703" s="182">
        <v>82</v>
      </c>
      <c r="E1703" s="182">
        <v>50</v>
      </c>
      <c r="F1703" s="182">
        <v>1</v>
      </c>
      <c r="G1703" s="182" t="str">
        <f t="shared" si="52"/>
        <v>21080.134.8.82.50.01</v>
      </c>
      <c r="H1703" s="184">
        <v>44012</v>
      </c>
      <c r="I1703" s="175" t="s">
        <v>3239</v>
      </c>
      <c r="J1703" s="175" t="s">
        <v>3235</v>
      </c>
      <c r="K1703" s="182" t="s">
        <v>3164</v>
      </c>
      <c r="L1703" s="183">
        <v>-13990303273</v>
      </c>
      <c r="M1703" s="183">
        <v>0</v>
      </c>
      <c r="N1703" s="183">
        <v>0</v>
      </c>
      <c r="O1703" s="241">
        <f t="shared" si="53"/>
        <v>-13990303273</v>
      </c>
    </row>
    <row r="1704" spans="1:15" hidden="1" x14ac:dyDescent="0.2">
      <c r="A1704" s="175" t="s">
        <v>5695</v>
      </c>
      <c r="B1704" s="182">
        <v>134</v>
      </c>
      <c r="C1704" s="182">
        <v>8</v>
      </c>
      <c r="D1704" s="182">
        <v>83</v>
      </c>
      <c r="E1704" s="182">
        <v>2</v>
      </c>
      <c r="F1704" s="182">
        <v>2</v>
      </c>
      <c r="G1704" s="182" t="str">
        <f t="shared" si="52"/>
        <v>21080.134.8.83.02.02</v>
      </c>
      <c r="H1704" s="184">
        <v>44012</v>
      </c>
      <c r="I1704" s="175" t="s">
        <v>3240</v>
      </c>
      <c r="J1704" s="175" t="s">
        <v>3241</v>
      </c>
      <c r="K1704" s="182" t="s">
        <v>3172</v>
      </c>
      <c r="L1704" s="183">
        <v>0</v>
      </c>
      <c r="M1704" s="183">
        <v>-1285550</v>
      </c>
      <c r="N1704" s="183">
        <v>-8750905971.5</v>
      </c>
      <c r="O1704" s="241">
        <f t="shared" si="53"/>
        <v>-8750905971.5</v>
      </c>
    </row>
    <row r="1705" spans="1:15" hidden="1" x14ac:dyDescent="0.2">
      <c r="A1705" s="175" t="s">
        <v>5695</v>
      </c>
      <c r="B1705" s="182">
        <v>134</v>
      </c>
      <c r="C1705" s="182">
        <v>8</v>
      </c>
      <c r="D1705" s="182">
        <v>83</v>
      </c>
      <c r="E1705" s="182">
        <v>4</v>
      </c>
      <c r="F1705" s="182">
        <v>1</v>
      </c>
      <c r="G1705" s="182" t="str">
        <f t="shared" si="52"/>
        <v>21080.134.8.83.04.01</v>
      </c>
      <c r="H1705" s="184">
        <v>44012</v>
      </c>
      <c r="I1705" s="175" t="s">
        <v>3242</v>
      </c>
      <c r="J1705" s="175" t="s">
        <v>3241</v>
      </c>
      <c r="K1705" s="182" t="s">
        <v>3168</v>
      </c>
      <c r="L1705" s="183">
        <v>0</v>
      </c>
      <c r="M1705" s="183">
        <v>-129263.89</v>
      </c>
      <c r="N1705" s="183">
        <v>-879916103.53999996</v>
      </c>
      <c r="O1705" s="241">
        <f t="shared" si="53"/>
        <v>-879916103.53999996</v>
      </c>
    </row>
    <row r="1706" spans="1:15" hidden="1" x14ac:dyDescent="0.2">
      <c r="A1706" s="175" t="s">
        <v>5695</v>
      </c>
      <c r="B1706" s="182">
        <v>134</v>
      </c>
      <c r="C1706" s="182">
        <v>8</v>
      </c>
      <c r="D1706" s="182">
        <v>92</v>
      </c>
      <c r="E1706" s="182">
        <v>0</v>
      </c>
      <c r="F1706" s="182">
        <v>0</v>
      </c>
      <c r="G1706" s="182" t="str">
        <f t="shared" si="52"/>
        <v>21080.134.8.92.00.00</v>
      </c>
      <c r="H1706" s="184">
        <v>44012</v>
      </c>
      <c r="I1706" s="175" t="s">
        <v>3243</v>
      </c>
      <c r="J1706" s="175" t="s">
        <v>3244</v>
      </c>
      <c r="K1706" s="182" t="s">
        <v>3178</v>
      </c>
      <c r="L1706" s="183">
        <v>0</v>
      </c>
      <c r="M1706" s="183">
        <v>-767.12</v>
      </c>
      <c r="N1706" s="183">
        <v>-5221886</v>
      </c>
      <c r="O1706" s="241">
        <f t="shared" si="53"/>
        <v>-5221886</v>
      </c>
    </row>
    <row r="1707" spans="1:15" hidden="1" x14ac:dyDescent="0.2">
      <c r="A1707" s="175" t="s">
        <v>5695</v>
      </c>
      <c r="B1707" s="182">
        <v>134</v>
      </c>
      <c r="C1707" s="182">
        <v>8</v>
      </c>
      <c r="D1707" s="182">
        <v>92</v>
      </c>
      <c r="E1707" s="182">
        <v>1</v>
      </c>
      <c r="F1707" s="182">
        <v>1</v>
      </c>
      <c r="G1707" s="182" t="str">
        <f t="shared" si="52"/>
        <v>21080.134.8.92.01.01</v>
      </c>
      <c r="H1707" s="184">
        <v>44012</v>
      </c>
      <c r="I1707" s="175" t="s">
        <v>3245</v>
      </c>
      <c r="J1707" s="175" t="s">
        <v>3244</v>
      </c>
      <c r="K1707" s="182" t="s">
        <v>3178</v>
      </c>
      <c r="L1707" s="183">
        <v>55887200</v>
      </c>
      <c r="M1707" s="183">
        <v>2826036.26</v>
      </c>
      <c r="N1707" s="183">
        <v>19237196206.529999</v>
      </c>
      <c r="O1707" s="241">
        <f t="shared" si="53"/>
        <v>19293083406.529999</v>
      </c>
    </row>
    <row r="1708" spans="1:15" hidden="1" x14ac:dyDescent="0.2">
      <c r="A1708" s="175" t="s">
        <v>5695</v>
      </c>
      <c r="B1708" s="182">
        <v>134</v>
      </c>
      <c r="C1708" s="182">
        <v>8</v>
      </c>
      <c r="D1708" s="182">
        <v>92</v>
      </c>
      <c r="E1708" s="182">
        <v>2</v>
      </c>
      <c r="F1708" s="182">
        <v>2</v>
      </c>
      <c r="G1708" s="182" t="str">
        <f t="shared" si="52"/>
        <v>21080.134.8.92.02.02</v>
      </c>
      <c r="H1708" s="184">
        <v>44012</v>
      </c>
      <c r="I1708" s="175" t="s">
        <v>3246</v>
      </c>
      <c r="J1708" s="175" t="s">
        <v>3244</v>
      </c>
      <c r="K1708" s="182" t="s">
        <v>3185</v>
      </c>
      <c r="L1708" s="183">
        <v>0</v>
      </c>
      <c r="M1708" s="183">
        <v>-184546.16</v>
      </c>
      <c r="N1708" s="183">
        <v>-1256229702.1199999</v>
      </c>
      <c r="O1708" s="241">
        <f t="shared" si="53"/>
        <v>-1256229702.1199999</v>
      </c>
    </row>
    <row r="1709" spans="1:15" hidden="1" x14ac:dyDescent="0.2">
      <c r="A1709" s="175" t="s">
        <v>5695</v>
      </c>
      <c r="B1709" s="182">
        <v>134</v>
      </c>
      <c r="C1709" s="182">
        <v>8</v>
      </c>
      <c r="D1709" s="182">
        <v>92</v>
      </c>
      <c r="E1709" s="182">
        <v>7</v>
      </c>
      <c r="F1709" s="182">
        <v>1</v>
      </c>
      <c r="G1709" s="182" t="str">
        <f t="shared" si="52"/>
        <v>21080.134.8.92.07.01</v>
      </c>
      <c r="H1709" s="184">
        <v>44012</v>
      </c>
      <c r="I1709" s="175" t="s">
        <v>3247</v>
      </c>
      <c r="J1709" s="175" t="s">
        <v>3244</v>
      </c>
      <c r="K1709" s="182" t="s">
        <v>3178</v>
      </c>
      <c r="L1709" s="183">
        <v>1126151800</v>
      </c>
      <c r="M1709" s="183">
        <v>13824.29</v>
      </c>
      <c r="N1709" s="183">
        <v>94103739.189999998</v>
      </c>
      <c r="O1709" s="241">
        <f t="shared" si="53"/>
        <v>1220255539.1900001</v>
      </c>
    </row>
    <row r="1710" spans="1:15" hidden="1" x14ac:dyDescent="0.2">
      <c r="A1710" s="175" t="s">
        <v>5695</v>
      </c>
      <c r="B1710" s="182">
        <v>134</v>
      </c>
      <c r="C1710" s="182">
        <v>8</v>
      </c>
      <c r="D1710" s="182">
        <v>92</v>
      </c>
      <c r="E1710" s="182">
        <v>8</v>
      </c>
      <c r="F1710" s="182">
        <v>1</v>
      </c>
      <c r="G1710" s="182" t="str">
        <f t="shared" si="52"/>
        <v>21080.134.8.92.08.01</v>
      </c>
      <c r="H1710" s="184">
        <v>44012</v>
      </c>
      <c r="I1710" s="175" t="s">
        <v>3248</v>
      </c>
      <c r="J1710" s="175" t="s">
        <v>3244</v>
      </c>
      <c r="K1710" s="182" t="s">
        <v>3178</v>
      </c>
      <c r="L1710" s="183">
        <v>1121192280</v>
      </c>
      <c r="M1710" s="183">
        <v>9438.23</v>
      </c>
      <c r="N1710" s="183">
        <v>64247258.579999998</v>
      </c>
      <c r="O1710" s="241">
        <f t="shared" si="53"/>
        <v>1185439538.5799999</v>
      </c>
    </row>
    <row r="1711" spans="1:15" hidden="1" x14ac:dyDescent="0.2">
      <c r="A1711" s="175" t="s">
        <v>5695</v>
      </c>
      <c r="B1711" s="182">
        <v>134</v>
      </c>
      <c r="C1711" s="182">
        <v>8</v>
      </c>
      <c r="D1711" s="182">
        <v>92</v>
      </c>
      <c r="E1711" s="182">
        <v>50</v>
      </c>
      <c r="F1711" s="182">
        <v>1</v>
      </c>
      <c r="G1711" s="182" t="str">
        <f t="shared" si="52"/>
        <v>21080.134.8.92.50.01</v>
      </c>
      <c r="H1711" s="184">
        <v>44012</v>
      </c>
      <c r="I1711" s="175" t="s">
        <v>3249</v>
      </c>
      <c r="J1711" s="175" t="s">
        <v>3244</v>
      </c>
      <c r="K1711" s="182" t="s">
        <v>3194</v>
      </c>
      <c r="L1711" s="183">
        <v>13791918467</v>
      </c>
      <c r="M1711" s="183">
        <v>0</v>
      </c>
      <c r="N1711" s="183">
        <v>0</v>
      </c>
      <c r="O1711" s="241">
        <f t="shared" si="53"/>
        <v>13791918467</v>
      </c>
    </row>
    <row r="1712" spans="1:15" hidden="1" x14ac:dyDescent="0.2">
      <c r="A1712" s="175" t="s">
        <v>5695</v>
      </c>
      <c r="B1712" s="182">
        <v>134</v>
      </c>
      <c r="C1712" s="182">
        <v>8</v>
      </c>
      <c r="D1712" s="182">
        <v>93</v>
      </c>
      <c r="E1712" s="182">
        <v>2</v>
      </c>
      <c r="F1712" s="182">
        <v>2</v>
      </c>
      <c r="G1712" s="182" t="str">
        <f t="shared" si="52"/>
        <v>21080.134.8.93.02.02</v>
      </c>
      <c r="H1712" s="184">
        <v>44012</v>
      </c>
      <c r="I1712" s="175" t="s">
        <v>3250</v>
      </c>
      <c r="J1712" s="175" t="s">
        <v>3251</v>
      </c>
      <c r="K1712" s="182" t="s">
        <v>3198</v>
      </c>
      <c r="L1712" s="183">
        <v>0</v>
      </c>
      <c r="M1712" s="183">
        <v>-1019224.4</v>
      </c>
      <c r="N1712" s="183">
        <v>-6937992989.9700003</v>
      </c>
      <c r="O1712" s="241">
        <f t="shared" si="53"/>
        <v>-6937992989.9700003</v>
      </c>
    </row>
    <row r="1713" spans="1:15" hidden="1" x14ac:dyDescent="0.2">
      <c r="A1713" s="175" t="s">
        <v>5696</v>
      </c>
      <c r="B1713" s="182">
        <v>0</v>
      </c>
      <c r="C1713" s="182">
        <v>0</v>
      </c>
      <c r="D1713" s="182">
        <v>0</v>
      </c>
      <c r="E1713" s="182">
        <v>0</v>
      </c>
      <c r="F1713" s="182">
        <v>0</v>
      </c>
      <c r="G1713" s="182" t="str">
        <f t="shared" si="52"/>
        <v>22000.000.0.00.00.00</v>
      </c>
      <c r="H1713" s="184">
        <v>44012</v>
      </c>
      <c r="I1713" s="175" t="s">
        <v>3252</v>
      </c>
      <c r="J1713" s="175" t="s">
        <v>3253</v>
      </c>
      <c r="K1713" s="182" t="s">
        <v>3254</v>
      </c>
      <c r="L1713" s="183">
        <v>-1351088068831.3101</v>
      </c>
      <c r="M1713" s="183">
        <v>-106578295.79000001</v>
      </c>
      <c r="N1713" s="183">
        <v>-725492314621.12</v>
      </c>
      <c r="O1713" s="241">
        <f t="shared" si="53"/>
        <v>-2076580383452.4302</v>
      </c>
    </row>
    <row r="1714" spans="1:15" hidden="1" x14ac:dyDescent="0.2">
      <c r="A1714" s="175" t="s">
        <v>5697</v>
      </c>
      <c r="B1714" s="182">
        <v>0</v>
      </c>
      <c r="C1714" s="182">
        <v>0</v>
      </c>
      <c r="D1714" s="182">
        <v>0</v>
      </c>
      <c r="E1714" s="182">
        <v>0</v>
      </c>
      <c r="F1714" s="182">
        <v>0</v>
      </c>
      <c r="G1714" s="182" t="str">
        <f t="shared" si="52"/>
        <v>22010.000.0.00.00.00</v>
      </c>
      <c r="H1714" s="184">
        <v>44012</v>
      </c>
      <c r="I1714" s="175" t="s">
        <v>3255</v>
      </c>
      <c r="J1714" s="175" t="s">
        <v>3256</v>
      </c>
      <c r="K1714" s="182" t="s">
        <v>3257</v>
      </c>
      <c r="L1714" s="183">
        <v>-1247149080579.3101</v>
      </c>
      <c r="M1714" s="183">
        <v>-98200460.879999995</v>
      </c>
      <c r="N1714" s="183">
        <v>-668463303270.18994</v>
      </c>
      <c r="O1714" s="241">
        <f t="shared" si="53"/>
        <v>-1915612383849.5</v>
      </c>
    </row>
    <row r="1715" spans="1:15" hidden="1" x14ac:dyDescent="0.2">
      <c r="A1715" s="175" t="s">
        <v>5697</v>
      </c>
      <c r="B1715" s="182">
        <v>136</v>
      </c>
      <c r="C1715" s="182">
        <v>0</v>
      </c>
      <c r="D1715" s="182">
        <v>0</v>
      </c>
      <c r="E1715" s="182">
        <v>0</v>
      </c>
      <c r="F1715" s="182">
        <v>0</v>
      </c>
      <c r="G1715" s="182" t="str">
        <f t="shared" si="52"/>
        <v>22010.136.0.00.00.00</v>
      </c>
      <c r="H1715" s="184">
        <v>44012</v>
      </c>
      <c r="I1715" s="175" t="s">
        <v>3258</v>
      </c>
      <c r="J1715" s="175" t="s">
        <v>3259</v>
      </c>
      <c r="K1715" s="182" t="s">
        <v>3260</v>
      </c>
      <c r="L1715" s="183">
        <v>-248880566373</v>
      </c>
      <c r="M1715" s="183">
        <v>-13014724.52</v>
      </c>
      <c r="N1715" s="183">
        <v>-88592921722.100006</v>
      </c>
      <c r="O1715" s="241">
        <f t="shared" si="53"/>
        <v>-337473488095.09998</v>
      </c>
    </row>
    <row r="1716" spans="1:15" hidden="1" x14ac:dyDescent="0.2">
      <c r="A1716" s="175" t="s">
        <v>5697</v>
      </c>
      <c r="B1716" s="182">
        <v>136</v>
      </c>
      <c r="C1716" s="182">
        <v>0</v>
      </c>
      <c r="D1716" s="182">
        <v>2</v>
      </c>
      <c r="E1716" s="182">
        <v>0</v>
      </c>
      <c r="F1716" s="182">
        <v>0</v>
      </c>
      <c r="G1716" s="182" t="str">
        <f t="shared" si="52"/>
        <v>22010.136.0.02.00.00</v>
      </c>
      <c r="H1716" s="184">
        <v>44012</v>
      </c>
      <c r="I1716" s="175" t="s">
        <v>3261</v>
      </c>
      <c r="J1716" s="175" t="s">
        <v>3262</v>
      </c>
      <c r="K1716" s="182" t="s">
        <v>699</v>
      </c>
      <c r="L1716" s="183">
        <v>-248880566373</v>
      </c>
      <c r="M1716" s="183">
        <v>-13014724.52</v>
      </c>
      <c r="N1716" s="183">
        <v>-88592921722.100006</v>
      </c>
      <c r="O1716" s="241">
        <f t="shared" si="53"/>
        <v>-337473488095.09998</v>
      </c>
    </row>
    <row r="1717" spans="1:15" hidden="1" x14ac:dyDescent="0.2">
      <c r="A1717" s="175" t="s">
        <v>5697</v>
      </c>
      <c r="B1717" s="182">
        <v>136</v>
      </c>
      <c r="C1717" s="182">
        <v>0</v>
      </c>
      <c r="D1717" s="182">
        <v>2</v>
      </c>
      <c r="E1717" s="182">
        <v>1</v>
      </c>
      <c r="F1717" s="182">
        <v>0</v>
      </c>
      <c r="G1717" s="182" t="str">
        <f t="shared" si="52"/>
        <v>22010.136.0.02.01.00</v>
      </c>
      <c r="H1717" s="184">
        <v>44012</v>
      </c>
      <c r="I1717" s="175" t="s">
        <v>3263</v>
      </c>
      <c r="J1717" s="175" t="s">
        <v>3262</v>
      </c>
      <c r="K1717" s="182" t="s">
        <v>699</v>
      </c>
      <c r="L1717" s="183">
        <v>-248880566373</v>
      </c>
      <c r="M1717" s="183">
        <v>0</v>
      </c>
      <c r="N1717" s="183">
        <v>0</v>
      </c>
      <c r="O1717" s="241">
        <f t="shared" si="53"/>
        <v>-248880566373</v>
      </c>
    </row>
    <row r="1718" spans="1:15" hidden="1" x14ac:dyDescent="0.2">
      <c r="A1718" s="175" t="s">
        <v>5697</v>
      </c>
      <c r="B1718" s="182">
        <v>136</v>
      </c>
      <c r="C1718" s="182">
        <v>0</v>
      </c>
      <c r="D1718" s="182">
        <v>2</v>
      </c>
      <c r="E1718" s="182">
        <v>1</v>
      </c>
      <c r="F1718" s="182">
        <v>1</v>
      </c>
      <c r="G1718" s="182" t="str">
        <f t="shared" si="52"/>
        <v>22010.136.0.02.01.01</v>
      </c>
      <c r="H1718" s="184">
        <v>44012</v>
      </c>
      <c r="I1718" s="175" t="s">
        <v>3264</v>
      </c>
      <c r="J1718" s="175" t="s">
        <v>3262</v>
      </c>
      <c r="K1718" s="182" t="s">
        <v>699</v>
      </c>
      <c r="L1718" s="183">
        <v>-248880566373</v>
      </c>
      <c r="M1718" s="183">
        <v>0</v>
      </c>
      <c r="N1718" s="183">
        <v>0</v>
      </c>
      <c r="O1718" s="241">
        <f t="shared" si="53"/>
        <v>-248880566373</v>
      </c>
    </row>
    <row r="1719" spans="1:15" hidden="1" x14ac:dyDescent="0.2">
      <c r="A1719" s="175" t="s">
        <v>5697</v>
      </c>
      <c r="B1719" s="182">
        <v>136</v>
      </c>
      <c r="C1719" s="182">
        <v>0</v>
      </c>
      <c r="D1719" s="182">
        <v>2</v>
      </c>
      <c r="E1719" s="182">
        <v>5</v>
      </c>
      <c r="F1719" s="182">
        <v>0</v>
      </c>
      <c r="G1719" s="182" t="str">
        <f t="shared" si="52"/>
        <v>22010.136.0.02.05.00</v>
      </c>
      <c r="H1719" s="184">
        <v>44012</v>
      </c>
      <c r="I1719" s="175" t="s">
        <v>3265</v>
      </c>
      <c r="J1719" s="175" t="s">
        <v>3262</v>
      </c>
      <c r="K1719" s="182" t="s">
        <v>699</v>
      </c>
      <c r="L1719" s="183">
        <v>0</v>
      </c>
      <c r="M1719" s="183">
        <v>-13014724.52</v>
      </c>
      <c r="N1719" s="183">
        <v>-88592921722.100006</v>
      </c>
      <c r="O1719" s="241">
        <f t="shared" si="53"/>
        <v>-88592921722.100006</v>
      </c>
    </row>
    <row r="1720" spans="1:15" hidden="1" x14ac:dyDescent="0.2">
      <c r="A1720" s="175" t="s">
        <v>5697</v>
      </c>
      <c r="B1720" s="182">
        <v>136</v>
      </c>
      <c r="C1720" s="182">
        <v>0</v>
      </c>
      <c r="D1720" s="182">
        <v>2</v>
      </c>
      <c r="E1720" s="182">
        <v>5</v>
      </c>
      <c r="F1720" s="182">
        <v>6</v>
      </c>
      <c r="G1720" s="182" t="str">
        <f t="shared" si="52"/>
        <v>22010.136.0.02.05.06</v>
      </c>
      <c r="H1720" s="184">
        <v>44012</v>
      </c>
      <c r="I1720" s="175" t="s">
        <v>3266</v>
      </c>
      <c r="J1720" s="175" t="s">
        <v>3262</v>
      </c>
      <c r="K1720" s="182" t="s">
        <v>3267</v>
      </c>
      <c r="L1720" s="183">
        <v>0</v>
      </c>
      <c r="M1720" s="183">
        <v>-13014724.52</v>
      </c>
      <c r="N1720" s="183">
        <v>-88592921722.100006</v>
      </c>
      <c r="O1720" s="241">
        <f t="shared" si="53"/>
        <v>-88592921722.100006</v>
      </c>
    </row>
    <row r="1721" spans="1:15" hidden="1" x14ac:dyDescent="0.2">
      <c r="A1721" s="175" t="s">
        <v>5697</v>
      </c>
      <c r="B1721" s="182">
        <v>136</v>
      </c>
      <c r="C1721" s="182">
        <v>1</v>
      </c>
      <c r="D1721" s="182">
        <v>2</v>
      </c>
      <c r="E1721" s="182">
        <v>1</v>
      </c>
      <c r="F1721" s="182">
        <v>1</v>
      </c>
      <c r="G1721" s="182" t="str">
        <f t="shared" si="52"/>
        <v>22010.136.1.02.01.01</v>
      </c>
      <c r="H1721" s="184">
        <v>44012</v>
      </c>
      <c r="I1721" s="175" t="s">
        <v>3268</v>
      </c>
      <c r="J1721" s="175" t="s">
        <v>3269</v>
      </c>
      <c r="K1721" s="182" t="s">
        <v>699</v>
      </c>
      <c r="L1721" s="183">
        <v>-248880566373</v>
      </c>
      <c r="M1721" s="183">
        <v>0</v>
      </c>
      <c r="N1721" s="183">
        <v>0</v>
      </c>
      <c r="O1721" s="241">
        <f t="shared" si="53"/>
        <v>-248880566373</v>
      </c>
    </row>
    <row r="1722" spans="1:15" hidden="1" x14ac:dyDescent="0.2">
      <c r="A1722" s="175" t="s">
        <v>5697</v>
      </c>
      <c r="B1722" s="182">
        <v>136</v>
      </c>
      <c r="C1722" s="182">
        <v>1</v>
      </c>
      <c r="D1722" s="182">
        <v>2</v>
      </c>
      <c r="E1722" s="182">
        <v>5</v>
      </c>
      <c r="F1722" s="182">
        <v>6</v>
      </c>
      <c r="G1722" s="182" t="str">
        <f t="shared" si="52"/>
        <v>22010.136.1.02.05.06</v>
      </c>
      <c r="H1722" s="184">
        <v>44012</v>
      </c>
      <c r="I1722" s="175" t="s">
        <v>3270</v>
      </c>
      <c r="J1722" s="175" t="s">
        <v>3269</v>
      </c>
      <c r="K1722" s="182" t="s">
        <v>3267</v>
      </c>
      <c r="L1722" s="183">
        <v>0</v>
      </c>
      <c r="M1722" s="183">
        <v>-13014724.52</v>
      </c>
      <c r="N1722" s="183">
        <v>-88592921722.100006</v>
      </c>
      <c r="O1722" s="241">
        <f t="shared" si="53"/>
        <v>-88592921722.100006</v>
      </c>
    </row>
    <row r="1723" spans="1:15" hidden="1" x14ac:dyDescent="0.2">
      <c r="A1723" s="175" t="s">
        <v>5697</v>
      </c>
      <c r="B1723" s="182">
        <v>138</v>
      </c>
      <c r="C1723" s="182">
        <v>0</v>
      </c>
      <c r="D1723" s="182">
        <v>0</v>
      </c>
      <c r="E1723" s="182">
        <v>0</v>
      </c>
      <c r="F1723" s="182">
        <v>0</v>
      </c>
      <c r="G1723" s="182" t="str">
        <f t="shared" si="52"/>
        <v>22010.138.0.00.00.00</v>
      </c>
      <c r="H1723" s="184">
        <v>44012</v>
      </c>
      <c r="I1723" s="175" t="s">
        <v>3271</v>
      </c>
      <c r="J1723" s="175" t="s">
        <v>3272</v>
      </c>
      <c r="K1723" s="182" t="s">
        <v>3273</v>
      </c>
      <c r="L1723" s="183">
        <v>-385888591071</v>
      </c>
      <c r="M1723" s="183">
        <v>-13229929.77</v>
      </c>
      <c r="N1723" s="183">
        <v>-90057851835.110001</v>
      </c>
      <c r="O1723" s="241">
        <f t="shared" si="53"/>
        <v>-475946442906.10999</v>
      </c>
    </row>
    <row r="1724" spans="1:15" hidden="1" x14ac:dyDescent="0.2">
      <c r="A1724" s="175" t="s">
        <v>5697</v>
      </c>
      <c r="B1724" s="182">
        <v>138</v>
      </c>
      <c r="C1724" s="182">
        <v>0</v>
      </c>
      <c r="D1724" s="182">
        <v>2</v>
      </c>
      <c r="E1724" s="182">
        <v>0</v>
      </c>
      <c r="F1724" s="182">
        <v>0</v>
      </c>
      <c r="G1724" s="182" t="str">
        <f t="shared" si="52"/>
        <v>22010.138.0.02.00.00</v>
      </c>
      <c r="H1724" s="184">
        <v>44012</v>
      </c>
      <c r="I1724" s="175" t="s">
        <v>3274</v>
      </c>
      <c r="J1724" s="175" t="s">
        <v>3275</v>
      </c>
      <c r="K1724" s="182" t="s">
        <v>699</v>
      </c>
      <c r="L1724" s="183">
        <v>-371791580513.54999</v>
      </c>
      <c r="M1724" s="183">
        <v>-12989213.77</v>
      </c>
      <c r="N1724" s="183">
        <v>-88419266730.429993</v>
      </c>
      <c r="O1724" s="241">
        <f t="shared" si="53"/>
        <v>-460210847243.97998</v>
      </c>
    </row>
    <row r="1725" spans="1:15" hidden="1" x14ac:dyDescent="0.2">
      <c r="A1725" s="175" t="s">
        <v>5697</v>
      </c>
      <c r="B1725" s="182">
        <v>138</v>
      </c>
      <c r="C1725" s="182">
        <v>0</v>
      </c>
      <c r="D1725" s="182">
        <v>2</v>
      </c>
      <c r="E1725" s="182">
        <v>2</v>
      </c>
      <c r="F1725" s="182">
        <v>0</v>
      </c>
      <c r="G1725" s="182" t="str">
        <f t="shared" si="52"/>
        <v>22010.138.0.02.02.00</v>
      </c>
      <c r="H1725" s="184">
        <v>44012</v>
      </c>
      <c r="I1725" s="175" t="s">
        <v>3276</v>
      </c>
      <c r="J1725" s="175" t="s">
        <v>3275</v>
      </c>
      <c r="K1725" s="182" t="s">
        <v>699</v>
      </c>
      <c r="L1725" s="183">
        <v>-371791580513.54999</v>
      </c>
      <c r="M1725" s="183">
        <v>-12989213.77</v>
      </c>
      <c r="N1725" s="183">
        <v>-88419266730.429993</v>
      </c>
      <c r="O1725" s="241">
        <f t="shared" si="53"/>
        <v>-460210847243.97998</v>
      </c>
    </row>
    <row r="1726" spans="1:15" hidden="1" x14ac:dyDescent="0.2">
      <c r="A1726" s="175" t="s">
        <v>5697</v>
      </c>
      <c r="B1726" s="182">
        <v>138</v>
      </c>
      <c r="C1726" s="182">
        <v>0</v>
      </c>
      <c r="D1726" s="182">
        <v>2</v>
      </c>
      <c r="E1726" s="182">
        <v>2</v>
      </c>
      <c r="F1726" s="182">
        <v>1</v>
      </c>
      <c r="G1726" s="182" t="str">
        <f t="shared" si="52"/>
        <v>22010.138.0.02.02.01</v>
      </c>
      <c r="H1726" s="184">
        <v>44012</v>
      </c>
      <c r="I1726" s="175" t="s">
        <v>3277</v>
      </c>
      <c r="J1726" s="175" t="s">
        <v>3275</v>
      </c>
      <c r="K1726" s="182" t="s">
        <v>3278</v>
      </c>
      <c r="L1726" s="183">
        <v>-371791580513.54999</v>
      </c>
      <c r="M1726" s="183">
        <v>-12989213.77</v>
      </c>
      <c r="N1726" s="183">
        <v>-88419266730.429993</v>
      </c>
      <c r="O1726" s="241">
        <f t="shared" si="53"/>
        <v>-460210847243.97998</v>
      </c>
    </row>
    <row r="1727" spans="1:15" hidden="1" x14ac:dyDescent="0.2">
      <c r="A1727" s="175" t="s">
        <v>5697</v>
      </c>
      <c r="B1727" s="182">
        <v>138</v>
      </c>
      <c r="C1727" s="182">
        <v>0</v>
      </c>
      <c r="D1727" s="182">
        <v>4</v>
      </c>
      <c r="E1727" s="182">
        <v>0</v>
      </c>
      <c r="F1727" s="182">
        <v>0</v>
      </c>
      <c r="G1727" s="182" t="str">
        <f t="shared" si="52"/>
        <v>22010.138.0.04.00.00</v>
      </c>
      <c r="H1727" s="184">
        <v>44012</v>
      </c>
      <c r="I1727" s="175" t="s">
        <v>3279</v>
      </c>
      <c r="J1727" s="175" t="s">
        <v>3280</v>
      </c>
      <c r="K1727" s="182" t="s">
        <v>3281</v>
      </c>
      <c r="L1727" s="183">
        <v>-9384155878</v>
      </c>
      <c r="M1727" s="183">
        <v>-240716</v>
      </c>
      <c r="N1727" s="183">
        <v>-1638585104.6800001</v>
      </c>
      <c r="O1727" s="241">
        <f t="shared" si="53"/>
        <v>-11022740982.68</v>
      </c>
    </row>
    <row r="1728" spans="1:15" hidden="1" x14ac:dyDescent="0.2">
      <c r="A1728" s="175" t="s">
        <v>5697</v>
      </c>
      <c r="B1728" s="182">
        <v>138</v>
      </c>
      <c r="C1728" s="182">
        <v>0</v>
      </c>
      <c r="D1728" s="182">
        <v>4</v>
      </c>
      <c r="E1728" s="182">
        <v>1</v>
      </c>
      <c r="F1728" s="182">
        <v>0</v>
      </c>
      <c r="G1728" s="182" t="str">
        <f t="shared" si="52"/>
        <v>22010.138.0.04.01.00</v>
      </c>
      <c r="H1728" s="184">
        <v>44012</v>
      </c>
      <c r="I1728" s="175" t="s">
        <v>3282</v>
      </c>
      <c r="J1728" s="175" t="s">
        <v>3280</v>
      </c>
      <c r="K1728" s="182" t="s">
        <v>3283</v>
      </c>
      <c r="L1728" s="183">
        <v>-9384155878</v>
      </c>
      <c r="M1728" s="183">
        <v>-240716</v>
      </c>
      <c r="N1728" s="183">
        <v>-1638585105.0799999</v>
      </c>
      <c r="O1728" s="241">
        <f t="shared" si="53"/>
        <v>-11022740983.08</v>
      </c>
    </row>
    <row r="1729" spans="1:15" hidden="1" x14ac:dyDescent="0.2">
      <c r="A1729" s="175" t="s">
        <v>5697</v>
      </c>
      <c r="B1729" s="182">
        <v>138</v>
      </c>
      <c r="C1729" s="182">
        <v>0</v>
      </c>
      <c r="D1729" s="182">
        <v>4</v>
      </c>
      <c r="E1729" s="182">
        <v>1</v>
      </c>
      <c r="F1729" s="182">
        <v>1</v>
      </c>
      <c r="G1729" s="182" t="str">
        <f t="shared" si="52"/>
        <v>22010.138.0.04.01.01</v>
      </c>
      <c r="H1729" s="184">
        <v>44012</v>
      </c>
      <c r="I1729" s="175" t="s">
        <v>3284</v>
      </c>
      <c r="J1729" s="175" t="s">
        <v>3280</v>
      </c>
      <c r="K1729" s="182" t="s">
        <v>3285</v>
      </c>
      <c r="L1729" s="183">
        <v>-9384155878</v>
      </c>
      <c r="M1729" s="183">
        <v>-240716</v>
      </c>
      <c r="N1729" s="183">
        <v>-1638585105.0799999</v>
      </c>
      <c r="O1729" s="241">
        <f t="shared" si="53"/>
        <v>-11022740983.08</v>
      </c>
    </row>
    <row r="1730" spans="1:15" hidden="1" x14ac:dyDescent="0.2">
      <c r="A1730" s="175" t="s">
        <v>5697</v>
      </c>
      <c r="B1730" s="182">
        <v>138</v>
      </c>
      <c r="C1730" s="182">
        <v>0</v>
      </c>
      <c r="D1730" s="182">
        <v>4</v>
      </c>
      <c r="E1730" s="182">
        <v>4</v>
      </c>
      <c r="F1730" s="182">
        <v>0</v>
      </c>
      <c r="G1730" s="182" t="str">
        <f t="shared" si="52"/>
        <v>22010.138.0.04.04.00</v>
      </c>
      <c r="H1730" s="184">
        <v>44012</v>
      </c>
      <c r="I1730" s="175" t="s">
        <v>3286</v>
      </c>
      <c r="J1730" s="175" t="s">
        <v>3280</v>
      </c>
      <c r="K1730" s="182" t="s">
        <v>3287</v>
      </c>
      <c r="L1730" s="183">
        <v>0</v>
      </c>
      <c r="M1730" s="183">
        <v>0</v>
      </c>
      <c r="N1730" s="183">
        <v>0.4</v>
      </c>
      <c r="O1730" s="241">
        <f t="shared" si="53"/>
        <v>0.4</v>
      </c>
    </row>
    <row r="1731" spans="1:15" hidden="1" x14ac:dyDescent="0.2">
      <c r="A1731" s="175" t="s">
        <v>5697</v>
      </c>
      <c r="B1731" s="182">
        <v>138</v>
      </c>
      <c r="C1731" s="182">
        <v>0</v>
      </c>
      <c r="D1731" s="182">
        <v>4</v>
      </c>
      <c r="E1731" s="182">
        <v>4</v>
      </c>
      <c r="F1731" s="182">
        <v>2</v>
      </c>
      <c r="G1731" s="182" t="str">
        <f t="shared" si="52"/>
        <v>22010.138.0.04.04.02</v>
      </c>
      <c r="H1731" s="184">
        <v>44012</v>
      </c>
      <c r="I1731" s="175" t="s">
        <v>3288</v>
      </c>
      <c r="J1731" s="175" t="s">
        <v>3280</v>
      </c>
      <c r="K1731" s="182" t="s">
        <v>3289</v>
      </c>
      <c r="L1731" s="183">
        <v>0</v>
      </c>
      <c r="M1731" s="183">
        <v>0</v>
      </c>
      <c r="N1731" s="183">
        <v>0.4</v>
      </c>
      <c r="O1731" s="241">
        <f t="shared" si="53"/>
        <v>0.4</v>
      </c>
    </row>
    <row r="1732" spans="1:15" hidden="1" x14ac:dyDescent="0.2">
      <c r="A1732" s="175" t="s">
        <v>5697</v>
      </c>
      <c r="B1732" s="182">
        <v>138</v>
      </c>
      <c r="C1732" s="182">
        <v>0</v>
      </c>
      <c r="D1732" s="182">
        <v>8</v>
      </c>
      <c r="E1732" s="182">
        <v>0</v>
      </c>
      <c r="F1732" s="182">
        <v>0</v>
      </c>
      <c r="G1732" s="182" t="str">
        <f t="shared" ref="G1732:G1795" si="54">CONCATENATE(A1732,".",REPT("0",3-LEN(B1732)),B1732,".",C1732,".",REPT("0",2-LEN(D1732)),D1732,".",REPT("0",2-LEN(E1732)),E1732,".",REPT("0",2-LEN(F1732)),F1732)</f>
        <v>22010.138.0.08.00.00</v>
      </c>
      <c r="H1732" s="184">
        <v>44012</v>
      </c>
      <c r="I1732" s="175" t="s">
        <v>3290</v>
      </c>
      <c r="J1732" s="175" t="s">
        <v>3291</v>
      </c>
      <c r="K1732" s="182" t="s">
        <v>3292</v>
      </c>
      <c r="L1732" s="183">
        <v>-4712854679.4499998</v>
      </c>
      <c r="M1732" s="183">
        <v>0</v>
      </c>
      <c r="N1732" s="183">
        <v>0</v>
      </c>
      <c r="O1732" s="241">
        <f t="shared" ref="O1732:O1795" si="55">+L1732+N1732</f>
        <v>-4712854679.4499998</v>
      </c>
    </row>
    <row r="1733" spans="1:15" hidden="1" x14ac:dyDescent="0.2">
      <c r="A1733" s="175" t="s">
        <v>5697</v>
      </c>
      <c r="B1733" s="182">
        <v>138</v>
      </c>
      <c r="C1733" s="182">
        <v>0</v>
      </c>
      <c r="D1733" s="182">
        <v>8</v>
      </c>
      <c r="E1733" s="182">
        <v>2</v>
      </c>
      <c r="F1733" s="182">
        <v>0</v>
      </c>
      <c r="G1733" s="182" t="str">
        <f t="shared" si="54"/>
        <v>22010.138.0.08.02.00</v>
      </c>
      <c r="H1733" s="184">
        <v>44012</v>
      </c>
      <c r="I1733" s="175" t="s">
        <v>3293</v>
      </c>
      <c r="J1733" s="175" t="s">
        <v>3291</v>
      </c>
      <c r="K1733" s="182" t="s">
        <v>3292</v>
      </c>
      <c r="L1733" s="183">
        <v>-4712854679.4499998</v>
      </c>
      <c r="M1733" s="183">
        <v>0</v>
      </c>
      <c r="N1733" s="183">
        <v>0</v>
      </c>
      <c r="O1733" s="241">
        <f t="shared" si="55"/>
        <v>-4712854679.4499998</v>
      </c>
    </row>
    <row r="1734" spans="1:15" hidden="1" x14ac:dyDescent="0.2">
      <c r="A1734" s="175" t="s">
        <v>5697</v>
      </c>
      <c r="B1734" s="182">
        <v>138</v>
      </c>
      <c r="C1734" s="182">
        <v>0</v>
      </c>
      <c r="D1734" s="182">
        <v>8</v>
      </c>
      <c r="E1734" s="182">
        <v>2</v>
      </c>
      <c r="F1734" s="182">
        <v>1</v>
      </c>
      <c r="G1734" s="182" t="str">
        <f t="shared" si="54"/>
        <v>22010.138.0.08.02.01</v>
      </c>
      <c r="H1734" s="184">
        <v>44012</v>
      </c>
      <c r="I1734" s="175" t="s">
        <v>3294</v>
      </c>
      <c r="J1734" s="175" t="s">
        <v>3291</v>
      </c>
      <c r="K1734" s="182" t="s">
        <v>3292</v>
      </c>
      <c r="L1734" s="183">
        <v>-4712854679.4499998</v>
      </c>
      <c r="M1734" s="183">
        <v>0</v>
      </c>
      <c r="N1734" s="183">
        <v>0</v>
      </c>
      <c r="O1734" s="241">
        <f t="shared" si="55"/>
        <v>-4712854679.4499998</v>
      </c>
    </row>
    <row r="1735" spans="1:15" hidden="1" x14ac:dyDescent="0.2">
      <c r="A1735" s="175" t="s">
        <v>5697</v>
      </c>
      <c r="B1735" s="182">
        <v>138</v>
      </c>
      <c r="C1735" s="182">
        <v>1</v>
      </c>
      <c r="D1735" s="182">
        <v>2</v>
      </c>
      <c r="E1735" s="182">
        <v>2</v>
      </c>
      <c r="F1735" s="182">
        <v>1</v>
      </c>
      <c r="G1735" s="182" t="str">
        <f t="shared" si="54"/>
        <v>22010.138.1.02.02.01</v>
      </c>
      <c r="H1735" s="184">
        <v>44012</v>
      </c>
      <c r="I1735" s="175" t="s">
        <v>3295</v>
      </c>
      <c r="J1735" s="175" t="s">
        <v>3296</v>
      </c>
      <c r="K1735" s="182" t="s">
        <v>3278</v>
      </c>
      <c r="L1735" s="183">
        <v>-371791580513.54999</v>
      </c>
      <c r="M1735" s="183">
        <v>-12989213.77</v>
      </c>
      <c r="N1735" s="183">
        <v>-88419266730.429993</v>
      </c>
      <c r="O1735" s="241">
        <f t="shared" si="55"/>
        <v>-460210847243.97998</v>
      </c>
    </row>
    <row r="1736" spans="1:15" hidden="1" x14ac:dyDescent="0.2">
      <c r="A1736" s="175" t="s">
        <v>5697</v>
      </c>
      <c r="B1736" s="182">
        <v>138</v>
      </c>
      <c r="C1736" s="182">
        <v>1</v>
      </c>
      <c r="D1736" s="182">
        <v>4</v>
      </c>
      <c r="E1736" s="182">
        <v>1</v>
      </c>
      <c r="F1736" s="182">
        <v>1</v>
      </c>
      <c r="G1736" s="182" t="str">
        <f t="shared" si="54"/>
        <v>22010.138.1.04.01.01</v>
      </c>
      <c r="H1736" s="184">
        <v>44012</v>
      </c>
      <c r="I1736" s="175" t="s">
        <v>3297</v>
      </c>
      <c r="J1736" s="175" t="s">
        <v>3298</v>
      </c>
      <c r="K1736" s="182" t="s">
        <v>3285</v>
      </c>
      <c r="L1736" s="183">
        <v>-9384155878</v>
      </c>
      <c r="M1736" s="183">
        <v>-240716</v>
      </c>
      <c r="N1736" s="183">
        <v>-1638585105.0799999</v>
      </c>
      <c r="O1736" s="241">
        <f t="shared" si="55"/>
        <v>-11022740983.08</v>
      </c>
    </row>
    <row r="1737" spans="1:15" hidden="1" x14ac:dyDescent="0.2">
      <c r="A1737" s="175" t="s">
        <v>5697</v>
      </c>
      <c r="B1737" s="182">
        <v>138</v>
      </c>
      <c r="C1737" s="182">
        <v>1</v>
      </c>
      <c r="D1737" s="182">
        <v>4</v>
      </c>
      <c r="E1737" s="182">
        <v>4</v>
      </c>
      <c r="F1737" s="182">
        <v>2</v>
      </c>
      <c r="G1737" s="182" t="str">
        <f t="shared" si="54"/>
        <v>22010.138.1.04.04.02</v>
      </c>
      <c r="H1737" s="184">
        <v>44012</v>
      </c>
      <c r="I1737" s="175" t="s">
        <v>3299</v>
      </c>
      <c r="J1737" s="175" t="s">
        <v>3298</v>
      </c>
      <c r="K1737" s="182" t="s">
        <v>3289</v>
      </c>
      <c r="L1737" s="183">
        <v>0</v>
      </c>
      <c r="M1737" s="183">
        <v>0</v>
      </c>
      <c r="N1737" s="183">
        <v>0.4</v>
      </c>
      <c r="O1737" s="241">
        <f t="shared" si="55"/>
        <v>0.4</v>
      </c>
    </row>
    <row r="1738" spans="1:15" hidden="1" x14ac:dyDescent="0.2">
      <c r="A1738" s="175" t="s">
        <v>5697</v>
      </c>
      <c r="B1738" s="182">
        <v>138</v>
      </c>
      <c r="C1738" s="182">
        <v>1</v>
      </c>
      <c r="D1738" s="182">
        <v>8</v>
      </c>
      <c r="E1738" s="182">
        <v>2</v>
      </c>
      <c r="F1738" s="182">
        <v>1</v>
      </c>
      <c r="G1738" s="182" t="str">
        <f t="shared" si="54"/>
        <v>22010.138.1.08.02.01</v>
      </c>
      <c r="H1738" s="184">
        <v>44012</v>
      </c>
      <c r="I1738" s="175" t="s">
        <v>3300</v>
      </c>
      <c r="J1738" s="175" t="s">
        <v>3301</v>
      </c>
      <c r="K1738" s="182" t="s">
        <v>3292</v>
      </c>
      <c r="L1738" s="183">
        <v>-4712854679.4499998</v>
      </c>
      <c r="M1738" s="183">
        <v>0</v>
      </c>
      <c r="N1738" s="183">
        <v>0</v>
      </c>
      <c r="O1738" s="241">
        <f t="shared" si="55"/>
        <v>-4712854679.4499998</v>
      </c>
    </row>
    <row r="1739" spans="1:15" hidden="1" x14ac:dyDescent="0.2">
      <c r="A1739" s="175" t="s">
        <v>5697</v>
      </c>
      <c r="B1739" s="182">
        <v>142</v>
      </c>
      <c r="C1739" s="182">
        <v>0</v>
      </c>
      <c r="D1739" s="182">
        <v>0</v>
      </c>
      <c r="E1739" s="182">
        <v>0</v>
      </c>
      <c r="F1739" s="182">
        <v>0</v>
      </c>
      <c r="G1739" s="182" t="str">
        <f t="shared" si="54"/>
        <v>22010.142.0.00.00.00</v>
      </c>
      <c r="H1739" s="184">
        <v>44012</v>
      </c>
      <c r="I1739" s="175" t="s">
        <v>3302</v>
      </c>
      <c r="J1739" s="175" t="s">
        <v>3303</v>
      </c>
      <c r="K1739" s="182" t="s">
        <v>3304</v>
      </c>
      <c r="L1739" s="183">
        <v>-10078944225.309999</v>
      </c>
      <c r="M1739" s="183">
        <v>-493735.03</v>
      </c>
      <c r="N1739" s="183">
        <v>-3360918534.7600002</v>
      </c>
      <c r="O1739" s="241">
        <f t="shared" si="55"/>
        <v>-13439862760.07</v>
      </c>
    </row>
    <row r="1740" spans="1:15" hidden="1" x14ac:dyDescent="0.2">
      <c r="A1740" s="175" t="s">
        <v>5697</v>
      </c>
      <c r="B1740" s="182">
        <v>142</v>
      </c>
      <c r="C1740" s="182">
        <v>0</v>
      </c>
      <c r="D1740" s="182">
        <v>2</v>
      </c>
      <c r="E1740" s="182">
        <v>0</v>
      </c>
      <c r="F1740" s="182">
        <v>0</v>
      </c>
      <c r="G1740" s="182" t="str">
        <f t="shared" si="54"/>
        <v>22010.142.0.02.00.00</v>
      </c>
      <c r="H1740" s="184">
        <v>44012</v>
      </c>
      <c r="I1740" s="175" t="s">
        <v>3305</v>
      </c>
      <c r="J1740" s="175" t="s">
        <v>3306</v>
      </c>
      <c r="K1740" s="182" t="s">
        <v>699</v>
      </c>
      <c r="L1740" s="183">
        <v>-10078944225.309999</v>
      </c>
      <c r="M1740" s="183">
        <v>-493735.03</v>
      </c>
      <c r="N1740" s="183">
        <v>-3360918534.7600002</v>
      </c>
      <c r="O1740" s="241">
        <f t="shared" si="55"/>
        <v>-13439862760.07</v>
      </c>
    </row>
    <row r="1741" spans="1:15" hidden="1" x14ac:dyDescent="0.2">
      <c r="A1741" s="175" t="s">
        <v>5697</v>
      </c>
      <c r="B1741" s="182">
        <v>142</v>
      </c>
      <c r="C1741" s="182">
        <v>0</v>
      </c>
      <c r="D1741" s="182">
        <v>2</v>
      </c>
      <c r="E1741" s="182">
        <v>1</v>
      </c>
      <c r="F1741" s="182">
        <v>0</v>
      </c>
      <c r="G1741" s="182" t="str">
        <f t="shared" si="54"/>
        <v>22010.142.0.02.01.00</v>
      </c>
      <c r="H1741" s="184">
        <v>44012</v>
      </c>
      <c r="I1741" s="175" t="s">
        <v>3307</v>
      </c>
      <c r="J1741" s="175" t="s">
        <v>3306</v>
      </c>
      <c r="K1741" s="182" t="s">
        <v>699</v>
      </c>
      <c r="L1741" s="183">
        <v>-10078944225.309999</v>
      </c>
      <c r="M1741" s="183">
        <v>-493735.03</v>
      </c>
      <c r="N1741" s="183">
        <v>-3360918534.7600002</v>
      </c>
      <c r="O1741" s="241">
        <f t="shared" si="55"/>
        <v>-13439862760.07</v>
      </c>
    </row>
    <row r="1742" spans="1:15" hidden="1" x14ac:dyDescent="0.2">
      <c r="A1742" s="175" t="s">
        <v>5697</v>
      </c>
      <c r="B1742" s="182">
        <v>142</v>
      </c>
      <c r="C1742" s="182">
        <v>0</v>
      </c>
      <c r="D1742" s="182">
        <v>2</v>
      </c>
      <c r="E1742" s="182">
        <v>1</v>
      </c>
      <c r="F1742" s="182">
        <v>1</v>
      </c>
      <c r="G1742" s="182" t="str">
        <f t="shared" si="54"/>
        <v>22010.142.0.02.01.01</v>
      </c>
      <c r="H1742" s="184">
        <v>44012</v>
      </c>
      <c r="I1742" s="175" t="s">
        <v>3308</v>
      </c>
      <c r="J1742" s="175" t="s">
        <v>3306</v>
      </c>
      <c r="K1742" s="182" t="s">
        <v>3309</v>
      </c>
      <c r="L1742" s="183">
        <v>-10078944225.309999</v>
      </c>
      <c r="M1742" s="183">
        <v>-493735.03</v>
      </c>
      <c r="N1742" s="183">
        <v>-3360918534.7600002</v>
      </c>
      <c r="O1742" s="241">
        <f t="shared" si="55"/>
        <v>-13439862760.07</v>
      </c>
    </row>
    <row r="1743" spans="1:15" hidden="1" x14ac:dyDescent="0.2">
      <c r="A1743" s="175" t="s">
        <v>5697</v>
      </c>
      <c r="B1743" s="182">
        <v>142</v>
      </c>
      <c r="C1743" s="182">
        <v>1</v>
      </c>
      <c r="D1743" s="182">
        <v>2</v>
      </c>
      <c r="E1743" s="182">
        <v>1</v>
      </c>
      <c r="F1743" s="182">
        <v>1</v>
      </c>
      <c r="G1743" s="182" t="str">
        <f t="shared" si="54"/>
        <v>22010.142.1.02.01.01</v>
      </c>
      <c r="H1743" s="184">
        <v>44012</v>
      </c>
      <c r="I1743" s="175" t="s">
        <v>3310</v>
      </c>
      <c r="J1743" s="175" t="s">
        <v>3311</v>
      </c>
      <c r="K1743" s="182" t="s">
        <v>3309</v>
      </c>
      <c r="L1743" s="183">
        <v>-10078944225.309999</v>
      </c>
      <c r="M1743" s="183">
        <v>-493735.03</v>
      </c>
      <c r="N1743" s="183">
        <v>-3360918534.7600002</v>
      </c>
      <c r="O1743" s="241">
        <f t="shared" si="55"/>
        <v>-13439862760.07</v>
      </c>
    </row>
    <row r="1744" spans="1:15" hidden="1" x14ac:dyDescent="0.2">
      <c r="A1744" s="175" t="s">
        <v>5697</v>
      </c>
      <c r="B1744" s="182">
        <v>156</v>
      </c>
      <c r="C1744" s="182">
        <v>0</v>
      </c>
      <c r="D1744" s="182">
        <v>0</v>
      </c>
      <c r="E1744" s="182">
        <v>0</v>
      </c>
      <c r="F1744" s="182">
        <v>0</v>
      </c>
      <c r="G1744" s="182" t="str">
        <f t="shared" si="54"/>
        <v>22010.156.0.00.00.00</v>
      </c>
      <c r="H1744" s="184">
        <v>44012</v>
      </c>
      <c r="I1744" s="175" t="s">
        <v>3312</v>
      </c>
      <c r="J1744" s="175" t="s">
        <v>3313</v>
      </c>
      <c r="K1744" s="182" t="s">
        <v>3314</v>
      </c>
      <c r="L1744" s="183">
        <v>-602300978910</v>
      </c>
      <c r="M1744" s="183">
        <v>-71462071.560000002</v>
      </c>
      <c r="N1744" s="183">
        <v>-486451611178.21997</v>
      </c>
      <c r="O1744" s="241">
        <f t="shared" si="55"/>
        <v>-1088752590088.22</v>
      </c>
    </row>
    <row r="1745" spans="1:15" hidden="1" x14ac:dyDescent="0.2">
      <c r="A1745" s="175" t="s">
        <v>5697</v>
      </c>
      <c r="B1745" s="182">
        <v>156</v>
      </c>
      <c r="C1745" s="182">
        <v>0</v>
      </c>
      <c r="D1745" s="182">
        <v>2</v>
      </c>
      <c r="E1745" s="182">
        <v>0</v>
      </c>
      <c r="F1745" s="182">
        <v>0</v>
      </c>
      <c r="G1745" s="182" t="str">
        <f t="shared" si="54"/>
        <v>22010.156.0.02.00.00</v>
      </c>
      <c r="H1745" s="184">
        <v>44012</v>
      </c>
      <c r="I1745" s="175" t="s">
        <v>3315</v>
      </c>
      <c r="J1745" s="175" t="s">
        <v>3316</v>
      </c>
      <c r="K1745" s="182" t="s">
        <v>699</v>
      </c>
      <c r="L1745" s="183">
        <v>-602300978910</v>
      </c>
      <c r="M1745" s="183">
        <v>-71462071.560000002</v>
      </c>
      <c r="N1745" s="183">
        <v>-486451611178.21997</v>
      </c>
      <c r="O1745" s="241">
        <f t="shared" si="55"/>
        <v>-1088752590088.22</v>
      </c>
    </row>
    <row r="1746" spans="1:15" hidden="1" x14ac:dyDescent="0.2">
      <c r="A1746" s="175" t="s">
        <v>5697</v>
      </c>
      <c r="B1746" s="182">
        <v>156</v>
      </c>
      <c r="C1746" s="182">
        <v>0</v>
      </c>
      <c r="D1746" s="182">
        <v>2</v>
      </c>
      <c r="E1746" s="182">
        <v>1</v>
      </c>
      <c r="F1746" s="182">
        <v>0</v>
      </c>
      <c r="G1746" s="182" t="str">
        <f t="shared" si="54"/>
        <v>22010.156.0.02.01.00</v>
      </c>
      <c r="H1746" s="184">
        <v>44012</v>
      </c>
      <c r="I1746" s="175" t="s">
        <v>3317</v>
      </c>
      <c r="J1746" s="175" t="s">
        <v>3316</v>
      </c>
      <c r="K1746" s="182" t="s">
        <v>699</v>
      </c>
      <c r="L1746" s="183">
        <v>-602300978910</v>
      </c>
      <c r="M1746" s="183">
        <v>-71462071.560000002</v>
      </c>
      <c r="N1746" s="183">
        <v>-486451611178.21997</v>
      </c>
      <c r="O1746" s="241">
        <f t="shared" si="55"/>
        <v>-1088752590088.22</v>
      </c>
    </row>
    <row r="1747" spans="1:15" hidden="1" x14ac:dyDescent="0.2">
      <c r="A1747" s="175" t="s">
        <v>5697</v>
      </c>
      <c r="B1747" s="182">
        <v>156</v>
      </c>
      <c r="C1747" s="182">
        <v>0</v>
      </c>
      <c r="D1747" s="182">
        <v>2</v>
      </c>
      <c r="E1747" s="182">
        <v>1</v>
      </c>
      <c r="F1747" s="182">
        <v>1</v>
      </c>
      <c r="G1747" s="182" t="str">
        <f t="shared" si="54"/>
        <v>22010.156.0.02.01.01</v>
      </c>
      <c r="H1747" s="184">
        <v>44012</v>
      </c>
      <c r="I1747" s="175" t="s">
        <v>3318</v>
      </c>
      <c r="J1747" s="175" t="s">
        <v>3316</v>
      </c>
      <c r="K1747" s="182" t="s">
        <v>3319</v>
      </c>
      <c r="L1747" s="183">
        <v>-602300978910</v>
      </c>
      <c r="M1747" s="183">
        <v>-71462071.560000002</v>
      </c>
      <c r="N1747" s="183">
        <v>-486451611178.21997</v>
      </c>
      <c r="O1747" s="241">
        <f t="shared" si="55"/>
        <v>-1088752590088.22</v>
      </c>
    </row>
    <row r="1748" spans="1:15" hidden="1" x14ac:dyDescent="0.2">
      <c r="A1748" s="175" t="s">
        <v>5697</v>
      </c>
      <c r="B1748" s="182">
        <v>156</v>
      </c>
      <c r="C1748" s="182">
        <v>3</v>
      </c>
      <c r="D1748" s="182">
        <v>2</v>
      </c>
      <c r="E1748" s="182">
        <v>1</v>
      </c>
      <c r="F1748" s="182">
        <v>1</v>
      </c>
      <c r="G1748" s="182" t="str">
        <f t="shared" si="54"/>
        <v>22010.156.3.02.01.01</v>
      </c>
      <c r="H1748" s="184">
        <v>44012</v>
      </c>
      <c r="I1748" s="175" t="s">
        <v>3320</v>
      </c>
      <c r="J1748" s="175" t="s">
        <v>3321</v>
      </c>
      <c r="K1748" s="182" t="s">
        <v>3319</v>
      </c>
      <c r="L1748" s="183">
        <v>0</v>
      </c>
      <c r="M1748" s="183">
        <v>-7500000</v>
      </c>
      <c r="N1748" s="183">
        <v>-51053475000</v>
      </c>
      <c r="O1748" s="241">
        <f t="shared" si="55"/>
        <v>-51053475000</v>
      </c>
    </row>
    <row r="1749" spans="1:15" hidden="1" x14ac:dyDescent="0.2">
      <c r="A1749" s="175" t="s">
        <v>5697</v>
      </c>
      <c r="B1749" s="182">
        <v>156</v>
      </c>
      <c r="C1749" s="182">
        <v>5</v>
      </c>
      <c r="D1749" s="182">
        <v>2</v>
      </c>
      <c r="E1749" s="182">
        <v>1</v>
      </c>
      <c r="F1749" s="182">
        <v>1</v>
      </c>
      <c r="G1749" s="182" t="str">
        <f t="shared" si="54"/>
        <v>22010.156.5.02.01.01</v>
      </c>
      <c r="H1749" s="184">
        <v>44012</v>
      </c>
      <c r="I1749" s="175" t="s">
        <v>3322</v>
      </c>
      <c r="J1749" s="175" t="s">
        <v>3323</v>
      </c>
      <c r="K1749" s="182" t="s">
        <v>3319</v>
      </c>
      <c r="L1749" s="183">
        <v>-817000000</v>
      </c>
      <c r="M1749" s="183">
        <v>0</v>
      </c>
      <c r="N1749" s="183">
        <v>0</v>
      </c>
      <c r="O1749" s="241">
        <f t="shared" si="55"/>
        <v>-817000000</v>
      </c>
    </row>
    <row r="1750" spans="1:15" hidden="1" x14ac:dyDescent="0.2">
      <c r="A1750" s="175" t="s">
        <v>5697</v>
      </c>
      <c r="B1750" s="182">
        <v>156</v>
      </c>
      <c r="C1750" s="182">
        <v>6</v>
      </c>
      <c r="D1750" s="182">
        <v>2</v>
      </c>
      <c r="E1750" s="182">
        <v>1</v>
      </c>
      <c r="F1750" s="182">
        <v>1</v>
      </c>
      <c r="G1750" s="182" t="str">
        <f t="shared" si="54"/>
        <v>22010.156.6.02.01.01</v>
      </c>
      <c r="H1750" s="184">
        <v>44012</v>
      </c>
      <c r="I1750" s="175" t="s">
        <v>3324</v>
      </c>
      <c r="J1750" s="175" t="s">
        <v>3325</v>
      </c>
      <c r="K1750" s="182" t="s">
        <v>3319</v>
      </c>
      <c r="L1750" s="183">
        <v>-7874672460</v>
      </c>
      <c r="M1750" s="183">
        <v>-218091</v>
      </c>
      <c r="N1750" s="183">
        <v>-1484573788.8299999</v>
      </c>
      <c r="O1750" s="241">
        <f t="shared" si="55"/>
        <v>-9359246248.8299999</v>
      </c>
    </row>
    <row r="1751" spans="1:15" hidden="1" x14ac:dyDescent="0.2">
      <c r="A1751" s="175" t="s">
        <v>5697</v>
      </c>
      <c r="B1751" s="182">
        <v>156</v>
      </c>
      <c r="C1751" s="182">
        <v>7</v>
      </c>
      <c r="D1751" s="182">
        <v>2</v>
      </c>
      <c r="E1751" s="182">
        <v>1</v>
      </c>
      <c r="F1751" s="182">
        <v>1</v>
      </c>
      <c r="G1751" s="182" t="str">
        <f t="shared" si="54"/>
        <v>22010.156.7.02.01.01</v>
      </c>
      <c r="H1751" s="184">
        <v>44012</v>
      </c>
      <c r="I1751" s="175" t="s">
        <v>3326</v>
      </c>
      <c r="J1751" s="175" t="s">
        <v>3327</v>
      </c>
      <c r="K1751" s="182" t="s">
        <v>3319</v>
      </c>
      <c r="L1751" s="183">
        <v>-328372753548</v>
      </c>
      <c r="M1751" s="183">
        <v>-37392078.409999996</v>
      </c>
      <c r="N1751" s="183">
        <v>-254532738707.06</v>
      </c>
      <c r="O1751" s="241">
        <f t="shared" si="55"/>
        <v>-582905492255.06006</v>
      </c>
    </row>
    <row r="1752" spans="1:15" hidden="1" x14ac:dyDescent="0.2">
      <c r="A1752" s="175" t="s">
        <v>5697</v>
      </c>
      <c r="B1752" s="182">
        <v>156</v>
      </c>
      <c r="C1752" s="182">
        <v>8</v>
      </c>
      <c r="D1752" s="182">
        <v>2</v>
      </c>
      <c r="E1752" s="182">
        <v>1</v>
      </c>
      <c r="F1752" s="182">
        <v>1</v>
      </c>
      <c r="G1752" s="182" t="str">
        <f t="shared" si="54"/>
        <v>22010.156.8.02.01.01</v>
      </c>
      <c r="H1752" s="184">
        <v>44012</v>
      </c>
      <c r="I1752" s="175" t="s">
        <v>3328</v>
      </c>
      <c r="J1752" s="175" t="s">
        <v>3329</v>
      </c>
      <c r="K1752" s="182" t="s">
        <v>3319</v>
      </c>
      <c r="L1752" s="183">
        <v>-265236552902</v>
      </c>
      <c r="M1752" s="183">
        <v>-26351902.149999999</v>
      </c>
      <c r="N1752" s="183">
        <v>-179380823682.32999</v>
      </c>
      <c r="O1752" s="241">
        <f t="shared" si="55"/>
        <v>-444617376584.32996</v>
      </c>
    </row>
    <row r="1753" spans="1:15" hidden="1" x14ac:dyDescent="0.2">
      <c r="A1753" s="175" t="s">
        <v>5698</v>
      </c>
      <c r="B1753" s="182">
        <v>0</v>
      </c>
      <c r="C1753" s="182">
        <v>0</v>
      </c>
      <c r="D1753" s="182">
        <v>0</v>
      </c>
      <c r="E1753" s="182">
        <v>0</v>
      </c>
      <c r="F1753" s="182">
        <v>0</v>
      </c>
      <c r="G1753" s="182" t="str">
        <f t="shared" si="54"/>
        <v>22020.000.0.00.00.00</v>
      </c>
      <c r="H1753" s="184">
        <v>44012</v>
      </c>
      <c r="I1753" s="175" t="s">
        <v>3330</v>
      </c>
      <c r="J1753" s="175" t="s">
        <v>3331</v>
      </c>
      <c r="K1753" s="182" t="s">
        <v>3332</v>
      </c>
      <c r="L1753" s="183">
        <v>-299456413</v>
      </c>
      <c r="M1753" s="183">
        <v>0</v>
      </c>
      <c r="N1753" s="183">
        <v>0</v>
      </c>
      <c r="O1753" s="241">
        <f t="shared" si="55"/>
        <v>-299456413</v>
      </c>
    </row>
    <row r="1754" spans="1:15" hidden="1" x14ac:dyDescent="0.2">
      <c r="A1754" s="175" t="s">
        <v>5698</v>
      </c>
      <c r="B1754" s="182">
        <v>174</v>
      </c>
      <c r="C1754" s="182">
        <v>0</v>
      </c>
      <c r="D1754" s="182">
        <v>0</v>
      </c>
      <c r="E1754" s="182">
        <v>0</v>
      </c>
      <c r="F1754" s="182">
        <v>0</v>
      </c>
      <c r="G1754" s="182" t="str">
        <f t="shared" si="54"/>
        <v>22020.174.0.00.00.00</v>
      </c>
      <c r="H1754" s="184">
        <v>44012</v>
      </c>
      <c r="I1754" s="175" t="s">
        <v>3333</v>
      </c>
      <c r="J1754" s="175" t="s">
        <v>3334</v>
      </c>
      <c r="K1754" s="182" t="s">
        <v>3335</v>
      </c>
      <c r="L1754" s="183">
        <v>-299456413</v>
      </c>
      <c r="M1754" s="183">
        <v>0</v>
      </c>
      <c r="N1754" s="183">
        <v>0</v>
      </c>
      <c r="O1754" s="241">
        <f t="shared" si="55"/>
        <v>-299456413</v>
      </c>
    </row>
    <row r="1755" spans="1:15" hidden="1" x14ac:dyDescent="0.2">
      <c r="A1755" s="175" t="s">
        <v>5698</v>
      </c>
      <c r="B1755" s="182">
        <v>174</v>
      </c>
      <c r="C1755" s="182">
        <v>0</v>
      </c>
      <c r="D1755" s="182">
        <v>2</v>
      </c>
      <c r="E1755" s="182">
        <v>0</v>
      </c>
      <c r="F1755" s="182">
        <v>0</v>
      </c>
      <c r="G1755" s="182" t="str">
        <f t="shared" si="54"/>
        <v>22020.174.0.02.00.00</v>
      </c>
      <c r="H1755" s="184">
        <v>44012</v>
      </c>
      <c r="I1755" s="175" t="s">
        <v>3336</v>
      </c>
      <c r="J1755" s="175" t="s">
        <v>3337</v>
      </c>
      <c r="K1755" s="182" t="s">
        <v>699</v>
      </c>
      <c r="L1755" s="183">
        <v>-299456413</v>
      </c>
      <c r="M1755" s="183">
        <v>0</v>
      </c>
      <c r="N1755" s="183">
        <v>0</v>
      </c>
      <c r="O1755" s="241">
        <f t="shared" si="55"/>
        <v>-299456413</v>
      </c>
    </row>
    <row r="1756" spans="1:15" hidden="1" x14ac:dyDescent="0.2">
      <c r="A1756" s="175" t="s">
        <v>5698</v>
      </c>
      <c r="B1756" s="182">
        <v>174</v>
      </c>
      <c r="C1756" s="182">
        <v>0</v>
      </c>
      <c r="D1756" s="182">
        <v>2</v>
      </c>
      <c r="E1756" s="182">
        <v>1</v>
      </c>
      <c r="F1756" s="182">
        <v>0</v>
      </c>
      <c r="G1756" s="182" t="str">
        <f t="shared" si="54"/>
        <v>22020.174.0.02.01.00</v>
      </c>
      <c r="H1756" s="184">
        <v>44012</v>
      </c>
      <c r="I1756" s="175" t="s">
        <v>3338</v>
      </c>
      <c r="J1756" s="175" t="s">
        <v>3337</v>
      </c>
      <c r="K1756" s="182" t="s">
        <v>3339</v>
      </c>
      <c r="L1756" s="183">
        <v>1056091724</v>
      </c>
      <c r="M1756" s="183">
        <v>0</v>
      </c>
      <c r="N1756" s="183">
        <v>0</v>
      </c>
      <c r="O1756" s="241">
        <f t="shared" si="55"/>
        <v>1056091724</v>
      </c>
    </row>
    <row r="1757" spans="1:15" hidden="1" x14ac:dyDescent="0.2">
      <c r="A1757" s="175" t="s">
        <v>5698</v>
      </c>
      <c r="B1757" s="182">
        <v>174</v>
      </c>
      <c r="C1757" s="182">
        <v>0</v>
      </c>
      <c r="D1757" s="182">
        <v>2</v>
      </c>
      <c r="E1757" s="182">
        <v>2</v>
      </c>
      <c r="F1757" s="182">
        <v>0</v>
      </c>
      <c r="G1757" s="182" t="str">
        <f t="shared" si="54"/>
        <v>22020.174.0.02.02.00</v>
      </c>
      <c r="H1757" s="184">
        <v>44012</v>
      </c>
      <c r="I1757" s="175" t="s">
        <v>3340</v>
      </c>
      <c r="J1757" s="175" t="s">
        <v>3337</v>
      </c>
      <c r="K1757" s="182" t="s">
        <v>3341</v>
      </c>
      <c r="L1757" s="183">
        <v>-1355548137</v>
      </c>
      <c r="M1757" s="183">
        <v>0</v>
      </c>
      <c r="N1757" s="183">
        <v>0</v>
      </c>
      <c r="O1757" s="241">
        <f t="shared" si="55"/>
        <v>-1355548137</v>
      </c>
    </row>
    <row r="1758" spans="1:15" hidden="1" x14ac:dyDescent="0.2">
      <c r="A1758" s="175" t="s">
        <v>5699</v>
      </c>
      <c r="B1758" s="182">
        <v>0</v>
      </c>
      <c r="C1758" s="182">
        <v>0</v>
      </c>
      <c r="D1758" s="182">
        <v>0</v>
      </c>
      <c r="E1758" s="182">
        <v>0</v>
      </c>
      <c r="F1758" s="182">
        <v>0</v>
      </c>
      <c r="G1758" s="182" t="str">
        <f t="shared" si="54"/>
        <v>22040.000.0.00.00.00</v>
      </c>
      <c r="H1758" s="184">
        <v>44012</v>
      </c>
      <c r="I1758" s="175" t="s">
        <v>3342</v>
      </c>
      <c r="J1758" s="175" t="s">
        <v>3343</v>
      </c>
      <c r="K1758" s="182" t="s">
        <v>3344</v>
      </c>
      <c r="L1758" s="183">
        <v>-53294072260</v>
      </c>
      <c r="M1758" s="183">
        <v>-6951000</v>
      </c>
      <c r="N1758" s="183">
        <v>-47316360630</v>
      </c>
      <c r="O1758" s="241">
        <f t="shared" si="55"/>
        <v>-100610432890</v>
      </c>
    </row>
    <row r="1759" spans="1:15" hidden="1" x14ac:dyDescent="0.2">
      <c r="A1759" s="175" t="s">
        <v>5699</v>
      </c>
      <c r="B1759" s="182">
        <v>290</v>
      </c>
      <c r="C1759" s="182">
        <v>0</v>
      </c>
      <c r="D1759" s="182">
        <v>0</v>
      </c>
      <c r="E1759" s="182">
        <v>0</v>
      </c>
      <c r="F1759" s="182">
        <v>0</v>
      </c>
      <c r="G1759" s="182" t="str">
        <f t="shared" si="54"/>
        <v>22040.290.0.00.00.00</v>
      </c>
      <c r="H1759" s="184">
        <v>44012</v>
      </c>
      <c r="I1759" s="175" t="s">
        <v>3345</v>
      </c>
      <c r="J1759" s="175" t="s">
        <v>3346</v>
      </c>
      <c r="K1759" s="182" t="s">
        <v>3347</v>
      </c>
      <c r="L1759" s="183">
        <v>-32294072260</v>
      </c>
      <c r="M1759" s="183">
        <v>-1000</v>
      </c>
      <c r="N1759" s="183">
        <v>-6807130</v>
      </c>
      <c r="O1759" s="241">
        <f t="shared" si="55"/>
        <v>-32300879390</v>
      </c>
    </row>
    <row r="1760" spans="1:15" hidden="1" x14ac:dyDescent="0.2">
      <c r="A1760" s="175" t="s">
        <v>5699</v>
      </c>
      <c r="B1760" s="182">
        <v>290</v>
      </c>
      <c r="C1760" s="182">
        <v>0</v>
      </c>
      <c r="D1760" s="182">
        <v>6</v>
      </c>
      <c r="E1760" s="182">
        <v>0</v>
      </c>
      <c r="F1760" s="182">
        <v>0</v>
      </c>
      <c r="G1760" s="182" t="str">
        <f t="shared" si="54"/>
        <v>22040.290.0.06.00.00</v>
      </c>
      <c r="H1760" s="184">
        <v>44012</v>
      </c>
      <c r="I1760" s="175" t="s">
        <v>3348</v>
      </c>
      <c r="J1760" s="175" t="s">
        <v>3349</v>
      </c>
      <c r="K1760" s="182" t="s">
        <v>3350</v>
      </c>
      <c r="L1760" s="183">
        <v>-10000000</v>
      </c>
      <c r="M1760" s="183">
        <v>0</v>
      </c>
      <c r="N1760" s="183">
        <v>0</v>
      </c>
      <c r="O1760" s="241">
        <f t="shared" si="55"/>
        <v>-10000000</v>
      </c>
    </row>
    <row r="1761" spans="1:15" hidden="1" x14ac:dyDescent="0.2">
      <c r="A1761" s="175" t="s">
        <v>5699</v>
      </c>
      <c r="B1761" s="182">
        <v>290</v>
      </c>
      <c r="C1761" s="182">
        <v>0</v>
      </c>
      <c r="D1761" s="182">
        <v>8</v>
      </c>
      <c r="E1761" s="182">
        <v>0</v>
      </c>
      <c r="F1761" s="182">
        <v>0</v>
      </c>
      <c r="G1761" s="182" t="str">
        <f t="shared" si="54"/>
        <v>22040.290.0.08.00.00</v>
      </c>
      <c r="H1761" s="184">
        <v>44012</v>
      </c>
      <c r="I1761" s="175" t="s">
        <v>3351</v>
      </c>
      <c r="J1761" s="175" t="s">
        <v>3352</v>
      </c>
      <c r="K1761" s="182" t="s">
        <v>3353</v>
      </c>
      <c r="L1761" s="183">
        <v>-31648305771</v>
      </c>
      <c r="M1761" s="183">
        <v>0</v>
      </c>
      <c r="N1761" s="183">
        <v>0</v>
      </c>
      <c r="O1761" s="241">
        <f t="shared" si="55"/>
        <v>-31648305771</v>
      </c>
    </row>
    <row r="1762" spans="1:15" hidden="1" x14ac:dyDescent="0.2">
      <c r="A1762" s="175" t="s">
        <v>5699</v>
      </c>
      <c r="B1762" s="182">
        <v>290</v>
      </c>
      <c r="C1762" s="182">
        <v>0</v>
      </c>
      <c r="D1762" s="182">
        <v>10</v>
      </c>
      <c r="E1762" s="182">
        <v>0</v>
      </c>
      <c r="F1762" s="182">
        <v>0</v>
      </c>
      <c r="G1762" s="182" t="str">
        <f t="shared" si="54"/>
        <v>22040.290.0.10.00.00</v>
      </c>
      <c r="H1762" s="184">
        <v>44012</v>
      </c>
      <c r="I1762" s="175" t="s">
        <v>3354</v>
      </c>
      <c r="J1762" s="175" t="s">
        <v>3355</v>
      </c>
      <c r="K1762" s="182" t="s">
        <v>3356</v>
      </c>
      <c r="L1762" s="183">
        <v>-635766489</v>
      </c>
      <c r="M1762" s="183">
        <v>-1000</v>
      </c>
      <c r="N1762" s="183">
        <v>-6807130</v>
      </c>
      <c r="O1762" s="241">
        <f t="shared" si="55"/>
        <v>-642573619</v>
      </c>
    </row>
    <row r="1763" spans="1:15" hidden="1" x14ac:dyDescent="0.2">
      <c r="A1763" s="175" t="s">
        <v>5699</v>
      </c>
      <c r="B1763" s="182">
        <v>290</v>
      </c>
      <c r="C1763" s="182">
        <v>1</v>
      </c>
      <c r="D1763" s="182">
        <v>6</v>
      </c>
      <c r="E1763" s="182">
        <v>1</v>
      </c>
      <c r="F1763" s="182">
        <v>0</v>
      </c>
      <c r="G1763" s="182" t="str">
        <f t="shared" si="54"/>
        <v>22040.290.1.06.01.00</v>
      </c>
      <c r="H1763" s="184">
        <v>44012</v>
      </c>
      <c r="I1763" s="175" t="s">
        <v>3357</v>
      </c>
      <c r="J1763" s="175" t="s">
        <v>3358</v>
      </c>
      <c r="K1763" s="182" t="s">
        <v>3350</v>
      </c>
      <c r="L1763" s="183">
        <v>-10000000</v>
      </c>
      <c r="M1763" s="183">
        <v>0</v>
      </c>
      <c r="N1763" s="183">
        <v>0</v>
      </c>
      <c r="O1763" s="241">
        <f t="shared" si="55"/>
        <v>-10000000</v>
      </c>
    </row>
    <row r="1764" spans="1:15" hidden="1" x14ac:dyDescent="0.2">
      <c r="A1764" s="175" t="s">
        <v>5699</v>
      </c>
      <c r="B1764" s="182">
        <v>290</v>
      </c>
      <c r="C1764" s="182">
        <v>1</v>
      </c>
      <c r="D1764" s="182">
        <v>8</v>
      </c>
      <c r="E1764" s="182">
        <v>1</v>
      </c>
      <c r="F1764" s="182">
        <v>0</v>
      </c>
      <c r="G1764" s="182" t="str">
        <f t="shared" si="54"/>
        <v>22040.290.1.08.01.00</v>
      </c>
      <c r="H1764" s="184">
        <v>44012</v>
      </c>
      <c r="I1764" s="175" t="s">
        <v>3359</v>
      </c>
      <c r="J1764" s="175" t="s">
        <v>3360</v>
      </c>
      <c r="K1764" s="182" t="s">
        <v>3353</v>
      </c>
      <c r="L1764" s="183">
        <v>-31648305771</v>
      </c>
      <c r="M1764" s="183">
        <v>0</v>
      </c>
      <c r="N1764" s="183">
        <v>0</v>
      </c>
      <c r="O1764" s="241">
        <f t="shared" si="55"/>
        <v>-31648305771</v>
      </c>
    </row>
    <row r="1765" spans="1:15" hidden="1" x14ac:dyDescent="0.2">
      <c r="A1765" s="175" t="s">
        <v>5699</v>
      </c>
      <c r="B1765" s="182">
        <v>290</v>
      </c>
      <c r="C1765" s="182">
        <v>1</v>
      </c>
      <c r="D1765" s="182">
        <v>10</v>
      </c>
      <c r="E1765" s="182">
        <v>1</v>
      </c>
      <c r="F1765" s="182">
        <v>0</v>
      </c>
      <c r="G1765" s="182" t="str">
        <f t="shared" si="54"/>
        <v>22040.290.1.10.01.00</v>
      </c>
      <c r="H1765" s="184">
        <v>44012</v>
      </c>
      <c r="I1765" s="175" t="s">
        <v>3361</v>
      </c>
      <c r="J1765" s="175" t="s">
        <v>3362</v>
      </c>
      <c r="K1765" s="182" t="s">
        <v>3356</v>
      </c>
      <c r="L1765" s="183">
        <v>-635766489</v>
      </c>
      <c r="M1765" s="183">
        <v>0</v>
      </c>
      <c r="N1765" s="183">
        <v>0</v>
      </c>
      <c r="O1765" s="241">
        <f t="shared" si="55"/>
        <v>-635766489</v>
      </c>
    </row>
    <row r="1766" spans="1:15" hidden="1" x14ac:dyDescent="0.2">
      <c r="A1766" s="175" t="s">
        <v>5699</v>
      </c>
      <c r="B1766" s="182">
        <v>290</v>
      </c>
      <c r="C1766" s="182">
        <v>1</v>
      </c>
      <c r="D1766" s="182">
        <v>10</v>
      </c>
      <c r="E1766" s="182">
        <v>2</v>
      </c>
      <c r="F1766" s="182">
        <v>0</v>
      </c>
      <c r="G1766" s="182" t="str">
        <f t="shared" si="54"/>
        <v>22040.290.1.10.02.00</v>
      </c>
      <c r="H1766" s="184">
        <v>44012</v>
      </c>
      <c r="I1766" s="175" t="s">
        <v>3363</v>
      </c>
      <c r="J1766" s="175" t="s">
        <v>3362</v>
      </c>
      <c r="K1766" s="182" t="s">
        <v>3356</v>
      </c>
      <c r="L1766" s="183">
        <v>0</v>
      </c>
      <c r="M1766" s="183">
        <v>-1000</v>
      </c>
      <c r="N1766" s="183">
        <v>-6807130</v>
      </c>
      <c r="O1766" s="241">
        <f t="shared" si="55"/>
        <v>-6807130</v>
      </c>
    </row>
    <row r="1767" spans="1:15" hidden="1" x14ac:dyDescent="0.2">
      <c r="A1767" s="175" t="s">
        <v>5699</v>
      </c>
      <c r="B1767" s="182">
        <v>298</v>
      </c>
      <c r="C1767" s="182">
        <v>0</v>
      </c>
      <c r="D1767" s="182">
        <v>0</v>
      </c>
      <c r="E1767" s="182">
        <v>0</v>
      </c>
      <c r="F1767" s="182">
        <v>0</v>
      </c>
      <c r="G1767" s="182" t="str">
        <f t="shared" si="54"/>
        <v>22040.298.0.00.00.00</v>
      </c>
      <c r="H1767" s="184">
        <v>44012</v>
      </c>
      <c r="I1767" s="175" t="s">
        <v>3364</v>
      </c>
      <c r="J1767" s="175" t="s">
        <v>3365</v>
      </c>
      <c r="K1767" s="182" t="s">
        <v>3350</v>
      </c>
      <c r="L1767" s="183">
        <v>-21000000000</v>
      </c>
      <c r="M1767" s="183">
        <v>-6950000</v>
      </c>
      <c r="N1767" s="183">
        <v>-47309553500</v>
      </c>
      <c r="O1767" s="241">
        <f t="shared" si="55"/>
        <v>-68309553500</v>
      </c>
    </row>
    <row r="1768" spans="1:15" hidden="1" x14ac:dyDescent="0.2">
      <c r="A1768" s="175" t="s">
        <v>5699</v>
      </c>
      <c r="B1768" s="182">
        <v>298</v>
      </c>
      <c r="C1768" s="182">
        <v>0</v>
      </c>
      <c r="D1768" s="182">
        <v>6</v>
      </c>
      <c r="E1768" s="182">
        <v>0</v>
      </c>
      <c r="F1768" s="182">
        <v>0</v>
      </c>
      <c r="G1768" s="182" t="str">
        <f t="shared" si="54"/>
        <v>22040.298.0.06.00.00</v>
      </c>
      <c r="H1768" s="184">
        <v>44012</v>
      </c>
      <c r="I1768" s="175" t="s">
        <v>3366</v>
      </c>
      <c r="J1768" s="175" t="s">
        <v>3367</v>
      </c>
      <c r="K1768" s="182" t="s">
        <v>3368</v>
      </c>
      <c r="L1768" s="183">
        <v>-21000000000</v>
      </c>
      <c r="M1768" s="183">
        <v>-6950000</v>
      </c>
      <c r="N1768" s="183">
        <v>-47309553500</v>
      </c>
      <c r="O1768" s="241">
        <f t="shared" si="55"/>
        <v>-68309553500</v>
      </c>
    </row>
    <row r="1769" spans="1:15" hidden="1" x14ac:dyDescent="0.2">
      <c r="A1769" s="175" t="s">
        <v>5699</v>
      </c>
      <c r="B1769" s="182">
        <v>298</v>
      </c>
      <c r="C1769" s="182">
        <v>0</v>
      </c>
      <c r="D1769" s="182">
        <v>6</v>
      </c>
      <c r="E1769" s="182">
        <v>5</v>
      </c>
      <c r="F1769" s="182">
        <v>0</v>
      </c>
      <c r="G1769" s="182" t="str">
        <f t="shared" si="54"/>
        <v>22040.298.0.06.05.00</v>
      </c>
      <c r="H1769" s="184">
        <v>44012</v>
      </c>
      <c r="I1769" s="175" t="s">
        <v>3369</v>
      </c>
      <c r="J1769" s="175" t="s">
        <v>3367</v>
      </c>
      <c r="K1769" s="182" t="s">
        <v>3368</v>
      </c>
      <c r="L1769" s="183">
        <v>-21000000000</v>
      </c>
      <c r="M1769" s="183">
        <v>-6950000</v>
      </c>
      <c r="N1769" s="183">
        <v>-47309553500</v>
      </c>
      <c r="O1769" s="241">
        <f t="shared" si="55"/>
        <v>-68309553500</v>
      </c>
    </row>
    <row r="1770" spans="1:15" hidden="1" x14ac:dyDescent="0.2">
      <c r="A1770" s="175" t="s">
        <v>5699</v>
      </c>
      <c r="B1770" s="182">
        <v>298</v>
      </c>
      <c r="C1770" s="182">
        <v>0</v>
      </c>
      <c r="D1770" s="182">
        <v>6</v>
      </c>
      <c r="E1770" s="182">
        <v>5</v>
      </c>
      <c r="F1770" s="182">
        <v>1</v>
      </c>
      <c r="G1770" s="182" t="str">
        <f t="shared" si="54"/>
        <v>22040.298.0.06.05.01</v>
      </c>
      <c r="H1770" s="184">
        <v>44012</v>
      </c>
      <c r="I1770" s="175" t="s">
        <v>3370</v>
      </c>
      <c r="J1770" s="175" t="s">
        <v>3367</v>
      </c>
      <c r="K1770" s="182" t="s">
        <v>3350</v>
      </c>
      <c r="L1770" s="183">
        <v>-21000000000</v>
      </c>
      <c r="M1770" s="183">
        <v>-6950000</v>
      </c>
      <c r="N1770" s="183">
        <v>-47309553500</v>
      </c>
      <c r="O1770" s="241">
        <f t="shared" si="55"/>
        <v>-68309553500</v>
      </c>
    </row>
    <row r="1771" spans="1:15" hidden="1" x14ac:dyDescent="0.2">
      <c r="A1771" s="175" t="s">
        <v>5699</v>
      </c>
      <c r="B1771" s="182">
        <v>298</v>
      </c>
      <c r="C1771" s="182">
        <v>8</v>
      </c>
      <c r="D1771" s="182">
        <v>6</v>
      </c>
      <c r="E1771" s="182">
        <v>5</v>
      </c>
      <c r="F1771" s="182">
        <v>1</v>
      </c>
      <c r="G1771" s="182" t="str">
        <f t="shared" si="54"/>
        <v>22040.298.8.06.05.01</v>
      </c>
      <c r="H1771" s="184">
        <v>44012</v>
      </c>
      <c r="I1771" s="175" t="s">
        <v>3371</v>
      </c>
      <c r="J1771" s="175" t="s">
        <v>3372</v>
      </c>
      <c r="K1771" s="182" t="s">
        <v>3350</v>
      </c>
      <c r="L1771" s="183">
        <v>-21000000000</v>
      </c>
      <c r="M1771" s="183">
        <v>-6950000</v>
      </c>
      <c r="N1771" s="183">
        <v>-47309553500</v>
      </c>
      <c r="O1771" s="241">
        <f t="shared" si="55"/>
        <v>-68309553500</v>
      </c>
    </row>
    <row r="1772" spans="1:15" hidden="1" x14ac:dyDescent="0.2">
      <c r="A1772" s="175" t="s">
        <v>5700</v>
      </c>
      <c r="B1772" s="182">
        <v>0</v>
      </c>
      <c r="C1772" s="182">
        <v>0</v>
      </c>
      <c r="D1772" s="182">
        <v>0</v>
      </c>
      <c r="E1772" s="182">
        <v>0</v>
      </c>
      <c r="F1772" s="182">
        <v>0</v>
      </c>
      <c r="G1772" s="182" t="str">
        <f t="shared" si="54"/>
        <v>22060.000.0.00.00.00</v>
      </c>
      <c r="H1772" s="184">
        <v>44012</v>
      </c>
      <c r="I1772" s="175" t="s">
        <v>3373</v>
      </c>
      <c r="J1772" s="175" t="s">
        <v>3374</v>
      </c>
      <c r="K1772" s="182" t="s">
        <v>3375</v>
      </c>
      <c r="L1772" s="183">
        <v>-35000000000</v>
      </c>
      <c r="M1772" s="183">
        <v>0</v>
      </c>
      <c r="N1772" s="183">
        <v>0</v>
      </c>
      <c r="O1772" s="241">
        <f t="shared" si="55"/>
        <v>-35000000000</v>
      </c>
    </row>
    <row r="1773" spans="1:15" hidden="1" x14ac:dyDescent="0.2">
      <c r="A1773" s="175" t="s">
        <v>5700</v>
      </c>
      <c r="B1773" s="182">
        <v>266</v>
      </c>
      <c r="C1773" s="182">
        <v>0</v>
      </c>
      <c r="D1773" s="182">
        <v>0</v>
      </c>
      <c r="E1773" s="182">
        <v>0</v>
      </c>
      <c r="F1773" s="182">
        <v>0</v>
      </c>
      <c r="G1773" s="182" t="str">
        <f t="shared" si="54"/>
        <v>22060.266.0.00.00.00</v>
      </c>
      <c r="H1773" s="184">
        <v>44012</v>
      </c>
      <c r="I1773" s="175" t="s">
        <v>3376</v>
      </c>
      <c r="J1773" s="175" t="s">
        <v>3377</v>
      </c>
      <c r="K1773" s="182" t="s">
        <v>3378</v>
      </c>
      <c r="L1773" s="183">
        <v>-35000000000</v>
      </c>
      <c r="M1773" s="183">
        <v>0</v>
      </c>
      <c r="N1773" s="183">
        <v>0</v>
      </c>
      <c r="O1773" s="241">
        <f t="shared" si="55"/>
        <v>-35000000000</v>
      </c>
    </row>
    <row r="1774" spans="1:15" hidden="1" x14ac:dyDescent="0.2">
      <c r="A1774" s="175" t="s">
        <v>5700</v>
      </c>
      <c r="B1774" s="182">
        <v>266</v>
      </c>
      <c r="C1774" s="182">
        <v>0</v>
      </c>
      <c r="D1774" s="182">
        <v>1</v>
      </c>
      <c r="E1774" s="182">
        <v>0</v>
      </c>
      <c r="F1774" s="182">
        <v>0</v>
      </c>
      <c r="G1774" s="182" t="str">
        <f t="shared" si="54"/>
        <v>22060.266.0.01.00.00</v>
      </c>
      <c r="H1774" s="184">
        <v>44012</v>
      </c>
      <c r="I1774" s="175" t="s">
        <v>3379</v>
      </c>
      <c r="J1774" s="175" t="s">
        <v>3380</v>
      </c>
      <c r="K1774" s="182" t="s">
        <v>3381</v>
      </c>
      <c r="L1774" s="183">
        <v>-35000000000</v>
      </c>
      <c r="M1774" s="183">
        <v>0</v>
      </c>
      <c r="N1774" s="183">
        <v>0</v>
      </c>
      <c r="O1774" s="241">
        <f t="shared" si="55"/>
        <v>-35000000000</v>
      </c>
    </row>
    <row r="1775" spans="1:15" hidden="1" x14ac:dyDescent="0.2">
      <c r="A1775" s="175" t="s">
        <v>5700</v>
      </c>
      <c r="B1775" s="182">
        <v>266</v>
      </c>
      <c r="C1775" s="182">
        <v>8</v>
      </c>
      <c r="D1775" s="182">
        <v>1</v>
      </c>
      <c r="E1775" s="182">
        <v>1</v>
      </c>
      <c r="F1775" s="182">
        <v>0</v>
      </c>
      <c r="G1775" s="182" t="str">
        <f t="shared" si="54"/>
        <v>22060.266.8.01.01.00</v>
      </c>
      <c r="H1775" s="184">
        <v>44012</v>
      </c>
      <c r="I1775" s="175" t="s">
        <v>3382</v>
      </c>
      <c r="J1775" s="175" t="s">
        <v>3383</v>
      </c>
      <c r="K1775" s="182" t="s">
        <v>3378</v>
      </c>
      <c r="L1775" s="183">
        <v>-35000000000</v>
      </c>
      <c r="M1775" s="183">
        <v>0</v>
      </c>
      <c r="N1775" s="183">
        <v>0</v>
      </c>
      <c r="O1775" s="241">
        <f t="shared" si="55"/>
        <v>-35000000000</v>
      </c>
    </row>
    <row r="1776" spans="1:15" hidden="1" x14ac:dyDescent="0.2">
      <c r="A1776" s="175" t="s">
        <v>5701</v>
      </c>
      <c r="B1776" s="182">
        <v>0</v>
      </c>
      <c r="C1776" s="182">
        <v>0</v>
      </c>
      <c r="D1776" s="182">
        <v>0</v>
      </c>
      <c r="E1776" s="182">
        <v>0</v>
      </c>
      <c r="F1776" s="182">
        <v>0</v>
      </c>
      <c r="G1776" s="182" t="str">
        <f t="shared" si="54"/>
        <v>22080.000.0.00.00.00</v>
      </c>
      <c r="H1776" s="184">
        <v>44012</v>
      </c>
      <c r="I1776" s="175" t="s">
        <v>3384</v>
      </c>
      <c r="J1776" s="175" t="s">
        <v>3385</v>
      </c>
      <c r="K1776" s="182" t="s">
        <v>3138</v>
      </c>
      <c r="L1776" s="183">
        <v>-15345459579</v>
      </c>
      <c r="M1776" s="183">
        <v>-1426834.91</v>
      </c>
      <c r="N1776" s="183">
        <v>-9712650720.9300003</v>
      </c>
      <c r="O1776" s="241">
        <f t="shared" si="55"/>
        <v>-25058110299.93</v>
      </c>
    </row>
    <row r="1777" spans="1:15" hidden="1" x14ac:dyDescent="0.2">
      <c r="A1777" s="175" t="s">
        <v>5701</v>
      </c>
      <c r="B1777" s="182">
        <v>224</v>
      </c>
      <c r="C1777" s="182">
        <v>0</v>
      </c>
      <c r="D1777" s="182">
        <v>0</v>
      </c>
      <c r="E1777" s="182">
        <v>0</v>
      </c>
      <c r="F1777" s="182">
        <v>0</v>
      </c>
      <c r="G1777" s="182" t="str">
        <f t="shared" si="54"/>
        <v>22080.224.0.00.00.00</v>
      </c>
      <c r="H1777" s="184">
        <v>44012</v>
      </c>
      <c r="I1777" s="175" t="s">
        <v>3386</v>
      </c>
      <c r="J1777" s="175" t="s">
        <v>3387</v>
      </c>
      <c r="K1777" s="182" t="s">
        <v>3388</v>
      </c>
      <c r="L1777" s="183">
        <v>-14143457389</v>
      </c>
      <c r="M1777" s="183">
        <v>-1223270.83</v>
      </c>
      <c r="N1777" s="183">
        <v>-8326963565.04</v>
      </c>
      <c r="O1777" s="241">
        <f t="shared" si="55"/>
        <v>-22470420954.040001</v>
      </c>
    </row>
    <row r="1778" spans="1:15" hidden="1" x14ac:dyDescent="0.2">
      <c r="A1778" s="175" t="s">
        <v>5701</v>
      </c>
      <c r="B1778" s="182">
        <v>224</v>
      </c>
      <c r="C1778" s="182">
        <v>0</v>
      </c>
      <c r="D1778" s="182">
        <v>82</v>
      </c>
      <c r="E1778" s="182">
        <v>0</v>
      </c>
      <c r="F1778" s="182">
        <v>0</v>
      </c>
      <c r="G1778" s="182" t="str">
        <f t="shared" si="54"/>
        <v>22080.224.0.82.00.00</v>
      </c>
      <c r="H1778" s="184">
        <v>44012</v>
      </c>
      <c r="I1778" s="175" t="s">
        <v>3389</v>
      </c>
      <c r="J1778" s="175" t="s">
        <v>3390</v>
      </c>
      <c r="K1778" s="182" t="s">
        <v>3391</v>
      </c>
      <c r="L1778" s="183">
        <v>-74904623967</v>
      </c>
      <c r="M1778" s="183">
        <v>-5842375</v>
      </c>
      <c r="N1778" s="183">
        <v>-39769806133.75</v>
      </c>
      <c r="O1778" s="241">
        <f t="shared" si="55"/>
        <v>-114674430100.75</v>
      </c>
    </row>
    <row r="1779" spans="1:15" hidden="1" x14ac:dyDescent="0.2">
      <c r="A1779" s="175" t="s">
        <v>5701</v>
      </c>
      <c r="B1779" s="182">
        <v>224</v>
      </c>
      <c r="C1779" s="182">
        <v>0</v>
      </c>
      <c r="D1779" s="182">
        <v>82</v>
      </c>
      <c r="E1779" s="182">
        <v>1</v>
      </c>
      <c r="F1779" s="182">
        <v>0</v>
      </c>
      <c r="G1779" s="182" t="str">
        <f t="shared" si="54"/>
        <v>22080.224.0.82.01.00</v>
      </c>
      <c r="H1779" s="184">
        <v>44012</v>
      </c>
      <c r="I1779" s="175" t="s">
        <v>3392</v>
      </c>
      <c r="J1779" s="175" t="s">
        <v>3390</v>
      </c>
      <c r="K1779" s="182" t="s">
        <v>3393</v>
      </c>
      <c r="L1779" s="183">
        <v>-73870557159</v>
      </c>
      <c r="M1779" s="183">
        <v>-5825940.8499999996</v>
      </c>
      <c r="N1779" s="183">
        <v>-39657936738.260002</v>
      </c>
      <c r="O1779" s="241">
        <f t="shared" si="55"/>
        <v>-113528493897.26001</v>
      </c>
    </row>
    <row r="1780" spans="1:15" hidden="1" x14ac:dyDescent="0.2">
      <c r="A1780" s="175" t="s">
        <v>5701</v>
      </c>
      <c r="B1780" s="182">
        <v>224</v>
      </c>
      <c r="C1780" s="182">
        <v>0</v>
      </c>
      <c r="D1780" s="182">
        <v>82</v>
      </c>
      <c r="E1780" s="182">
        <v>1</v>
      </c>
      <c r="F1780" s="182">
        <v>1</v>
      </c>
      <c r="G1780" s="182" t="str">
        <f t="shared" si="54"/>
        <v>22080.224.0.82.01.01</v>
      </c>
      <c r="H1780" s="184">
        <v>44012</v>
      </c>
      <c r="I1780" s="175" t="s">
        <v>3394</v>
      </c>
      <c r="J1780" s="175" t="s">
        <v>3390</v>
      </c>
      <c r="K1780" s="182" t="s">
        <v>3395</v>
      </c>
      <c r="L1780" s="183">
        <v>-73870557159</v>
      </c>
      <c r="M1780" s="183">
        <v>-5825940.8499999996</v>
      </c>
      <c r="N1780" s="183">
        <v>-39657936738.260002</v>
      </c>
      <c r="O1780" s="241">
        <f t="shared" si="55"/>
        <v>-113528493897.26001</v>
      </c>
    </row>
    <row r="1781" spans="1:15" hidden="1" x14ac:dyDescent="0.2">
      <c r="A1781" s="175" t="s">
        <v>5701</v>
      </c>
      <c r="B1781" s="182">
        <v>224</v>
      </c>
      <c r="C1781" s="182">
        <v>0</v>
      </c>
      <c r="D1781" s="182">
        <v>82</v>
      </c>
      <c r="E1781" s="182">
        <v>2</v>
      </c>
      <c r="F1781" s="182">
        <v>0</v>
      </c>
      <c r="G1781" s="182" t="str">
        <f t="shared" si="54"/>
        <v>22080.224.0.82.02.00</v>
      </c>
      <c r="H1781" s="184">
        <v>44012</v>
      </c>
      <c r="I1781" s="175" t="s">
        <v>3396</v>
      </c>
      <c r="J1781" s="175" t="s">
        <v>3390</v>
      </c>
      <c r="K1781" s="182" t="s">
        <v>3397</v>
      </c>
      <c r="L1781" s="183">
        <v>-1046601306</v>
      </c>
      <c r="M1781" s="183">
        <v>-16434.150000000001</v>
      </c>
      <c r="N1781" s="183">
        <v>-111869395.48999999</v>
      </c>
      <c r="O1781" s="241">
        <f t="shared" si="55"/>
        <v>-1158470701.49</v>
      </c>
    </row>
    <row r="1782" spans="1:15" hidden="1" x14ac:dyDescent="0.2">
      <c r="A1782" s="175" t="s">
        <v>5701</v>
      </c>
      <c r="B1782" s="182">
        <v>224</v>
      </c>
      <c r="C1782" s="182">
        <v>0</v>
      </c>
      <c r="D1782" s="182">
        <v>82</v>
      </c>
      <c r="E1782" s="182">
        <v>2</v>
      </c>
      <c r="F1782" s="182">
        <v>1</v>
      </c>
      <c r="G1782" s="182" t="str">
        <f t="shared" si="54"/>
        <v>22080.224.0.82.02.01</v>
      </c>
      <c r="H1782" s="184">
        <v>44012</v>
      </c>
      <c r="I1782" s="175" t="s">
        <v>3398</v>
      </c>
      <c r="J1782" s="175" t="s">
        <v>3390</v>
      </c>
      <c r="K1782" s="182" t="s">
        <v>3399</v>
      </c>
      <c r="L1782" s="183">
        <v>-1046601306</v>
      </c>
      <c r="M1782" s="183">
        <v>-9004.15</v>
      </c>
      <c r="N1782" s="183">
        <v>-61292419.590000004</v>
      </c>
      <c r="O1782" s="241">
        <f t="shared" si="55"/>
        <v>-1107893725.5899999</v>
      </c>
    </row>
    <row r="1783" spans="1:15" hidden="1" x14ac:dyDescent="0.2">
      <c r="A1783" s="175" t="s">
        <v>5701</v>
      </c>
      <c r="B1783" s="182">
        <v>224</v>
      </c>
      <c r="C1783" s="182">
        <v>0</v>
      </c>
      <c r="D1783" s="182">
        <v>82</v>
      </c>
      <c r="E1783" s="182">
        <v>2</v>
      </c>
      <c r="F1783" s="182">
        <v>2</v>
      </c>
      <c r="G1783" s="182" t="str">
        <f t="shared" si="54"/>
        <v>22080.224.0.82.02.02</v>
      </c>
      <c r="H1783" s="184">
        <v>44012</v>
      </c>
      <c r="I1783" s="175" t="s">
        <v>3400</v>
      </c>
      <c r="J1783" s="175" t="s">
        <v>3390</v>
      </c>
      <c r="K1783" s="182" t="s">
        <v>3401</v>
      </c>
      <c r="L1783" s="183">
        <v>0</v>
      </c>
      <c r="M1783" s="183">
        <v>-7430</v>
      </c>
      <c r="N1783" s="183">
        <v>-50576975.899999999</v>
      </c>
      <c r="O1783" s="241">
        <f t="shared" si="55"/>
        <v>-50576975.899999999</v>
      </c>
    </row>
    <row r="1784" spans="1:15" hidden="1" x14ac:dyDescent="0.2">
      <c r="A1784" s="175" t="s">
        <v>5701</v>
      </c>
      <c r="B1784" s="182">
        <v>224</v>
      </c>
      <c r="C1784" s="182">
        <v>0</v>
      </c>
      <c r="D1784" s="182">
        <v>82</v>
      </c>
      <c r="E1784" s="182">
        <v>5</v>
      </c>
      <c r="F1784" s="182">
        <v>0</v>
      </c>
      <c r="G1784" s="182" t="str">
        <f t="shared" si="54"/>
        <v>22080.224.0.82.05.00</v>
      </c>
      <c r="H1784" s="184">
        <v>44012</v>
      </c>
      <c r="I1784" s="175" t="s">
        <v>3402</v>
      </c>
      <c r="J1784" s="175" t="s">
        <v>3390</v>
      </c>
      <c r="K1784" s="182" t="s">
        <v>3403</v>
      </c>
      <c r="L1784" s="183">
        <v>12534498</v>
      </c>
      <c r="M1784" s="183">
        <v>0</v>
      </c>
      <c r="N1784" s="183">
        <v>0</v>
      </c>
      <c r="O1784" s="241">
        <f t="shared" si="55"/>
        <v>12534498</v>
      </c>
    </row>
    <row r="1785" spans="1:15" hidden="1" x14ac:dyDescent="0.2">
      <c r="A1785" s="175" t="s">
        <v>5701</v>
      </c>
      <c r="B1785" s="182">
        <v>224</v>
      </c>
      <c r="C1785" s="182">
        <v>0</v>
      </c>
      <c r="D1785" s="182">
        <v>82</v>
      </c>
      <c r="E1785" s="182">
        <v>5</v>
      </c>
      <c r="F1785" s="182">
        <v>1</v>
      </c>
      <c r="G1785" s="182" t="str">
        <f t="shared" si="54"/>
        <v>22080.224.0.82.05.01</v>
      </c>
      <c r="H1785" s="184">
        <v>44012</v>
      </c>
      <c r="I1785" s="175" t="s">
        <v>3404</v>
      </c>
      <c r="J1785" s="175" t="s">
        <v>3390</v>
      </c>
      <c r="K1785" s="182" t="s">
        <v>3403</v>
      </c>
      <c r="L1785" s="183">
        <v>12534498</v>
      </c>
      <c r="M1785" s="183">
        <v>0</v>
      </c>
      <c r="N1785" s="183">
        <v>0</v>
      </c>
      <c r="O1785" s="241">
        <f t="shared" si="55"/>
        <v>12534498</v>
      </c>
    </row>
    <row r="1786" spans="1:15" hidden="1" x14ac:dyDescent="0.2">
      <c r="A1786" s="175" t="s">
        <v>5701</v>
      </c>
      <c r="B1786" s="182">
        <v>224</v>
      </c>
      <c r="C1786" s="182">
        <v>0</v>
      </c>
      <c r="D1786" s="182">
        <v>92</v>
      </c>
      <c r="E1786" s="182">
        <v>0</v>
      </c>
      <c r="F1786" s="182">
        <v>0</v>
      </c>
      <c r="G1786" s="182" t="str">
        <f t="shared" si="54"/>
        <v>22080.224.0.92.00.00</v>
      </c>
      <c r="H1786" s="184">
        <v>44012</v>
      </c>
      <c r="I1786" s="175" t="s">
        <v>3405</v>
      </c>
      <c r="J1786" s="175" t="s">
        <v>3406</v>
      </c>
      <c r="K1786" s="182" t="s">
        <v>3407</v>
      </c>
      <c r="L1786" s="183">
        <v>60761166578</v>
      </c>
      <c r="M1786" s="183">
        <v>4619104.17</v>
      </c>
      <c r="N1786" s="183">
        <v>31442842568.709999</v>
      </c>
      <c r="O1786" s="241">
        <f t="shared" si="55"/>
        <v>92204009146.709991</v>
      </c>
    </row>
    <row r="1787" spans="1:15" hidden="1" x14ac:dyDescent="0.2">
      <c r="A1787" s="175" t="s">
        <v>5701</v>
      </c>
      <c r="B1787" s="182">
        <v>224</v>
      </c>
      <c r="C1787" s="182">
        <v>0</v>
      </c>
      <c r="D1787" s="182">
        <v>92</v>
      </c>
      <c r="E1787" s="182">
        <v>1</v>
      </c>
      <c r="F1787" s="182">
        <v>0</v>
      </c>
      <c r="G1787" s="182" t="str">
        <f t="shared" si="54"/>
        <v>22080.224.0.92.01.00</v>
      </c>
      <c r="H1787" s="184">
        <v>44012</v>
      </c>
      <c r="I1787" s="175" t="s">
        <v>3408</v>
      </c>
      <c r="J1787" s="175" t="s">
        <v>3406</v>
      </c>
      <c r="K1787" s="182" t="s">
        <v>3409</v>
      </c>
      <c r="L1787" s="183">
        <v>59932925007</v>
      </c>
      <c r="M1787" s="183">
        <v>4456100.87</v>
      </c>
      <c r="N1787" s="183">
        <v>30333257915.18</v>
      </c>
      <c r="O1787" s="241">
        <f t="shared" si="55"/>
        <v>90266182922.179993</v>
      </c>
    </row>
    <row r="1788" spans="1:15" hidden="1" x14ac:dyDescent="0.2">
      <c r="A1788" s="175" t="s">
        <v>5701</v>
      </c>
      <c r="B1788" s="182">
        <v>224</v>
      </c>
      <c r="C1788" s="182">
        <v>0</v>
      </c>
      <c r="D1788" s="182">
        <v>92</v>
      </c>
      <c r="E1788" s="182">
        <v>1</v>
      </c>
      <c r="F1788" s="182">
        <v>1</v>
      </c>
      <c r="G1788" s="182" t="str">
        <f t="shared" si="54"/>
        <v>22080.224.0.92.01.01</v>
      </c>
      <c r="H1788" s="184">
        <v>44012</v>
      </c>
      <c r="I1788" s="175" t="s">
        <v>3410</v>
      </c>
      <c r="J1788" s="175" t="s">
        <v>3406</v>
      </c>
      <c r="K1788" s="182" t="s">
        <v>3407</v>
      </c>
      <c r="L1788" s="183">
        <v>59932925007</v>
      </c>
      <c r="M1788" s="183">
        <v>4456100.87</v>
      </c>
      <c r="N1788" s="183">
        <v>30333257915.18</v>
      </c>
      <c r="O1788" s="241">
        <f t="shared" si="55"/>
        <v>90266182922.179993</v>
      </c>
    </row>
    <row r="1789" spans="1:15" hidden="1" x14ac:dyDescent="0.2">
      <c r="A1789" s="175" t="s">
        <v>5701</v>
      </c>
      <c r="B1789" s="182">
        <v>224</v>
      </c>
      <c r="C1789" s="182">
        <v>0</v>
      </c>
      <c r="D1789" s="182">
        <v>92</v>
      </c>
      <c r="E1789" s="182">
        <v>2</v>
      </c>
      <c r="F1789" s="182">
        <v>0</v>
      </c>
      <c r="G1789" s="182" t="str">
        <f t="shared" si="54"/>
        <v>22080.224.0.92.02.00</v>
      </c>
      <c r="H1789" s="184">
        <v>44012</v>
      </c>
      <c r="I1789" s="175" t="s">
        <v>3411</v>
      </c>
      <c r="J1789" s="175" t="s">
        <v>3406</v>
      </c>
      <c r="K1789" s="182" t="s">
        <v>3412</v>
      </c>
      <c r="L1789" s="183">
        <v>828241571</v>
      </c>
      <c r="M1789" s="183">
        <v>163003.29999999999</v>
      </c>
      <c r="N1789" s="183">
        <v>1109584653.53</v>
      </c>
      <c r="O1789" s="241">
        <f t="shared" si="55"/>
        <v>1937826224.53</v>
      </c>
    </row>
    <row r="1790" spans="1:15" hidden="1" x14ac:dyDescent="0.2">
      <c r="A1790" s="175" t="s">
        <v>5701</v>
      </c>
      <c r="B1790" s="182">
        <v>224</v>
      </c>
      <c r="C1790" s="182">
        <v>0</v>
      </c>
      <c r="D1790" s="182">
        <v>92</v>
      </c>
      <c r="E1790" s="182">
        <v>2</v>
      </c>
      <c r="F1790" s="182">
        <v>1</v>
      </c>
      <c r="G1790" s="182" t="str">
        <f t="shared" si="54"/>
        <v>22080.224.0.92.02.01</v>
      </c>
      <c r="H1790" s="184">
        <v>44012</v>
      </c>
      <c r="I1790" s="175" t="s">
        <v>3413</v>
      </c>
      <c r="J1790" s="175" t="s">
        <v>3406</v>
      </c>
      <c r="K1790" s="182" t="s">
        <v>3407</v>
      </c>
      <c r="L1790" s="183">
        <v>828241571</v>
      </c>
      <c r="M1790" s="183">
        <v>163003.29999999999</v>
      </c>
      <c r="N1790" s="183">
        <v>1109584653.53</v>
      </c>
      <c r="O1790" s="241">
        <f t="shared" si="55"/>
        <v>1937826224.53</v>
      </c>
    </row>
    <row r="1791" spans="1:15" hidden="1" x14ac:dyDescent="0.2">
      <c r="A1791" s="175" t="s">
        <v>5701</v>
      </c>
      <c r="B1791" s="182">
        <v>224</v>
      </c>
      <c r="C1791" s="182">
        <v>2</v>
      </c>
      <c r="D1791" s="182">
        <v>82</v>
      </c>
      <c r="E1791" s="182">
        <v>5</v>
      </c>
      <c r="F1791" s="182">
        <v>1</v>
      </c>
      <c r="G1791" s="182" t="str">
        <f t="shared" si="54"/>
        <v>22080.224.2.82.05.01</v>
      </c>
      <c r="H1791" s="184">
        <v>44012</v>
      </c>
      <c r="I1791" s="175" t="s">
        <v>3414</v>
      </c>
      <c r="J1791" s="175" t="s">
        <v>3415</v>
      </c>
      <c r="K1791" s="182" t="s">
        <v>3403</v>
      </c>
      <c r="L1791" s="183">
        <v>12534498</v>
      </c>
      <c r="M1791" s="183">
        <v>0</v>
      </c>
      <c r="N1791" s="183">
        <v>0</v>
      </c>
      <c r="O1791" s="241">
        <f t="shared" si="55"/>
        <v>12534498</v>
      </c>
    </row>
    <row r="1792" spans="1:15" hidden="1" x14ac:dyDescent="0.2">
      <c r="A1792" s="175" t="s">
        <v>5701</v>
      </c>
      <c r="B1792" s="182">
        <v>224</v>
      </c>
      <c r="C1792" s="182">
        <v>3</v>
      </c>
      <c r="D1792" s="182">
        <v>82</v>
      </c>
      <c r="E1792" s="182">
        <v>1</v>
      </c>
      <c r="F1792" s="182">
        <v>1</v>
      </c>
      <c r="G1792" s="182" t="str">
        <f t="shared" si="54"/>
        <v>22080.224.3.82.01.01</v>
      </c>
      <c r="H1792" s="184">
        <v>44012</v>
      </c>
      <c r="I1792" s="175" t="s">
        <v>3416</v>
      </c>
      <c r="J1792" s="175" t="s">
        <v>3417</v>
      </c>
      <c r="K1792" s="182" t="s">
        <v>3395</v>
      </c>
      <c r="L1792" s="183">
        <v>0</v>
      </c>
      <c r="M1792" s="183">
        <v>-15413</v>
      </c>
      <c r="N1792" s="183">
        <v>-104918294.69</v>
      </c>
      <c r="O1792" s="241">
        <f t="shared" si="55"/>
        <v>-104918294.69</v>
      </c>
    </row>
    <row r="1793" spans="1:15" hidden="1" x14ac:dyDescent="0.2">
      <c r="A1793" s="175" t="s">
        <v>5701</v>
      </c>
      <c r="B1793" s="182">
        <v>224</v>
      </c>
      <c r="C1793" s="182">
        <v>3</v>
      </c>
      <c r="D1793" s="182">
        <v>92</v>
      </c>
      <c r="E1793" s="182">
        <v>1</v>
      </c>
      <c r="F1793" s="182">
        <v>1</v>
      </c>
      <c r="G1793" s="182" t="str">
        <f t="shared" si="54"/>
        <v>22080.224.3.92.01.01</v>
      </c>
      <c r="H1793" s="184">
        <v>44012</v>
      </c>
      <c r="I1793" s="175" t="s">
        <v>3418</v>
      </c>
      <c r="J1793" s="175" t="s">
        <v>3419</v>
      </c>
      <c r="K1793" s="182" t="s">
        <v>3407</v>
      </c>
      <c r="L1793" s="183">
        <v>0</v>
      </c>
      <c r="M1793" s="183">
        <v>14899.23</v>
      </c>
      <c r="N1793" s="183">
        <v>101420995.51000001</v>
      </c>
      <c r="O1793" s="241">
        <f t="shared" si="55"/>
        <v>101420995.51000001</v>
      </c>
    </row>
    <row r="1794" spans="1:15" hidden="1" x14ac:dyDescent="0.2">
      <c r="A1794" s="175" t="s">
        <v>5701</v>
      </c>
      <c r="B1794" s="182">
        <v>224</v>
      </c>
      <c r="C1794" s="182">
        <v>5</v>
      </c>
      <c r="D1794" s="182">
        <v>82</v>
      </c>
      <c r="E1794" s="182">
        <v>1</v>
      </c>
      <c r="F1794" s="182">
        <v>1</v>
      </c>
      <c r="G1794" s="182" t="str">
        <f t="shared" si="54"/>
        <v>22080.224.5.82.01.01</v>
      </c>
      <c r="H1794" s="184">
        <v>44012</v>
      </c>
      <c r="I1794" s="175" t="s">
        <v>3420</v>
      </c>
      <c r="J1794" s="175" t="s">
        <v>3421</v>
      </c>
      <c r="K1794" s="182" t="s">
        <v>3395</v>
      </c>
      <c r="L1794" s="183">
        <v>-34514530</v>
      </c>
      <c r="M1794" s="183">
        <v>0</v>
      </c>
      <c r="N1794" s="183">
        <v>0</v>
      </c>
      <c r="O1794" s="241">
        <f t="shared" si="55"/>
        <v>-34514530</v>
      </c>
    </row>
    <row r="1795" spans="1:15" hidden="1" x14ac:dyDescent="0.2">
      <c r="A1795" s="175" t="s">
        <v>5701</v>
      </c>
      <c r="B1795" s="182">
        <v>224</v>
      </c>
      <c r="C1795" s="182">
        <v>5</v>
      </c>
      <c r="D1795" s="182">
        <v>82</v>
      </c>
      <c r="E1795" s="182">
        <v>2</v>
      </c>
      <c r="F1795" s="182">
        <v>1</v>
      </c>
      <c r="G1795" s="182" t="str">
        <f t="shared" si="54"/>
        <v>22080.224.5.82.02.01</v>
      </c>
      <c r="H1795" s="184">
        <v>44012</v>
      </c>
      <c r="I1795" s="175" t="s">
        <v>3422</v>
      </c>
      <c r="J1795" s="175" t="s">
        <v>3421</v>
      </c>
      <c r="K1795" s="182" t="s">
        <v>3399</v>
      </c>
      <c r="L1795" s="183">
        <v>-1239839</v>
      </c>
      <c r="M1795" s="183">
        <v>0</v>
      </c>
      <c r="N1795" s="183">
        <v>0</v>
      </c>
      <c r="O1795" s="241">
        <f t="shared" si="55"/>
        <v>-1239839</v>
      </c>
    </row>
    <row r="1796" spans="1:15" hidden="1" x14ac:dyDescent="0.2">
      <c r="A1796" s="175" t="s">
        <v>5701</v>
      </c>
      <c r="B1796" s="182">
        <v>224</v>
      </c>
      <c r="C1796" s="182">
        <v>5</v>
      </c>
      <c r="D1796" s="182">
        <v>92</v>
      </c>
      <c r="E1796" s="182">
        <v>1</v>
      </c>
      <c r="F1796" s="182">
        <v>1</v>
      </c>
      <c r="G1796" s="182" t="str">
        <f t="shared" ref="G1796:G1859" si="56">CONCATENATE(A1796,".",REPT("0",3-LEN(B1796)),B1796,".",C1796,".",REPT("0",2-LEN(D1796)),D1796,".",REPT("0",2-LEN(E1796)),E1796,".",REPT("0",2-LEN(F1796)),F1796)</f>
        <v>22080.224.5.92.01.01</v>
      </c>
      <c r="H1796" s="184">
        <v>44012</v>
      </c>
      <c r="I1796" s="175" t="s">
        <v>3423</v>
      </c>
      <c r="J1796" s="175" t="s">
        <v>3424</v>
      </c>
      <c r="K1796" s="182" t="s">
        <v>3407</v>
      </c>
      <c r="L1796" s="183">
        <v>18272175</v>
      </c>
      <c r="M1796" s="183">
        <v>0.27</v>
      </c>
      <c r="N1796" s="183">
        <v>1837.93</v>
      </c>
      <c r="O1796" s="241">
        <f t="shared" ref="O1796:O1859" si="57">+L1796+N1796</f>
        <v>18274012.93</v>
      </c>
    </row>
    <row r="1797" spans="1:15" hidden="1" x14ac:dyDescent="0.2">
      <c r="A1797" s="175" t="s">
        <v>5701</v>
      </c>
      <c r="B1797" s="182">
        <v>224</v>
      </c>
      <c r="C1797" s="182">
        <v>6</v>
      </c>
      <c r="D1797" s="182">
        <v>82</v>
      </c>
      <c r="E1797" s="182">
        <v>1</v>
      </c>
      <c r="F1797" s="182">
        <v>1</v>
      </c>
      <c r="G1797" s="182" t="str">
        <f t="shared" si="56"/>
        <v>22080.224.6.82.01.01</v>
      </c>
      <c r="H1797" s="184">
        <v>44012</v>
      </c>
      <c r="I1797" s="175" t="s">
        <v>3425</v>
      </c>
      <c r="J1797" s="175" t="s">
        <v>3426</v>
      </c>
      <c r="K1797" s="182" t="s">
        <v>3395</v>
      </c>
      <c r="L1797" s="183">
        <v>-521875364.05000001</v>
      </c>
      <c r="M1797" s="183">
        <v>8658.4699999999993</v>
      </c>
      <c r="N1797" s="183">
        <v>58939330.890000001</v>
      </c>
      <c r="O1797" s="241">
        <f t="shared" si="57"/>
        <v>-462936033.16000003</v>
      </c>
    </row>
    <row r="1798" spans="1:15" hidden="1" x14ac:dyDescent="0.2">
      <c r="A1798" s="175" t="s">
        <v>5701</v>
      </c>
      <c r="B1798" s="182">
        <v>224</v>
      </c>
      <c r="C1798" s="182">
        <v>6</v>
      </c>
      <c r="D1798" s="182">
        <v>82</v>
      </c>
      <c r="E1798" s="182">
        <v>2</v>
      </c>
      <c r="F1798" s="182">
        <v>1</v>
      </c>
      <c r="G1798" s="182" t="str">
        <f t="shared" si="56"/>
        <v>22080.224.6.82.02.01</v>
      </c>
      <c r="H1798" s="184">
        <v>44012</v>
      </c>
      <c r="I1798" s="175" t="s">
        <v>3427</v>
      </c>
      <c r="J1798" s="175" t="s">
        <v>3426</v>
      </c>
      <c r="K1798" s="182" t="s">
        <v>3399</v>
      </c>
      <c r="L1798" s="183">
        <v>-46353569</v>
      </c>
      <c r="M1798" s="183">
        <v>0</v>
      </c>
      <c r="N1798" s="183">
        <v>0</v>
      </c>
      <c r="O1798" s="241">
        <f t="shared" si="57"/>
        <v>-46353569</v>
      </c>
    </row>
    <row r="1799" spans="1:15" hidden="1" x14ac:dyDescent="0.2">
      <c r="A1799" s="175" t="s">
        <v>5701</v>
      </c>
      <c r="B1799" s="182">
        <v>224</v>
      </c>
      <c r="C1799" s="182">
        <v>6</v>
      </c>
      <c r="D1799" s="182">
        <v>92</v>
      </c>
      <c r="E1799" s="182">
        <v>1</v>
      </c>
      <c r="F1799" s="182">
        <v>1</v>
      </c>
      <c r="G1799" s="182" t="str">
        <f t="shared" si="56"/>
        <v>22080.224.6.92.01.01</v>
      </c>
      <c r="H1799" s="184">
        <v>44012</v>
      </c>
      <c r="I1799" s="175" t="s">
        <v>3428</v>
      </c>
      <c r="J1799" s="175" t="s">
        <v>3429</v>
      </c>
      <c r="K1799" s="182" t="s">
        <v>3407</v>
      </c>
      <c r="L1799" s="183">
        <v>85165282.099999994</v>
      </c>
      <c r="M1799" s="183">
        <v>-889.48</v>
      </c>
      <c r="N1799" s="183">
        <v>-6054806.0099999998</v>
      </c>
      <c r="O1799" s="241">
        <f t="shared" si="57"/>
        <v>79110476.089999989</v>
      </c>
    </row>
    <row r="1800" spans="1:15" hidden="1" x14ac:dyDescent="0.2">
      <c r="A1800" s="175" t="s">
        <v>5701</v>
      </c>
      <c r="B1800" s="182">
        <v>224</v>
      </c>
      <c r="C1800" s="182">
        <v>6</v>
      </c>
      <c r="D1800" s="182">
        <v>92</v>
      </c>
      <c r="E1800" s="182">
        <v>2</v>
      </c>
      <c r="F1800" s="182">
        <v>1</v>
      </c>
      <c r="G1800" s="182" t="str">
        <f t="shared" si="56"/>
        <v>22080.224.6.92.02.01</v>
      </c>
      <c r="H1800" s="184">
        <v>44012</v>
      </c>
      <c r="I1800" s="175" t="s">
        <v>3430</v>
      </c>
      <c r="J1800" s="175" t="s">
        <v>3429</v>
      </c>
      <c r="K1800" s="182" t="s">
        <v>3407</v>
      </c>
      <c r="L1800" s="183">
        <v>94379834</v>
      </c>
      <c r="M1800" s="183">
        <v>1311.2</v>
      </c>
      <c r="N1800" s="183">
        <v>8925508.8599999994</v>
      </c>
      <c r="O1800" s="241">
        <f t="shared" si="57"/>
        <v>103305342.86</v>
      </c>
    </row>
    <row r="1801" spans="1:15" hidden="1" x14ac:dyDescent="0.2">
      <c r="A1801" s="175" t="s">
        <v>5701</v>
      </c>
      <c r="B1801" s="182">
        <v>224</v>
      </c>
      <c r="C1801" s="182">
        <v>7</v>
      </c>
      <c r="D1801" s="182">
        <v>82</v>
      </c>
      <c r="E1801" s="182">
        <v>1</v>
      </c>
      <c r="F1801" s="182">
        <v>1</v>
      </c>
      <c r="G1801" s="182" t="str">
        <f t="shared" si="56"/>
        <v>22080.224.7.82.01.01</v>
      </c>
      <c r="H1801" s="184">
        <v>44012</v>
      </c>
      <c r="I1801" s="175" t="s">
        <v>3431</v>
      </c>
      <c r="J1801" s="175" t="s">
        <v>3432</v>
      </c>
      <c r="K1801" s="182" t="s">
        <v>3395</v>
      </c>
      <c r="L1801" s="183">
        <v>-20733772906.950001</v>
      </c>
      <c r="M1801" s="183">
        <v>-2403209.67</v>
      </c>
      <c r="N1801" s="183">
        <v>-16358960640.950001</v>
      </c>
      <c r="O1801" s="241">
        <f t="shared" si="57"/>
        <v>-37092733547.900002</v>
      </c>
    </row>
    <row r="1802" spans="1:15" hidden="1" x14ac:dyDescent="0.2">
      <c r="A1802" s="175" t="s">
        <v>5701</v>
      </c>
      <c r="B1802" s="182">
        <v>224</v>
      </c>
      <c r="C1802" s="182">
        <v>7</v>
      </c>
      <c r="D1802" s="182">
        <v>82</v>
      </c>
      <c r="E1802" s="182">
        <v>2</v>
      </c>
      <c r="F1802" s="182">
        <v>1</v>
      </c>
      <c r="G1802" s="182" t="str">
        <f t="shared" si="56"/>
        <v>22080.224.7.82.02.01</v>
      </c>
      <c r="H1802" s="184">
        <v>44012</v>
      </c>
      <c r="I1802" s="175" t="s">
        <v>3433</v>
      </c>
      <c r="J1802" s="175" t="s">
        <v>3432</v>
      </c>
      <c r="K1802" s="182" t="s">
        <v>3399</v>
      </c>
      <c r="L1802" s="183">
        <v>-901169748</v>
      </c>
      <c r="M1802" s="183">
        <v>-9004.15</v>
      </c>
      <c r="N1802" s="183">
        <v>-61292419.590000004</v>
      </c>
      <c r="O1802" s="241">
        <f t="shared" si="57"/>
        <v>-962462167.59000003</v>
      </c>
    </row>
    <row r="1803" spans="1:15" hidden="1" x14ac:dyDescent="0.2">
      <c r="A1803" s="175" t="s">
        <v>5701</v>
      </c>
      <c r="B1803" s="182">
        <v>224</v>
      </c>
      <c r="C1803" s="182">
        <v>7</v>
      </c>
      <c r="D1803" s="182">
        <v>82</v>
      </c>
      <c r="E1803" s="182">
        <v>2</v>
      </c>
      <c r="F1803" s="182">
        <v>2</v>
      </c>
      <c r="G1803" s="182" t="str">
        <f t="shared" si="56"/>
        <v>22080.224.7.82.02.02</v>
      </c>
      <c r="H1803" s="184">
        <v>44012</v>
      </c>
      <c r="I1803" s="175" t="s">
        <v>3434</v>
      </c>
      <c r="J1803" s="175" t="s">
        <v>3432</v>
      </c>
      <c r="K1803" s="182" t="s">
        <v>3401</v>
      </c>
      <c r="L1803" s="183">
        <v>0</v>
      </c>
      <c r="M1803" s="183">
        <v>-7430</v>
      </c>
      <c r="N1803" s="183">
        <v>-50576975.899999999</v>
      </c>
      <c r="O1803" s="241">
        <f t="shared" si="57"/>
        <v>-50576975.899999999</v>
      </c>
    </row>
    <row r="1804" spans="1:15" hidden="1" x14ac:dyDescent="0.2">
      <c r="A1804" s="175" t="s">
        <v>5701</v>
      </c>
      <c r="B1804" s="182">
        <v>224</v>
      </c>
      <c r="C1804" s="182">
        <v>7</v>
      </c>
      <c r="D1804" s="182">
        <v>92</v>
      </c>
      <c r="E1804" s="182">
        <v>1</v>
      </c>
      <c r="F1804" s="182">
        <v>1</v>
      </c>
      <c r="G1804" s="182" t="str">
        <f t="shared" si="56"/>
        <v>22080.224.7.92.01.01</v>
      </c>
      <c r="H1804" s="184">
        <v>44012</v>
      </c>
      <c r="I1804" s="175" t="s">
        <v>3435</v>
      </c>
      <c r="J1804" s="175" t="s">
        <v>3436</v>
      </c>
      <c r="K1804" s="182" t="s">
        <v>3407</v>
      </c>
      <c r="L1804" s="183">
        <v>13191233436.9</v>
      </c>
      <c r="M1804" s="183">
        <v>1475356.26</v>
      </c>
      <c r="N1804" s="183">
        <v>10042941858.129999</v>
      </c>
      <c r="O1804" s="241">
        <f t="shared" si="57"/>
        <v>23234175295.029999</v>
      </c>
    </row>
    <row r="1805" spans="1:15" hidden="1" x14ac:dyDescent="0.2">
      <c r="A1805" s="175" t="s">
        <v>5701</v>
      </c>
      <c r="B1805" s="182">
        <v>224</v>
      </c>
      <c r="C1805" s="182">
        <v>7</v>
      </c>
      <c r="D1805" s="182">
        <v>92</v>
      </c>
      <c r="E1805" s="182">
        <v>2</v>
      </c>
      <c r="F1805" s="182">
        <v>1</v>
      </c>
      <c r="G1805" s="182" t="str">
        <f t="shared" si="56"/>
        <v>22080.224.7.92.02.01</v>
      </c>
      <c r="H1805" s="184">
        <v>44012</v>
      </c>
      <c r="I1805" s="175" t="s">
        <v>3437</v>
      </c>
      <c r="J1805" s="175" t="s">
        <v>3436</v>
      </c>
      <c r="K1805" s="182" t="s">
        <v>3407</v>
      </c>
      <c r="L1805" s="183">
        <v>733861737</v>
      </c>
      <c r="M1805" s="183">
        <v>161692.1</v>
      </c>
      <c r="N1805" s="183">
        <v>1100659144.6700001</v>
      </c>
      <c r="O1805" s="241">
        <f t="shared" si="57"/>
        <v>1834520881.6700001</v>
      </c>
    </row>
    <row r="1806" spans="1:15" hidden="1" x14ac:dyDescent="0.2">
      <c r="A1806" s="175" t="s">
        <v>5701</v>
      </c>
      <c r="B1806" s="182">
        <v>224</v>
      </c>
      <c r="C1806" s="182">
        <v>8</v>
      </c>
      <c r="D1806" s="182">
        <v>82</v>
      </c>
      <c r="E1806" s="182">
        <v>1</v>
      </c>
      <c r="F1806" s="182">
        <v>1</v>
      </c>
      <c r="G1806" s="182" t="str">
        <f t="shared" si="56"/>
        <v>22080.224.8.82.01.01</v>
      </c>
      <c r="H1806" s="184">
        <v>44012</v>
      </c>
      <c r="I1806" s="175" t="s">
        <v>3438</v>
      </c>
      <c r="J1806" s="175" t="s">
        <v>3439</v>
      </c>
      <c r="K1806" s="182" t="s">
        <v>3395</v>
      </c>
      <c r="L1806" s="183">
        <v>-52580394358</v>
      </c>
      <c r="M1806" s="183">
        <v>-3415976.65</v>
      </c>
      <c r="N1806" s="183">
        <v>-23252997133.509998</v>
      </c>
      <c r="O1806" s="241">
        <f t="shared" si="57"/>
        <v>-75833391491.509995</v>
      </c>
    </row>
    <row r="1807" spans="1:15" hidden="1" x14ac:dyDescent="0.2">
      <c r="A1807" s="175" t="s">
        <v>5701</v>
      </c>
      <c r="B1807" s="182">
        <v>224</v>
      </c>
      <c r="C1807" s="182">
        <v>8</v>
      </c>
      <c r="D1807" s="182">
        <v>82</v>
      </c>
      <c r="E1807" s="182">
        <v>2</v>
      </c>
      <c r="F1807" s="182">
        <v>1</v>
      </c>
      <c r="G1807" s="182" t="str">
        <f t="shared" si="56"/>
        <v>22080.224.8.82.02.01</v>
      </c>
      <c r="H1807" s="184">
        <v>44012</v>
      </c>
      <c r="I1807" s="175" t="s">
        <v>3440</v>
      </c>
      <c r="J1807" s="175" t="s">
        <v>3439</v>
      </c>
      <c r="K1807" s="182" t="s">
        <v>3399</v>
      </c>
      <c r="L1807" s="183">
        <v>-97838150</v>
      </c>
      <c r="M1807" s="183">
        <v>0</v>
      </c>
      <c r="N1807" s="183">
        <v>0</v>
      </c>
      <c r="O1807" s="241">
        <f t="shared" si="57"/>
        <v>-97838150</v>
      </c>
    </row>
    <row r="1808" spans="1:15" hidden="1" x14ac:dyDescent="0.2">
      <c r="A1808" s="175" t="s">
        <v>5701</v>
      </c>
      <c r="B1808" s="182">
        <v>224</v>
      </c>
      <c r="C1808" s="182">
        <v>8</v>
      </c>
      <c r="D1808" s="182">
        <v>92</v>
      </c>
      <c r="E1808" s="182">
        <v>1</v>
      </c>
      <c r="F1808" s="182">
        <v>1</v>
      </c>
      <c r="G1808" s="182" t="str">
        <f t="shared" si="56"/>
        <v>22080.224.8.92.01.01</v>
      </c>
      <c r="H1808" s="184">
        <v>44012</v>
      </c>
      <c r="I1808" s="175" t="s">
        <v>3441</v>
      </c>
      <c r="J1808" s="175" t="s">
        <v>3442</v>
      </c>
      <c r="K1808" s="182" t="s">
        <v>3407</v>
      </c>
      <c r="L1808" s="183">
        <v>46638254113</v>
      </c>
      <c r="M1808" s="183">
        <v>2966734.59</v>
      </c>
      <c r="N1808" s="183">
        <v>20194948029.619999</v>
      </c>
      <c r="O1808" s="241">
        <f t="shared" si="57"/>
        <v>66833202142.619995</v>
      </c>
    </row>
    <row r="1809" spans="1:15" hidden="1" x14ac:dyDescent="0.2">
      <c r="A1809" s="175" t="s">
        <v>5701</v>
      </c>
      <c r="B1809" s="182">
        <v>230</v>
      </c>
      <c r="C1809" s="182">
        <v>0</v>
      </c>
      <c r="D1809" s="182">
        <v>0</v>
      </c>
      <c r="E1809" s="182">
        <v>0</v>
      </c>
      <c r="F1809" s="182">
        <v>0</v>
      </c>
      <c r="G1809" s="182" t="str">
        <f t="shared" si="56"/>
        <v>22080.230.0.00.00.00</v>
      </c>
      <c r="H1809" s="184">
        <v>44012</v>
      </c>
      <c r="I1809" s="175" t="s">
        <v>3443</v>
      </c>
      <c r="J1809" s="175" t="s">
        <v>3444</v>
      </c>
      <c r="K1809" s="182" t="s">
        <v>3445</v>
      </c>
      <c r="L1809" s="183">
        <v>-415465221</v>
      </c>
      <c r="M1809" s="183">
        <v>-203564.08</v>
      </c>
      <c r="N1809" s="183">
        <v>-1385687155.8900001</v>
      </c>
      <c r="O1809" s="241">
        <f t="shared" si="57"/>
        <v>-1801152376.8900001</v>
      </c>
    </row>
    <row r="1810" spans="1:15" hidden="1" x14ac:dyDescent="0.2">
      <c r="A1810" s="175" t="s">
        <v>5701</v>
      </c>
      <c r="B1810" s="182">
        <v>230</v>
      </c>
      <c r="C1810" s="182">
        <v>0</v>
      </c>
      <c r="D1810" s="182">
        <v>82</v>
      </c>
      <c r="E1810" s="182">
        <v>0</v>
      </c>
      <c r="F1810" s="182">
        <v>0</v>
      </c>
      <c r="G1810" s="182" t="str">
        <f t="shared" si="56"/>
        <v>22080.230.0.82.00.00</v>
      </c>
      <c r="H1810" s="184">
        <v>44012</v>
      </c>
      <c r="I1810" s="175" t="s">
        <v>3446</v>
      </c>
      <c r="J1810" s="175" t="s">
        <v>3447</v>
      </c>
      <c r="K1810" s="182" t="s">
        <v>3391</v>
      </c>
      <c r="L1810" s="183">
        <v>-2774825745</v>
      </c>
      <c r="M1810" s="183">
        <v>-575771.46</v>
      </c>
      <c r="N1810" s="183">
        <v>-3919351178.5100002</v>
      </c>
      <c r="O1810" s="241">
        <f t="shared" si="57"/>
        <v>-6694176923.5100002</v>
      </c>
    </row>
    <row r="1811" spans="1:15" hidden="1" x14ac:dyDescent="0.2">
      <c r="A1811" s="175" t="s">
        <v>5701</v>
      </c>
      <c r="B1811" s="182">
        <v>230</v>
      </c>
      <c r="C1811" s="182">
        <v>0</v>
      </c>
      <c r="D1811" s="182">
        <v>82</v>
      </c>
      <c r="E1811" s="182">
        <v>5</v>
      </c>
      <c r="F1811" s="182">
        <v>0</v>
      </c>
      <c r="G1811" s="182" t="str">
        <f t="shared" si="56"/>
        <v>22080.230.0.82.05.00</v>
      </c>
      <c r="H1811" s="184">
        <v>44012</v>
      </c>
      <c r="I1811" s="175" t="s">
        <v>3448</v>
      </c>
      <c r="J1811" s="175" t="s">
        <v>3447</v>
      </c>
      <c r="K1811" s="182" t="s">
        <v>3391</v>
      </c>
      <c r="L1811" s="183">
        <v>-2774825745</v>
      </c>
      <c r="M1811" s="183">
        <v>-575771.46</v>
      </c>
      <c r="N1811" s="183">
        <v>-3919351178.5100002</v>
      </c>
      <c r="O1811" s="241">
        <f t="shared" si="57"/>
        <v>-6694176923.5100002</v>
      </c>
    </row>
    <row r="1812" spans="1:15" hidden="1" x14ac:dyDescent="0.2">
      <c r="A1812" s="175" t="s">
        <v>5701</v>
      </c>
      <c r="B1812" s="182">
        <v>230</v>
      </c>
      <c r="C1812" s="182">
        <v>0</v>
      </c>
      <c r="D1812" s="182">
        <v>82</v>
      </c>
      <c r="E1812" s="182">
        <v>5</v>
      </c>
      <c r="F1812" s="182">
        <v>1</v>
      </c>
      <c r="G1812" s="182" t="str">
        <f t="shared" si="56"/>
        <v>22080.230.0.82.05.01</v>
      </c>
      <c r="H1812" s="184">
        <v>44012</v>
      </c>
      <c r="I1812" s="175" t="s">
        <v>3449</v>
      </c>
      <c r="J1812" s="175" t="s">
        <v>3447</v>
      </c>
      <c r="K1812" s="182" t="s">
        <v>3450</v>
      </c>
      <c r="L1812" s="183">
        <v>-2774825745</v>
      </c>
      <c r="M1812" s="183">
        <v>-575771.46</v>
      </c>
      <c r="N1812" s="183">
        <v>-3919351178.5100002</v>
      </c>
      <c r="O1812" s="241">
        <f t="shared" si="57"/>
        <v>-6694176923.5100002</v>
      </c>
    </row>
    <row r="1813" spans="1:15" hidden="1" x14ac:dyDescent="0.2">
      <c r="A1813" s="175" t="s">
        <v>5701</v>
      </c>
      <c r="B1813" s="182">
        <v>230</v>
      </c>
      <c r="C1813" s="182">
        <v>0</v>
      </c>
      <c r="D1813" s="182">
        <v>92</v>
      </c>
      <c r="E1813" s="182">
        <v>0</v>
      </c>
      <c r="F1813" s="182">
        <v>0</v>
      </c>
      <c r="G1813" s="182" t="str">
        <f t="shared" si="56"/>
        <v>22080.230.0.92.00.00</v>
      </c>
      <c r="H1813" s="184">
        <v>44012</v>
      </c>
      <c r="I1813" s="175" t="s">
        <v>3451</v>
      </c>
      <c r="J1813" s="175" t="s">
        <v>3452</v>
      </c>
      <c r="K1813" s="182" t="s">
        <v>3407</v>
      </c>
      <c r="L1813" s="183">
        <v>2359360524</v>
      </c>
      <c r="M1813" s="183">
        <v>372207.38</v>
      </c>
      <c r="N1813" s="183">
        <v>2533664022.6199999</v>
      </c>
      <c r="O1813" s="241">
        <f t="shared" si="57"/>
        <v>4893024546.6199999</v>
      </c>
    </row>
    <row r="1814" spans="1:15" hidden="1" x14ac:dyDescent="0.2">
      <c r="A1814" s="175" t="s">
        <v>5701</v>
      </c>
      <c r="B1814" s="182">
        <v>230</v>
      </c>
      <c r="C1814" s="182">
        <v>0</v>
      </c>
      <c r="D1814" s="182">
        <v>92</v>
      </c>
      <c r="E1814" s="182">
        <v>5</v>
      </c>
      <c r="F1814" s="182">
        <v>0</v>
      </c>
      <c r="G1814" s="182" t="str">
        <f t="shared" si="56"/>
        <v>22080.230.0.92.05.00</v>
      </c>
      <c r="H1814" s="184">
        <v>44012</v>
      </c>
      <c r="I1814" s="175" t="s">
        <v>3453</v>
      </c>
      <c r="J1814" s="175" t="s">
        <v>3452</v>
      </c>
      <c r="K1814" s="182" t="s">
        <v>3407</v>
      </c>
      <c r="L1814" s="183">
        <v>2359360524</v>
      </c>
      <c r="M1814" s="183">
        <v>372207.38</v>
      </c>
      <c r="N1814" s="183">
        <v>2533664022.6199999</v>
      </c>
      <c r="O1814" s="241">
        <f t="shared" si="57"/>
        <v>4893024546.6199999</v>
      </c>
    </row>
    <row r="1815" spans="1:15" hidden="1" x14ac:dyDescent="0.2">
      <c r="A1815" s="175" t="s">
        <v>5701</v>
      </c>
      <c r="B1815" s="182">
        <v>230</v>
      </c>
      <c r="C1815" s="182">
        <v>0</v>
      </c>
      <c r="D1815" s="182">
        <v>92</v>
      </c>
      <c r="E1815" s="182">
        <v>5</v>
      </c>
      <c r="F1815" s="182">
        <v>1</v>
      </c>
      <c r="G1815" s="182" t="str">
        <f t="shared" si="56"/>
        <v>22080.230.0.92.05.01</v>
      </c>
      <c r="H1815" s="184">
        <v>44012</v>
      </c>
      <c r="I1815" s="175" t="s">
        <v>3454</v>
      </c>
      <c r="J1815" s="175" t="s">
        <v>3452</v>
      </c>
      <c r="K1815" s="182" t="s">
        <v>3455</v>
      </c>
      <c r="L1815" s="183">
        <v>2359360524</v>
      </c>
      <c r="M1815" s="183">
        <v>372207.38</v>
      </c>
      <c r="N1815" s="183">
        <v>2533664022.6199999</v>
      </c>
      <c r="O1815" s="241">
        <f t="shared" si="57"/>
        <v>4893024546.6199999</v>
      </c>
    </row>
    <row r="1816" spans="1:15" hidden="1" x14ac:dyDescent="0.2">
      <c r="A1816" s="175" t="s">
        <v>5701</v>
      </c>
      <c r="B1816" s="182">
        <v>230</v>
      </c>
      <c r="C1816" s="182">
        <v>7</v>
      </c>
      <c r="D1816" s="182">
        <v>92</v>
      </c>
      <c r="E1816" s="182">
        <v>5</v>
      </c>
      <c r="F1816" s="182">
        <v>1</v>
      </c>
      <c r="G1816" s="182" t="str">
        <f t="shared" si="56"/>
        <v>22080.230.7.92.05.01</v>
      </c>
      <c r="H1816" s="184">
        <v>44012</v>
      </c>
      <c r="I1816" s="175" t="s">
        <v>3456</v>
      </c>
      <c r="J1816" s="175" t="s">
        <v>3457</v>
      </c>
      <c r="K1816" s="182" t="s">
        <v>3455</v>
      </c>
      <c r="L1816" s="183">
        <v>0</v>
      </c>
      <c r="M1816" s="183">
        <v>3.69</v>
      </c>
      <c r="N1816" s="183">
        <v>25118.31</v>
      </c>
      <c r="O1816" s="241">
        <f t="shared" si="57"/>
        <v>25118.31</v>
      </c>
    </row>
    <row r="1817" spans="1:15" hidden="1" x14ac:dyDescent="0.2">
      <c r="A1817" s="175" t="s">
        <v>5701</v>
      </c>
      <c r="B1817" s="182">
        <v>230</v>
      </c>
      <c r="C1817" s="182">
        <v>8</v>
      </c>
      <c r="D1817" s="182">
        <v>82</v>
      </c>
      <c r="E1817" s="182">
        <v>5</v>
      </c>
      <c r="F1817" s="182">
        <v>1</v>
      </c>
      <c r="G1817" s="182" t="str">
        <f t="shared" si="56"/>
        <v>22080.230.8.82.05.01</v>
      </c>
      <c r="H1817" s="184">
        <v>44012</v>
      </c>
      <c r="I1817" s="175" t="s">
        <v>3458</v>
      </c>
      <c r="J1817" s="175" t="s">
        <v>3459</v>
      </c>
      <c r="K1817" s="182" t="s">
        <v>3450</v>
      </c>
      <c r="L1817" s="183">
        <v>-2774825745</v>
      </c>
      <c r="M1817" s="183">
        <v>-575771.46</v>
      </c>
      <c r="N1817" s="183">
        <v>-3919351178.5100002</v>
      </c>
      <c r="O1817" s="241">
        <f t="shared" si="57"/>
        <v>-6694176923.5100002</v>
      </c>
    </row>
    <row r="1818" spans="1:15" hidden="1" x14ac:dyDescent="0.2">
      <c r="A1818" s="175" t="s">
        <v>5701</v>
      </c>
      <c r="B1818" s="182">
        <v>230</v>
      </c>
      <c r="C1818" s="182">
        <v>8</v>
      </c>
      <c r="D1818" s="182">
        <v>92</v>
      </c>
      <c r="E1818" s="182">
        <v>5</v>
      </c>
      <c r="F1818" s="182">
        <v>1</v>
      </c>
      <c r="G1818" s="182" t="str">
        <f t="shared" si="56"/>
        <v>22080.230.8.92.05.01</v>
      </c>
      <c r="H1818" s="184">
        <v>44012</v>
      </c>
      <c r="I1818" s="175" t="s">
        <v>3460</v>
      </c>
      <c r="J1818" s="175" t="s">
        <v>3461</v>
      </c>
      <c r="K1818" s="182" t="s">
        <v>3455</v>
      </c>
      <c r="L1818" s="183">
        <v>2359360524</v>
      </c>
      <c r="M1818" s="183">
        <v>372203.69</v>
      </c>
      <c r="N1818" s="183">
        <v>2533638904.3099999</v>
      </c>
      <c r="O1818" s="241">
        <f t="shared" si="57"/>
        <v>4892999428.3099995</v>
      </c>
    </row>
    <row r="1819" spans="1:15" hidden="1" x14ac:dyDescent="0.2">
      <c r="A1819" s="175" t="s">
        <v>5701</v>
      </c>
      <c r="B1819" s="182">
        <v>234</v>
      </c>
      <c r="C1819" s="182">
        <v>0</v>
      </c>
      <c r="D1819" s="182">
        <v>0</v>
      </c>
      <c r="E1819" s="182">
        <v>0</v>
      </c>
      <c r="F1819" s="182">
        <v>0</v>
      </c>
      <c r="G1819" s="182" t="str">
        <f t="shared" si="56"/>
        <v>22080.234.0.00.00.00</v>
      </c>
      <c r="H1819" s="184">
        <v>44012</v>
      </c>
      <c r="I1819" s="175" t="s">
        <v>3462</v>
      </c>
      <c r="J1819" s="175" t="s">
        <v>3463</v>
      </c>
      <c r="K1819" s="182" t="s">
        <v>3464</v>
      </c>
      <c r="L1819" s="183">
        <v>-786536969</v>
      </c>
      <c r="M1819" s="183">
        <v>0</v>
      </c>
      <c r="N1819" s="183">
        <v>0</v>
      </c>
      <c r="O1819" s="241">
        <f t="shared" si="57"/>
        <v>-786536969</v>
      </c>
    </row>
    <row r="1820" spans="1:15" hidden="1" x14ac:dyDescent="0.2">
      <c r="A1820" s="175" t="s">
        <v>5701</v>
      </c>
      <c r="B1820" s="182">
        <v>234</v>
      </c>
      <c r="C1820" s="182">
        <v>0</v>
      </c>
      <c r="D1820" s="182">
        <v>82</v>
      </c>
      <c r="E1820" s="182">
        <v>0</v>
      </c>
      <c r="F1820" s="182">
        <v>0</v>
      </c>
      <c r="G1820" s="182" t="str">
        <f t="shared" si="56"/>
        <v>22080.234.0.82.00.00</v>
      </c>
      <c r="H1820" s="184">
        <v>44012</v>
      </c>
      <c r="I1820" s="175" t="s">
        <v>3465</v>
      </c>
      <c r="J1820" s="175" t="s">
        <v>3466</v>
      </c>
      <c r="K1820" s="182" t="s">
        <v>3391</v>
      </c>
      <c r="L1820" s="183">
        <v>-1774751917.6800001</v>
      </c>
      <c r="M1820" s="183">
        <v>0</v>
      </c>
      <c r="N1820" s="183">
        <v>0</v>
      </c>
      <c r="O1820" s="241">
        <f t="shared" si="57"/>
        <v>-1774751917.6800001</v>
      </c>
    </row>
    <row r="1821" spans="1:15" hidden="1" x14ac:dyDescent="0.2">
      <c r="A1821" s="175" t="s">
        <v>5701</v>
      </c>
      <c r="B1821" s="182">
        <v>234</v>
      </c>
      <c r="C1821" s="182">
        <v>0</v>
      </c>
      <c r="D1821" s="182">
        <v>82</v>
      </c>
      <c r="E1821" s="182">
        <v>1</v>
      </c>
      <c r="F1821" s="182">
        <v>0</v>
      </c>
      <c r="G1821" s="182" t="str">
        <f t="shared" si="56"/>
        <v>22080.234.0.82.01.00</v>
      </c>
      <c r="H1821" s="184">
        <v>44012</v>
      </c>
      <c r="I1821" s="175" t="s">
        <v>3467</v>
      </c>
      <c r="J1821" s="175" t="s">
        <v>3466</v>
      </c>
      <c r="K1821" s="182" t="s">
        <v>699</v>
      </c>
      <c r="L1821" s="183">
        <v>-1774751917.6800001</v>
      </c>
      <c r="M1821" s="183">
        <v>0</v>
      </c>
      <c r="N1821" s="183">
        <v>0</v>
      </c>
      <c r="O1821" s="241">
        <f t="shared" si="57"/>
        <v>-1774751917.6800001</v>
      </c>
    </row>
    <row r="1822" spans="1:15" hidden="1" x14ac:dyDescent="0.2">
      <c r="A1822" s="175" t="s">
        <v>5701</v>
      </c>
      <c r="B1822" s="182">
        <v>234</v>
      </c>
      <c r="C1822" s="182">
        <v>0</v>
      </c>
      <c r="D1822" s="182">
        <v>82</v>
      </c>
      <c r="E1822" s="182">
        <v>1</v>
      </c>
      <c r="F1822" s="182">
        <v>1</v>
      </c>
      <c r="G1822" s="182" t="str">
        <f t="shared" si="56"/>
        <v>22080.234.0.82.01.01</v>
      </c>
      <c r="H1822" s="184">
        <v>44012</v>
      </c>
      <c r="I1822" s="175" t="s">
        <v>3468</v>
      </c>
      <c r="J1822" s="175" t="s">
        <v>3466</v>
      </c>
      <c r="K1822" s="182" t="s">
        <v>3469</v>
      </c>
      <c r="L1822" s="183">
        <v>-1774751917.6800001</v>
      </c>
      <c r="M1822" s="183">
        <v>0</v>
      </c>
      <c r="N1822" s="183">
        <v>0</v>
      </c>
      <c r="O1822" s="241">
        <f t="shared" si="57"/>
        <v>-1774751917.6800001</v>
      </c>
    </row>
    <row r="1823" spans="1:15" hidden="1" x14ac:dyDescent="0.2">
      <c r="A1823" s="175" t="s">
        <v>5701</v>
      </c>
      <c r="B1823" s="182">
        <v>234</v>
      </c>
      <c r="C1823" s="182">
        <v>0</v>
      </c>
      <c r="D1823" s="182">
        <v>92</v>
      </c>
      <c r="E1823" s="182">
        <v>0</v>
      </c>
      <c r="F1823" s="182">
        <v>0</v>
      </c>
      <c r="G1823" s="182" t="str">
        <f t="shared" si="56"/>
        <v>22080.234.0.92.00.00</v>
      </c>
      <c r="H1823" s="184">
        <v>44012</v>
      </c>
      <c r="I1823" s="175" t="s">
        <v>3470</v>
      </c>
      <c r="J1823" s="175" t="s">
        <v>3471</v>
      </c>
      <c r="K1823" s="182" t="s">
        <v>3407</v>
      </c>
      <c r="L1823" s="183">
        <v>988214948.67999995</v>
      </c>
      <c r="M1823" s="183">
        <v>0</v>
      </c>
      <c r="N1823" s="183">
        <v>0</v>
      </c>
      <c r="O1823" s="241">
        <f t="shared" si="57"/>
        <v>988214948.67999995</v>
      </c>
    </row>
    <row r="1824" spans="1:15" hidden="1" x14ac:dyDescent="0.2">
      <c r="A1824" s="175" t="s">
        <v>5701</v>
      </c>
      <c r="B1824" s="182">
        <v>234</v>
      </c>
      <c r="C1824" s="182">
        <v>0</v>
      </c>
      <c r="D1824" s="182">
        <v>92</v>
      </c>
      <c r="E1824" s="182">
        <v>1</v>
      </c>
      <c r="F1824" s="182">
        <v>0</v>
      </c>
      <c r="G1824" s="182" t="str">
        <f t="shared" si="56"/>
        <v>22080.234.0.92.01.00</v>
      </c>
      <c r="H1824" s="184">
        <v>44012</v>
      </c>
      <c r="I1824" s="175" t="s">
        <v>3472</v>
      </c>
      <c r="J1824" s="175" t="s">
        <v>3471</v>
      </c>
      <c r="K1824" s="182" t="s">
        <v>3473</v>
      </c>
      <c r="L1824" s="183">
        <v>988214948.67999995</v>
      </c>
      <c r="M1824" s="183">
        <v>0</v>
      </c>
      <c r="N1824" s="183">
        <v>0</v>
      </c>
      <c r="O1824" s="241">
        <f t="shared" si="57"/>
        <v>988214948.67999995</v>
      </c>
    </row>
    <row r="1825" spans="1:15" hidden="1" x14ac:dyDescent="0.2">
      <c r="A1825" s="175" t="s">
        <v>5701</v>
      </c>
      <c r="B1825" s="182">
        <v>234</v>
      </c>
      <c r="C1825" s="182">
        <v>0</v>
      </c>
      <c r="D1825" s="182">
        <v>92</v>
      </c>
      <c r="E1825" s="182">
        <v>1</v>
      </c>
      <c r="F1825" s="182">
        <v>1</v>
      </c>
      <c r="G1825" s="182" t="str">
        <f t="shared" si="56"/>
        <v>22080.234.0.92.01.01</v>
      </c>
      <c r="H1825" s="184">
        <v>44012</v>
      </c>
      <c r="I1825" s="175" t="s">
        <v>3474</v>
      </c>
      <c r="J1825" s="175" t="s">
        <v>3471</v>
      </c>
      <c r="K1825" s="182" t="s">
        <v>3475</v>
      </c>
      <c r="L1825" s="183">
        <v>988214948.67999995</v>
      </c>
      <c r="M1825" s="183">
        <v>0</v>
      </c>
      <c r="N1825" s="183">
        <v>0</v>
      </c>
      <c r="O1825" s="241">
        <f t="shared" si="57"/>
        <v>988214948.67999995</v>
      </c>
    </row>
    <row r="1826" spans="1:15" hidden="1" x14ac:dyDescent="0.2">
      <c r="A1826" s="175" t="s">
        <v>5701</v>
      </c>
      <c r="B1826" s="182">
        <v>234</v>
      </c>
      <c r="C1826" s="182">
        <v>8</v>
      </c>
      <c r="D1826" s="182">
        <v>82</v>
      </c>
      <c r="E1826" s="182">
        <v>1</v>
      </c>
      <c r="F1826" s="182">
        <v>1</v>
      </c>
      <c r="G1826" s="182" t="str">
        <f t="shared" si="56"/>
        <v>22080.234.8.82.01.01</v>
      </c>
      <c r="H1826" s="184">
        <v>44012</v>
      </c>
      <c r="I1826" s="175" t="s">
        <v>3476</v>
      </c>
      <c r="J1826" s="175" t="s">
        <v>3477</v>
      </c>
      <c r="K1826" s="182" t="s">
        <v>3469</v>
      </c>
      <c r="L1826" s="183">
        <v>-1774751917.6800001</v>
      </c>
      <c r="M1826" s="183">
        <v>0</v>
      </c>
      <c r="N1826" s="183">
        <v>0</v>
      </c>
      <c r="O1826" s="241">
        <f t="shared" si="57"/>
        <v>-1774751917.6800001</v>
      </c>
    </row>
    <row r="1827" spans="1:15" hidden="1" x14ac:dyDescent="0.2">
      <c r="A1827" s="175" t="s">
        <v>5701</v>
      </c>
      <c r="B1827" s="182">
        <v>234</v>
      </c>
      <c r="C1827" s="182">
        <v>8</v>
      </c>
      <c r="D1827" s="182">
        <v>92</v>
      </c>
      <c r="E1827" s="182">
        <v>1</v>
      </c>
      <c r="F1827" s="182">
        <v>1</v>
      </c>
      <c r="G1827" s="182" t="str">
        <f t="shared" si="56"/>
        <v>22080.234.8.92.01.01</v>
      </c>
      <c r="H1827" s="184">
        <v>44012</v>
      </c>
      <c r="I1827" s="175" t="s">
        <v>3478</v>
      </c>
      <c r="J1827" s="175" t="s">
        <v>3479</v>
      </c>
      <c r="K1827" s="182" t="s">
        <v>3475</v>
      </c>
      <c r="L1827" s="183">
        <v>988214948.67999995</v>
      </c>
      <c r="M1827" s="183">
        <v>0</v>
      </c>
      <c r="N1827" s="183">
        <v>0</v>
      </c>
      <c r="O1827" s="241">
        <f t="shared" si="57"/>
        <v>988214948.67999995</v>
      </c>
    </row>
    <row r="1828" spans="1:15" hidden="1" x14ac:dyDescent="0.2">
      <c r="A1828" s="175" t="s">
        <v>5702</v>
      </c>
      <c r="B1828" s="182">
        <v>0</v>
      </c>
      <c r="C1828" s="182">
        <v>0</v>
      </c>
      <c r="D1828" s="182">
        <v>0</v>
      </c>
      <c r="E1828" s="182">
        <v>0</v>
      </c>
      <c r="F1828" s="182">
        <v>0</v>
      </c>
      <c r="G1828" s="182" t="str">
        <f t="shared" si="56"/>
        <v>24000.000.0.00.00.00</v>
      </c>
      <c r="H1828" s="184">
        <v>44012</v>
      </c>
      <c r="I1828" s="175" t="s">
        <v>3480</v>
      </c>
      <c r="J1828" s="175" t="s">
        <v>3481</v>
      </c>
      <c r="K1828" s="182" t="s">
        <v>3482</v>
      </c>
      <c r="L1828" s="183">
        <v>-9161363134.1000004</v>
      </c>
      <c r="M1828" s="183">
        <v>-49872929.68</v>
      </c>
      <c r="N1828" s="183">
        <v>-62918967812.220001</v>
      </c>
      <c r="O1828" s="241">
        <f t="shared" si="57"/>
        <v>-72080330946.320007</v>
      </c>
    </row>
    <row r="1829" spans="1:15" hidden="1" x14ac:dyDescent="0.2">
      <c r="A1829" s="175" t="s">
        <v>5703</v>
      </c>
      <c r="B1829" s="182">
        <v>0</v>
      </c>
      <c r="C1829" s="182">
        <v>0</v>
      </c>
      <c r="D1829" s="182">
        <v>0</v>
      </c>
      <c r="E1829" s="182">
        <v>0</v>
      </c>
      <c r="F1829" s="182">
        <v>0</v>
      </c>
      <c r="G1829" s="182" t="str">
        <f t="shared" si="56"/>
        <v>24010.000.0.00.00.00</v>
      </c>
      <c r="H1829" s="184">
        <v>44012</v>
      </c>
      <c r="I1829" s="175" t="s">
        <v>3483</v>
      </c>
      <c r="J1829" s="175" t="s">
        <v>3484</v>
      </c>
      <c r="K1829" s="182" t="s">
        <v>3485</v>
      </c>
      <c r="L1829" s="183">
        <v>-1730570315.8099999</v>
      </c>
      <c r="M1829" s="183">
        <v>0</v>
      </c>
      <c r="N1829" s="183">
        <v>0.13</v>
      </c>
      <c r="O1829" s="241">
        <f t="shared" si="57"/>
        <v>-1730570315.6799998</v>
      </c>
    </row>
    <row r="1830" spans="1:15" hidden="1" x14ac:dyDescent="0.2">
      <c r="A1830" s="175" t="s">
        <v>5703</v>
      </c>
      <c r="B1830" s="182">
        <v>242</v>
      </c>
      <c r="C1830" s="182">
        <v>0</v>
      </c>
      <c r="D1830" s="182">
        <v>0</v>
      </c>
      <c r="E1830" s="182">
        <v>0</v>
      </c>
      <c r="F1830" s="182">
        <v>0</v>
      </c>
      <c r="G1830" s="182" t="str">
        <f t="shared" si="56"/>
        <v>24010.242.0.00.00.00</v>
      </c>
      <c r="H1830" s="184">
        <v>44012</v>
      </c>
      <c r="I1830" s="175" t="s">
        <v>3486</v>
      </c>
      <c r="J1830" s="175" t="s">
        <v>3487</v>
      </c>
      <c r="K1830" s="182" t="s">
        <v>3485</v>
      </c>
      <c r="L1830" s="183">
        <v>-325371514.10000002</v>
      </c>
      <c r="M1830" s="183">
        <v>0</v>
      </c>
      <c r="N1830" s="183">
        <v>0.13</v>
      </c>
      <c r="O1830" s="241">
        <f t="shared" si="57"/>
        <v>-325371513.97000003</v>
      </c>
    </row>
    <row r="1831" spans="1:15" hidden="1" x14ac:dyDescent="0.2">
      <c r="A1831" s="175" t="s">
        <v>5703</v>
      </c>
      <c r="B1831" s="182">
        <v>242</v>
      </c>
      <c r="C1831" s="182">
        <v>0</v>
      </c>
      <c r="D1831" s="182">
        <v>1</v>
      </c>
      <c r="E1831" s="182">
        <v>0</v>
      </c>
      <c r="F1831" s="182">
        <v>0</v>
      </c>
      <c r="G1831" s="182" t="str">
        <f t="shared" si="56"/>
        <v>24010.242.0.01.00.00</v>
      </c>
      <c r="H1831" s="184">
        <v>44012</v>
      </c>
      <c r="I1831" s="175" t="s">
        <v>3488</v>
      </c>
      <c r="J1831" s="175" t="s">
        <v>3489</v>
      </c>
      <c r="K1831" s="182" t="s">
        <v>3490</v>
      </c>
      <c r="L1831" s="183">
        <v>-325371514.10000002</v>
      </c>
      <c r="M1831" s="183">
        <v>0</v>
      </c>
      <c r="N1831" s="183">
        <v>0.13</v>
      </c>
      <c r="O1831" s="241">
        <f t="shared" si="57"/>
        <v>-325371513.97000003</v>
      </c>
    </row>
    <row r="1832" spans="1:15" hidden="1" x14ac:dyDescent="0.2">
      <c r="A1832" s="175" t="s">
        <v>5703</v>
      </c>
      <c r="B1832" s="182">
        <v>242</v>
      </c>
      <c r="C1832" s="182">
        <v>0</v>
      </c>
      <c r="D1832" s="182">
        <v>1</v>
      </c>
      <c r="E1832" s="182">
        <v>3</v>
      </c>
      <c r="F1832" s="182">
        <v>0</v>
      </c>
      <c r="G1832" s="182" t="str">
        <f t="shared" si="56"/>
        <v>24010.242.0.01.03.00</v>
      </c>
      <c r="H1832" s="184">
        <v>44012</v>
      </c>
      <c r="I1832" s="175" t="s">
        <v>3491</v>
      </c>
      <c r="J1832" s="175" t="s">
        <v>3489</v>
      </c>
      <c r="K1832" s="182" t="s">
        <v>3492</v>
      </c>
      <c r="L1832" s="183">
        <v>-8939584.0899999999</v>
      </c>
      <c r="M1832" s="183">
        <v>0</v>
      </c>
      <c r="N1832" s="183">
        <v>0</v>
      </c>
      <c r="O1832" s="241">
        <f t="shared" si="57"/>
        <v>-8939584.0899999999</v>
      </c>
    </row>
    <row r="1833" spans="1:15" hidden="1" x14ac:dyDescent="0.2">
      <c r="A1833" s="175" t="s">
        <v>5703</v>
      </c>
      <c r="B1833" s="182">
        <v>242</v>
      </c>
      <c r="C1833" s="182">
        <v>0</v>
      </c>
      <c r="D1833" s="182">
        <v>1</v>
      </c>
      <c r="E1833" s="182">
        <v>3</v>
      </c>
      <c r="F1833" s="182">
        <v>1</v>
      </c>
      <c r="G1833" s="182" t="str">
        <f t="shared" si="56"/>
        <v>24010.242.0.01.03.01</v>
      </c>
      <c r="H1833" s="184">
        <v>44012</v>
      </c>
      <c r="I1833" s="175" t="s">
        <v>3493</v>
      </c>
      <c r="J1833" s="175" t="s">
        <v>3489</v>
      </c>
      <c r="K1833" s="182" t="s">
        <v>2003</v>
      </c>
      <c r="L1833" s="183">
        <v>-8939584.0899999999</v>
      </c>
      <c r="M1833" s="183">
        <v>0</v>
      </c>
      <c r="N1833" s="183">
        <v>0</v>
      </c>
      <c r="O1833" s="241">
        <f t="shared" si="57"/>
        <v>-8939584.0899999999</v>
      </c>
    </row>
    <row r="1834" spans="1:15" hidden="1" x14ac:dyDescent="0.2">
      <c r="A1834" s="175" t="s">
        <v>5703</v>
      </c>
      <c r="B1834" s="182">
        <v>242</v>
      </c>
      <c r="C1834" s="182">
        <v>0</v>
      </c>
      <c r="D1834" s="182">
        <v>1</v>
      </c>
      <c r="E1834" s="182">
        <v>4</v>
      </c>
      <c r="F1834" s="182">
        <v>0</v>
      </c>
      <c r="G1834" s="182" t="str">
        <f t="shared" si="56"/>
        <v>24010.242.0.01.04.00</v>
      </c>
      <c r="H1834" s="184">
        <v>44012</v>
      </c>
      <c r="I1834" s="175" t="s">
        <v>3494</v>
      </c>
      <c r="J1834" s="175" t="s">
        <v>3489</v>
      </c>
      <c r="K1834" s="182" t="s">
        <v>3495</v>
      </c>
      <c r="L1834" s="183">
        <v>-316431930.00999999</v>
      </c>
      <c r="M1834" s="183">
        <v>0</v>
      </c>
      <c r="N1834" s="183">
        <v>0.13</v>
      </c>
      <c r="O1834" s="241">
        <f t="shared" si="57"/>
        <v>-316431929.88</v>
      </c>
    </row>
    <row r="1835" spans="1:15" hidden="1" x14ac:dyDescent="0.2">
      <c r="A1835" s="175" t="s">
        <v>5703</v>
      </c>
      <c r="B1835" s="182">
        <v>242</v>
      </c>
      <c r="C1835" s="182">
        <v>0</v>
      </c>
      <c r="D1835" s="182">
        <v>1</v>
      </c>
      <c r="E1835" s="182">
        <v>4</v>
      </c>
      <c r="F1835" s="182">
        <v>1</v>
      </c>
      <c r="G1835" s="182" t="str">
        <f t="shared" si="56"/>
        <v>24010.242.0.01.04.01</v>
      </c>
      <c r="H1835" s="184">
        <v>44012</v>
      </c>
      <c r="I1835" s="175" t="s">
        <v>3496</v>
      </c>
      <c r="J1835" s="175" t="s">
        <v>3489</v>
      </c>
      <c r="K1835" s="182" t="s">
        <v>3495</v>
      </c>
      <c r="L1835" s="183">
        <v>-27332729.789999999</v>
      </c>
      <c r="M1835" s="183">
        <v>0</v>
      </c>
      <c r="N1835" s="183">
        <v>0.12</v>
      </c>
      <c r="O1835" s="241">
        <f t="shared" si="57"/>
        <v>-27332729.669999998</v>
      </c>
    </row>
    <row r="1836" spans="1:15" hidden="1" x14ac:dyDescent="0.2">
      <c r="A1836" s="175" t="s">
        <v>5703</v>
      </c>
      <c r="B1836" s="182">
        <v>242</v>
      </c>
      <c r="C1836" s="182">
        <v>0</v>
      </c>
      <c r="D1836" s="182">
        <v>1</v>
      </c>
      <c r="E1836" s="182">
        <v>4</v>
      </c>
      <c r="F1836" s="182">
        <v>2</v>
      </c>
      <c r="G1836" s="182" t="str">
        <f t="shared" si="56"/>
        <v>24010.242.0.01.04.02</v>
      </c>
      <c r="H1836" s="184">
        <v>44012</v>
      </c>
      <c r="I1836" s="175" t="s">
        <v>3497</v>
      </c>
      <c r="J1836" s="175" t="s">
        <v>3489</v>
      </c>
      <c r="K1836" s="182" t="s">
        <v>3498</v>
      </c>
      <c r="L1836" s="183">
        <v>-289099200.22000003</v>
      </c>
      <c r="M1836" s="183">
        <v>0</v>
      </c>
      <c r="N1836" s="183">
        <v>0.01</v>
      </c>
      <c r="O1836" s="241">
        <f t="shared" si="57"/>
        <v>-289099200.21000004</v>
      </c>
    </row>
    <row r="1837" spans="1:15" hidden="1" x14ac:dyDescent="0.2">
      <c r="A1837" s="175" t="s">
        <v>5703</v>
      </c>
      <c r="B1837" s="182">
        <v>244</v>
      </c>
      <c r="C1837" s="182">
        <v>0</v>
      </c>
      <c r="D1837" s="182">
        <v>0</v>
      </c>
      <c r="E1837" s="182">
        <v>0</v>
      </c>
      <c r="F1837" s="182">
        <v>0</v>
      </c>
      <c r="G1837" s="182" t="str">
        <f t="shared" si="56"/>
        <v>24010.244.0.00.00.00</v>
      </c>
      <c r="H1837" s="184">
        <v>44012</v>
      </c>
      <c r="I1837" s="175" t="s">
        <v>3499</v>
      </c>
      <c r="J1837" s="175" t="s">
        <v>3500</v>
      </c>
      <c r="K1837" s="182" t="s">
        <v>3501</v>
      </c>
      <c r="L1837" s="183">
        <v>-1405198801.71</v>
      </c>
      <c r="M1837" s="183">
        <v>0</v>
      </c>
      <c r="N1837" s="183">
        <v>0.01</v>
      </c>
      <c r="O1837" s="241">
        <f t="shared" si="57"/>
        <v>-1405198801.7</v>
      </c>
    </row>
    <row r="1838" spans="1:15" hidden="1" x14ac:dyDescent="0.2">
      <c r="A1838" s="175" t="s">
        <v>5703</v>
      </c>
      <c r="B1838" s="182">
        <v>244</v>
      </c>
      <c r="C1838" s="182">
        <v>0</v>
      </c>
      <c r="D1838" s="182">
        <v>1</v>
      </c>
      <c r="E1838" s="182">
        <v>0</v>
      </c>
      <c r="F1838" s="182">
        <v>0</v>
      </c>
      <c r="G1838" s="182" t="str">
        <f t="shared" si="56"/>
        <v>24010.244.0.01.00.00</v>
      </c>
      <c r="H1838" s="184">
        <v>44012</v>
      </c>
      <c r="I1838" s="175" t="s">
        <v>3502</v>
      </c>
      <c r="J1838" s="175" t="s">
        <v>3503</v>
      </c>
      <c r="K1838" s="182" t="s">
        <v>3501</v>
      </c>
      <c r="L1838" s="183">
        <v>-1405198801.71</v>
      </c>
      <c r="M1838" s="183">
        <v>0</v>
      </c>
      <c r="N1838" s="183">
        <v>0.01</v>
      </c>
      <c r="O1838" s="241">
        <f t="shared" si="57"/>
        <v>-1405198801.7</v>
      </c>
    </row>
    <row r="1839" spans="1:15" hidden="1" x14ac:dyDescent="0.2">
      <c r="A1839" s="175" t="s">
        <v>5703</v>
      </c>
      <c r="B1839" s="182">
        <v>244</v>
      </c>
      <c r="C1839" s="182">
        <v>0</v>
      </c>
      <c r="D1839" s="182">
        <v>1</v>
      </c>
      <c r="E1839" s="182">
        <v>1</v>
      </c>
      <c r="F1839" s="182">
        <v>0</v>
      </c>
      <c r="G1839" s="182" t="str">
        <f t="shared" si="56"/>
        <v>24010.244.0.01.01.00</v>
      </c>
      <c r="H1839" s="184">
        <v>44012</v>
      </c>
      <c r="I1839" s="175" t="s">
        <v>3504</v>
      </c>
      <c r="J1839" s="175" t="s">
        <v>3503</v>
      </c>
      <c r="K1839" s="182" t="s">
        <v>3501</v>
      </c>
      <c r="L1839" s="183">
        <v>-1405198801.71</v>
      </c>
      <c r="M1839" s="183">
        <v>0</v>
      </c>
      <c r="N1839" s="183">
        <v>0</v>
      </c>
      <c r="O1839" s="241">
        <f t="shared" si="57"/>
        <v>-1405198801.71</v>
      </c>
    </row>
    <row r="1840" spans="1:15" hidden="1" x14ac:dyDescent="0.2">
      <c r="A1840" s="175" t="s">
        <v>5703</v>
      </c>
      <c r="B1840" s="182">
        <v>244</v>
      </c>
      <c r="C1840" s="182">
        <v>0</v>
      </c>
      <c r="D1840" s="182">
        <v>1</v>
      </c>
      <c r="E1840" s="182">
        <v>2</v>
      </c>
      <c r="F1840" s="182">
        <v>0</v>
      </c>
      <c r="G1840" s="182" t="str">
        <f t="shared" si="56"/>
        <v>24010.244.0.01.02.00</v>
      </c>
      <c r="H1840" s="184">
        <v>44012</v>
      </c>
      <c r="I1840" s="175" t="s">
        <v>3505</v>
      </c>
      <c r="J1840" s="175" t="s">
        <v>3503</v>
      </c>
      <c r="K1840" s="182" t="s">
        <v>3506</v>
      </c>
      <c r="L1840" s="183">
        <v>0</v>
      </c>
      <c r="M1840" s="183">
        <v>0</v>
      </c>
      <c r="N1840" s="183">
        <v>0.01</v>
      </c>
      <c r="O1840" s="241">
        <f t="shared" si="57"/>
        <v>0.01</v>
      </c>
    </row>
    <row r="1841" spans="1:15" hidden="1" x14ac:dyDescent="0.2">
      <c r="A1841" s="175" t="s">
        <v>5704</v>
      </c>
      <c r="B1841" s="182">
        <v>0</v>
      </c>
      <c r="C1841" s="182">
        <v>0</v>
      </c>
      <c r="D1841" s="182">
        <v>0</v>
      </c>
      <c r="E1841" s="182">
        <v>0</v>
      </c>
      <c r="F1841" s="182">
        <v>0</v>
      </c>
      <c r="G1841" s="182" t="str">
        <f t="shared" si="56"/>
        <v>24020.000.0.00.00.00</v>
      </c>
      <c r="H1841" s="184">
        <v>44012</v>
      </c>
      <c r="I1841" s="175" t="s">
        <v>3507</v>
      </c>
      <c r="J1841" s="175" t="s">
        <v>3508</v>
      </c>
      <c r="K1841" s="182" t="s">
        <v>3509</v>
      </c>
      <c r="L1841" s="183">
        <v>-1199076185</v>
      </c>
      <c r="M1841" s="183">
        <v>0</v>
      </c>
      <c r="N1841" s="183">
        <v>0</v>
      </c>
      <c r="O1841" s="241">
        <f t="shared" si="57"/>
        <v>-1199076185</v>
      </c>
    </row>
    <row r="1842" spans="1:15" hidden="1" x14ac:dyDescent="0.2">
      <c r="A1842" s="175" t="s">
        <v>5704</v>
      </c>
      <c r="B1842" s="182">
        <v>250</v>
      </c>
      <c r="C1842" s="182">
        <v>0</v>
      </c>
      <c r="D1842" s="182">
        <v>0</v>
      </c>
      <c r="E1842" s="182">
        <v>0</v>
      </c>
      <c r="F1842" s="182">
        <v>0</v>
      </c>
      <c r="G1842" s="182" t="str">
        <f t="shared" si="56"/>
        <v>24020.250.0.00.00.00</v>
      </c>
      <c r="H1842" s="184">
        <v>44012</v>
      </c>
      <c r="I1842" s="175" t="s">
        <v>3510</v>
      </c>
      <c r="J1842" s="175" t="s">
        <v>3511</v>
      </c>
      <c r="K1842" s="182" t="s">
        <v>3509</v>
      </c>
      <c r="L1842" s="183">
        <v>-460869309</v>
      </c>
      <c r="M1842" s="183">
        <v>0</v>
      </c>
      <c r="N1842" s="183">
        <v>0</v>
      </c>
      <c r="O1842" s="241">
        <f t="shared" si="57"/>
        <v>-460869309</v>
      </c>
    </row>
    <row r="1843" spans="1:15" hidden="1" x14ac:dyDescent="0.2">
      <c r="A1843" s="175" t="s">
        <v>5704</v>
      </c>
      <c r="B1843" s="182">
        <v>250</v>
      </c>
      <c r="C1843" s="182">
        <v>0</v>
      </c>
      <c r="D1843" s="182">
        <v>1</v>
      </c>
      <c r="E1843" s="182">
        <v>0</v>
      </c>
      <c r="F1843" s="182">
        <v>0</v>
      </c>
      <c r="G1843" s="182" t="str">
        <f t="shared" si="56"/>
        <v>24020.250.0.01.00.00</v>
      </c>
      <c r="H1843" s="184">
        <v>44012</v>
      </c>
      <c r="I1843" s="175" t="s">
        <v>3512</v>
      </c>
      <c r="J1843" s="175" t="s">
        <v>3513</v>
      </c>
      <c r="K1843" s="182" t="s">
        <v>3514</v>
      </c>
      <c r="L1843" s="183">
        <v>-460869309</v>
      </c>
      <c r="M1843" s="183">
        <v>0</v>
      </c>
      <c r="N1843" s="183">
        <v>0</v>
      </c>
      <c r="O1843" s="241">
        <f t="shared" si="57"/>
        <v>-460869309</v>
      </c>
    </row>
    <row r="1844" spans="1:15" hidden="1" x14ac:dyDescent="0.2">
      <c r="A1844" s="175" t="s">
        <v>5704</v>
      </c>
      <c r="B1844" s="182">
        <v>250</v>
      </c>
      <c r="C1844" s="182">
        <v>0</v>
      </c>
      <c r="D1844" s="182">
        <v>1</v>
      </c>
      <c r="E1844" s="182">
        <v>1</v>
      </c>
      <c r="F1844" s="182">
        <v>0</v>
      </c>
      <c r="G1844" s="182" t="str">
        <f t="shared" si="56"/>
        <v>24020.250.0.01.01.00</v>
      </c>
      <c r="H1844" s="184">
        <v>44012</v>
      </c>
      <c r="I1844" s="175" t="s">
        <v>3515</v>
      </c>
      <c r="J1844" s="175" t="s">
        <v>3513</v>
      </c>
      <c r="K1844" s="182" t="s">
        <v>3516</v>
      </c>
      <c r="L1844" s="183">
        <v>-460869309</v>
      </c>
      <c r="M1844" s="183">
        <v>0</v>
      </c>
      <c r="N1844" s="183">
        <v>0</v>
      </c>
      <c r="O1844" s="241">
        <f t="shared" si="57"/>
        <v>-460869309</v>
      </c>
    </row>
    <row r="1845" spans="1:15" hidden="1" x14ac:dyDescent="0.2">
      <c r="A1845" s="175" t="s">
        <v>5704</v>
      </c>
      <c r="B1845" s="182">
        <v>250</v>
      </c>
      <c r="C1845" s="182">
        <v>0</v>
      </c>
      <c r="D1845" s="182">
        <v>1</v>
      </c>
      <c r="E1845" s="182">
        <v>1</v>
      </c>
      <c r="F1845" s="182">
        <v>2</v>
      </c>
      <c r="G1845" s="182" t="str">
        <f t="shared" si="56"/>
        <v>24020.250.0.01.01.02</v>
      </c>
      <c r="H1845" s="184">
        <v>44012</v>
      </c>
      <c r="I1845" s="175" t="s">
        <v>3517</v>
      </c>
      <c r="J1845" s="175" t="s">
        <v>3513</v>
      </c>
      <c r="K1845" s="182" t="s">
        <v>3518</v>
      </c>
      <c r="L1845" s="183">
        <v>-451126145</v>
      </c>
      <c r="M1845" s="183">
        <v>0</v>
      </c>
      <c r="N1845" s="183">
        <v>0</v>
      </c>
      <c r="O1845" s="241">
        <f t="shared" si="57"/>
        <v>-451126145</v>
      </c>
    </row>
    <row r="1846" spans="1:15" hidden="1" x14ac:dyDescent="0.2">
      <c r="A1846" s="175" t="s">
        <v>5704</v>
      </c>
      <c r="B1846" s="182">
        <v>250</v>
      </c>
      <c r="C1846" s="182">
        <v>0</v>
      </c>
      <c r="D1846" s="182">
        <v>1</v>
      </c>
      <c r="E1846" s="182">
        <v>1</v>
      </c>
      <c r="F1846" s="182">
        <v>4</v>
      </c>
      <c r="G1846" s="182" t="str">
        <f t="shared" si="56"/>
        <v>24020.250.0.01.01.04</v>
      </c>
      <c r="H1846" s="184">
        <v>44012</v>
      </c>
      <c r="I1846" s="175" t="s">
        <v>3519</v>
      </c>
      <c r="J1846" s="175" t="s">
        <v>3513</v>
      </c>
      <c r="K1846" s="182" t="s">
        <v>3520</v>
      </c>
      <c r="L1846" s="183">
        <v>-9743164</v>
      </c>
      <c r="M1846" s="183">
        <v>0</v>
      </c>
      <c r="N1846" s="183">
        <v>0</v>
      </c>
      <c r="O1846" s="241">
        <f t="shared" si="57"/>
        <v>-9743164</v>
      </c>
    </row>
    <row r="1847" spans="1:15" hidden="1" x14ac:dyDescent="0.2">
      <c r="A1847" s="175" t="s">
        <v>5704</v>
      </c>
      <c r="B1847" s="182">
        <v>252</v>
      </c>
      <c r="C1847" s="182">
        <v>0</v>
      </c>
      <c r="D1847" s="182">
        <v>0</v>
      </c>
      <c r="E1847" s="182">
        <v>0</v>
      </c>
      <c r="F1847" s="182">
        <v>0</v>
      </c>
      <c r="G1847" s="182" t="str">
        <f t="shared" si="56"/>
        <v>24020.252.0.00.00.00</v>
      </c>
      <c r="H1847" s="184">
        <v>44012</v>
      </c>
      <c r="I1847" s="175" t="s">
        <v>3521</v>
      </c>
      <c r="J1847" s="175" t="s">
        <v>3522</v>
      </c>
      <c r="K1847" s="182" t="s">
        <v>3523</v>
      </c>
      <c r="L1847" s="183">
        <v>-738206876</v>
      </c>
      <c r="M1847" s="183">
        <v>0</v>
      </c>
      <c r="N1847" s="183">
        <v>0</v>
      </c>
      <c r="O1847" s="241">
        <f t="shared" si="57"/>
        <v>-738206876</v>
      </c>
    </row>
    <row r="1848" spans="1:15" hidden="1" x14ac:dyDescent="0.2">
      <c r="A1848" s="175" t="s">
        <v>5704</v>
      </c>
      <c r="B1848" s="182">
        <v>252</v>
      </c>
      <c r="C1848" s="182">
        <v>0</v>
      </c>
      <c r="D1848" s="182">
        <v>1</v>
      </c>
      <c r="E1848" s="182">
        <v>0</v>
      </c>
      <c r="F1848" s="182">
        <v>0</v>
      </c>
      <c r="G1848" s="182" t="str">
        <f t="shared" si="56"/>
        <v>24020.252.0.01.00.00</v>
      </c>
      <c r="H1848" s="184">
        <v>44012</v>
      </c>
      <c r="I1848" s="175" t="s">
        <v>3524</v>
      </c>
      <c r="J1848" s="175" t="s">
        <v>3525</v>
      </c>
      <c r="K1848" s="182" t="s">
        <v>3526</v>
      </c>
      <c r="L1848" s="183">
        <v>-738206876</v>
      </c>
      <c r="M1848" s="183">
        <v>0</v>
      </c>
      <c r="N1848" s="183">
        <v>0</v>
      </c>
      <c r="O1848" s="241">
        <f t="shared" si="57"/>
        <v>-738206876</v>
      </c>
    </row>
    <row r="1849" spans="1:15" hidden="1" x14ac:dyDescent="0.2">
      <c r="A1849" s="175" t="s">
        <v>5704</v>
      </c>
      <c r="B1849" s="182">
        <v>252</v>
      </c>
      <c r="C1849" s="182">
        <v>0</v>
      </c>
      <c r="D1849" s="182">
        <v>1</v>
      </c>
      <c r="E1849" s="182">
        <v>1</v>
      </c>
      <c r="F1849" s="182">
        <v>0</v>
      </c>
      <c r="G1849" s="182" t="str">
        <f t="shared" si="56"/>
        <v>24020.252.0.01.01.00</v>
      </c>
      <c r="H1849" s="184">
        <v>44012</v>
      </c>
      <c r="I1849" s="175" t="s">
        <v>3527</v>
      </c>
      <c r="J1849" s="175" t="s">
        <v>3525</v>
      </c>
      <c r="K1849" s="182" t="s">
        <v>3528</v>
      </c>
      <c r="L1849" s="183">
        <v>-738206876</v>
      </c>
      <c r="M1849" s="183">
        <v>0</v>
      </c>
      <c r="N1849" s="183">
        <v>0</v>
      </c>
      <c r="O1849" s="241">
        <f t="shared" si="57"/>
        <v>-738206876</v>
      </c>
    </row>
    <row r="1850" spans="1:15" hidden="1" x14ac:dyDescent="0.2">
      <c r="A1850" s="175" t="s">
        <v>5704</v>
      </c>
      <c r="B1850" s="182">
        <v>252</v>
      </c>
      <c r="C1850" s="182">
        <v>0</v>
      </c>
      <c r="D1850" s="182">
        <v>1</v>
      </c>
      <c r="E1850" s="182">
        <v>1</v>
      </c>
      <c r="F1850" s="182">
        <v>2</v>
      </c>
      <c r="G1850" s="182" t="str">
        <f t="shared" si="56"/>
        <v>24020.252.0.01.01.02</v>
      </c>
      <c r="H1850" s="184">
        <v>44012</v>
      </c>
      <c r="I1850" s="175" t="s">
        <v>3529</v>
      </c>
      <c r="J1850" s="175" t="s">
        <v>3525</v>
      </c>
      <c r="K1850" s="182" t="s">
        <v>3530</v>
      </c>
      <c r="L1850" s="183">
        <v>-738206876</v>
      </c>
      <c r="M1850" s="183">
        <v>0</v>
      </c>
      <c r="N1850" s="183">
        <v>0</v>
      </c>
      <c r="O1850" s="241">
        <f t="shared" si="57"/>
        <v>-738206876</v>
      </c>
    </row>
    <row r="1851" spans="1:15" hidden="1" x14ac:dyDescent="0.2">
      <c r="A1851" s="175" t="s">
        <v>5705</v>
      </c>
      <c r="B1851" s="182">
        <v>0</v>
      </c>
      <c r="C1851" s="182">
        <v>0</v>
      </c>
      <c r="D1851" s="182">
        <v>0</v>
      </c>
      <c r="E1851" s="182">
        <v>0</v>
      </c>
      <c r="F1851" s="182">
        <v>0</v>
      </c>
      <c r="G1851" s="182" t="str">
        <f t="shared" si="56"/>
        <v>24040.000.0.00.00.00</v>
      </c>
      <c r="H1851" s="184">
        <v>44012</v>
      </c>
      <c r="I1851" s="175" t="s">
        <v>3531</v>
      </c>
      <c r="J1851" s="175" t="s">
        <v>3532</v>
      </c>
      <c r="K1851" s="182" t="s">
        <v>3533</v>
      </c>
      <c r="L1851" s="183">
        <v>-6231716633.29</v>
      </c>
      <c r="M1851" s="183">
        <v>-49872929.68</v>
      </c>
      <c r="N1851" s="183">
        <v>-62918967812.220001</v>
      </c>
      <c r="O1851" s="241">
        <f t="shared" si="57"/>
        <v>-69150684445.509995</v>
      </c>
    </row>
    <row r="1852" spans="1:15" hidden="1" x14ac:dyDescent="0.2">
      <c r="A1852" s="175" t="s">
        <v>5705</v>
      </c>
      <c r="B1852" s="182">
        <v>258</v>
      </c>
      <c r="C1852" s="182">
        <v>0</v>
      </c>
      <c r="D1852" s="182">
        <v>0</v>
      </c>
      <c r="E1852" s="182">
        <v>0</v>
      </c>
      <c r="F1852" s="182">
        <v>0</v>
      </c>
      <c r="G1852" s="182" t="str">
        <f t="shared" si="56"/>
        <v>24040.258.0.00.00.00</v>
      </c>
      <c r="H1852" s="184">
        <v>44012</v>
      </c>
      <c r="I1852" s="175" t="s">
        <v>3534</v>
      </c>
      <c r="J1852" s="175" t="s">
        <v>3535</v>
      </c>
      <c r="K1852" s="182" t="s">
        <v>3536</v>
      </c>
      <c r="L1852" s="183">
        <v>-1322418998.79</v>
      </c>
      <c r="M1852" s="183">
        <v>-150236</v>
      </c>
      <c r="N1852" s="183">
        <v>-1022675982.6900001</v>
      </c>
      <c r="O1852" s="241">
        <f t="shared" si="57"/>
        <v>-2345094981.48</v>
      </c>
    </row>
    <row r="1853" spans="1:15" hidden="1" x14ac:dyDescent="0.2">
      <c r="A1853" s="175" t="s">
        <v>5705</v>
      </c>
      <c r="B1853" s="182">
        <v>258</v>
      </c>
      <c r="C1853" s="182">
        <v>0</v>
      </c>
      <c r="D1853" s="182">
        <v>2</v>
      </c>
      <c r="E1853" s="182">
        <v>0</v>
      </c>
      <c r="F1853" s="182">
        <v>0</v>
      </c>
      <c r="G1853" s="182" t="str">
        <f t="shared" si="56"/>
        <v>24040.258.0.02.00.00</v>
      </c>
      <c r="H1853" s="184">
        <v>44012</v>
      </c>
      <c r="I1853" s="175" t="s">
        <v>3537</v>
      </c>
      <c r="J1853" s="175" t="s">
        <v>3538</v>
      </c>
      <c r="K1853" s="182" t="s">
        <v>699</v>
      </c>
      <c r="L1853" s="183">
        <v>-1322418998.79</v>
      </c>
      <c r="M1853" s="183">
        <v>-150236</v>
      </c>
      <c r="N1853" s="183">
        <v>-1022675982.6900001</v>
      </c>
      <c r="O1853" s="241">
        <f t="shared" si="57"/>
        <v>-2345094981.48</v>
      </c>
    </row>
    <row r="1854" spans="1:15" hidden="1" x14ac:dyDescent="0.2">
      <c r="A1854" s="175" t="s">
        <v>5705</v>
      </c>
      <c r="B1854" s="182">
        <v>258</v>
      </c>
      <c r="C1854" s="182">
        <v>0</v>
      </c>
      <c r="D1854" s="182">
        <v>2</v>
      </c>
      <c r="E1854" s="182">
        <v>1</v>
      </c>
      <c r="F1854" s="182">
        <v>0</v>
      </c>
      <c r="G1854" s="182" t="str">
        <f t="shared" si="56"/>
        <v>24040.258.0.02.01.00</v>
      </c>
      <c r="H1854" s="184">
        <v>44012</v>
      </c>
      <c r="I1854" s="175" t="s">
        <v>3539</v>
      </c>
      <c r="J1854" s="175" t="s">
        <v>3538</v>
      </c>
      <c r="K1854" s="182" t="s">
        <v>3540</v>
      </c>
      <c r="L1854" s="183">
        <v>-1491914859.79</v>
      </c>
      <c r="M1854" s="183">
        <v>-150236</v>
      </c>
      <c r="N1854" s="183">
        <v>-1022675982.6900001</v>
      </c>
      <c r="O1854" s="241">
        <f t="shared" si="57"/>
        <v>-2514590842.48</v>
      </c>
    </row>
    <row r="1855" spans="1:15" hidden="1" x14ac:dyDescent="0.2">
      <c r="A1855" s="175" t="s">
        <v>5705</v>
      </c>
      <c r="B1855" s="182">
        <v>258</v>
      </c>
      <c r="C1855" s="182">
        <v>0</v>
      </c>
      <c r="D1855" s="182">
        <v>2</v>
      </c>
      <c r="E1855" s="182">
        <v>1</v>
      </c>
      <c r="F1855" s="182">
        <v>3</v>
      </c>
      <c r="G1855" s="182" t="str">
        <f t="shared" si="56"/>
        <v>24040.258.0.02.01.03</v>
      </c>
      <c r="H1855" s="184">
        <v>44012</v>
      </c>
      <c r="I1855" s="175" t="s">
        <v>3541</v>
      </c>
      <c r="J1855" s="175" t="s">
        <v>3538</v>
      </c>
      <c r="K1855" s="182" t="s">
        <v>3542</v>
      </c>
      <c r="L1855" s="183">
        <v>-194979581</v>
      </c>
      <c r="M1855" s="183">
        <v>0</v>
      </c>
      <c r="N1855" s="183">
        <v>0</v>
      </c>
      <c r="O1855" s="241">
        <f t="shared" si="57"/>
        <v>-194979581</v>
      </c>
    </row>
    <row r="1856" spans="1:15" hidden="1" x14ac:dyDescent="0.2">
      <c r="A1856" s="175" t="s">
        <v>5705</v>
      </c>
      <c r="B1856" s="182">
        <v>258</v>
      </c>
      <c r="C1856" s="182">
        <v>0</v>
      </c>
      <c r="D1856" s="182">
        <v>2</v>
      </c>
      <c r="E1856" s="182">
        <v>22</v>
      </c>
      <c r="F1856" s="182">
        <v>0</v>
      </c>
      <c r="G1856" s="182" t="str">
        <f t="shared" si="56"/>
        <v>24040.258.0.02.22.00</v>
      </c>
      <c r="H1856" s="184">
        <v>44012</v>
      </c>
      <c r="I1856" s="175" t="s">
        <v>3543</v>
      </c>
      <c r="J1856" s="175" t="s">
        <v>3538</v>
      </c>
      <c r="K1856" s="182" t="s">
        <v>3544</v>
      </c>
      <c r="L1856" s="183">
        <v>169495861</v>
      </c>
      <c r="M1856" s="183">
        <v>0</v>
      </c>
      <c r="N1856" s="183">
        <v>0</v>
      </c>
      <c r="O1856" s="241">
        <f t="shared" si="57"/>
        <v>169495861</v>
      </c>
    </row>
    <row r="1857" spans="1:15" hidden="1" x14ac:dyDescent="0.2">
      <c r="A1857" s="175" t="s">
        <v>5705</v>
      </c>
      <c r="B1857" s="182">
        <v>258</v>
      </c>
      <c r="C1857" s="182">
        <v>0</v>
      </c>
      <c r="D1857" s="182">
        <v>2</v>
      </c>
      <c r="E1857" s="182">
        <v>22</v>
      </c>
      <c r="F1857" s="182">
        <v>1</v>
      </c>
      <c r="G1857" s="182" t="str">
        <f t="shared" si="56"/>
        <v>24040.258.0.02.22.01</v>
      </c>
      <c r="H1857" s="184">
        <v>44012</v>
      </c>
      <c r="I1857" s="175" t="s">
        <v>3545</v>
      </c>
      <c r="J1857" s="175" t="s">
        <v>3538</v>
      </c>
      <c r="K1857" s="182" t="s">
        <v>3546</v>
      </c>
      <c r="L1857" s="183">
        <v>181671460</v>
      </c>
      <c r="M1857" s="183">
        <v>0</v>
      </c>
      <c r="N1857" s="183">
        <v>0</v>
      </c>
      <c r="O1857" s="241">
        <f t="shared" si="57"/>
        <v>181671460</v>
      </c>
    </row>
    <row r="1858" spans="1:15" hidden="1" x14ac:dyDescent="0.2">
      <c r="A1858" s="175" t="s">
        <v>5705</v>
      </c>
      <c r="B1858" s="182">
        <v>258</v>
      </c>
      <c r="C1858" s="182">
        <v>0</v>
      </c>
      <c r="D1858" s="182">
        <v>2</v>
      </c>
      <c r="E1858" s="182">
        <v>22</v>
      </c>
      <c r="F1858" s="182">
        <v>2</v>
      </c>
      <c r="G1858" s="182" t="str">
        <f t="shared" si="56"/>
        <v>24040.258.0.02.22.02</v>
      </c>
      <c r="H1858" s="184">
        <v>44012</v>
      </c>
      <c r="I1858" s="175" t="s">
        <v>3547</v>
      </c>
      <c r="J1858" s="175" t="s">
        <v>3538</v>
      </c>
      <c r="K1858" s="182" t="s">
        <v>3548</v>
      </c>
      <c r="L1858" s="183">
        <v>129</v>
      </c>
      <c r="M1858" s="183">
        <v>0</v>
      </c>
      <c r="N1858" s="183">
        <v>0</v>
      </c>
      <c r="O1858" s="241">
        <f t="shared" si="57"/>
        <v>129</v>
      </c>
    </row>
    <row r="1859" spans="1:15" hidden="1" x14ac:dyDescent="0.2">
      <c r="A1859" s="175" t="s">
        <v>5705</v>
      </c>
      <c r="B1859" s="182">
        <v>258</v>
      </c>
      <c r="C1859" s="182">
        <v>0</v>
      </c>
      <c r="D1859" s="182">
        <v>2</v>
      </c>
      <c r="E1859" s="182">
        <v>22</v>
      </c>
      <c r="F1859" s="182">
        <v>3</v>
      </c>
      <c r="G1859" s="182" t="str">
        <f t="shared" si="56"/>
        <v>24040.258.0.02.22.03</v>
      </c>
      <c r="H1859" s="184">
        <v>44012</v>
      </c>
      <c r="I1859" s="175" t="s">
        <v>3549</v>
      </c>
      <c r="J1859" s="175" t="s">
        <v>3538</v>
      </c>
      <c r="K1859" s="182" t="s">
        <v>3550</v>
      </c>
      <c r="L1859" s="183">
        <v>-12175728</v>
      </c>
      <c r="M1859" s="183">
        <v>0</v>
      </c>
      <c r="N1859" s="183">
        <v>0</v>
      </c>
      <c r="O1859" s="241">
        <f t="shared" si="57"/>
        <v>-12175728</v>
      </c>
    </row>
    <row r="1860" spans="1:15" hidden="1" x14ac:dyDescent="0.2">
      <c r="A1860" s="175" t="s">
        <v>5705</v>
      </c>
      <c r="B1860" s="182">
        <v>260</v>
      </c>
      <c r="C1860" s="182">
        <v>0</v>
      </c>
      <c r="D1860" s="182">
        <v>0</v>
      </c>
      <c r="E1860" s="182">
        <v>0</v>
      </c>
      <c r="F1860" s="182">
        <v>0</v>
      </c>
      <c r="G1860" s="182" t="str">
        <f t="shared" ref="G1860:G1923" si="58">CONCATENATE(A1860,".",REPT("0",3-LEN(B1860)),B1860,".",C1860,".",REPT("0",2-LEN(D1860)),D1860,".",REPT("0",2-LEN(E1860)),E1860,".",REPT("0",2-LEN(F1860)),F1860)</f>
        <v>24040.260.0.00.00.00</v>
      </c>
      <c r="H1860" s="184">
        <v>44012</v>
      </c>
      <c r="I1860" s="175" t="s">
        <v>3551</v>
      </c>
      <c r="J1860" s="175" t="s">
        <v>3552</v>
      </c>
      <c r="K1860" s="182" t="s">
        <v>2024</v>
      </c>
      <c r="L1860" s="183">
        <v>-4225937379.75</v>
      </c>
      <c r="M1860" s="183">
        <v>-49722693.68</v>
      </c>
      <c r="N1860" s="183">
        <v>-61896291830.220001</v>
      </c>
      <c r="O1860" s="241">
        <f t="shared" ref="O1860:O1923" si="59">+L1860+N1860</f>
        <v>-66122229209.970001</v>
      </c>
    </row>
    <row r="1861" spans="1:15" hidden="1" x14ac:dyDescent="0.2">
      <c r="A1861" s="175" t="s">
        <v>5705</v>
      </c>
      <c r="B1861" s="182">
        <v>260</v>
      </c>
      <c r="C1861" s="182">
        <v>0</v>
      </c>
      <c r="D1861" s="182">
        <v>2</v>
      </c>
      <c r="E1861" s="182">
        <v>0</v>
      </c>
      <c r="F1861" s="182">
        <v>0</v>
      </c>
      <c r="G1861" s="182" t="str">
        <f t="shared" si="58"/>
        <v>24040.260.0.02.00.00</v>
      </c>
      <c r="H1861" s="184">
        <v>44012</v>
      </c>
      <c r="I1861" s="175" t="s">
        <v>3553</v>
      </c>
      <c r="J1861" s="175" t="s">
        <v>3554</v>
      </c>
      <c r="K1861" s="182" t="s">
        <v>699</v>
      </c>
      <c r="L1861" s="183">
        <v>-4225937379.75</v>
      </c>
      <c r="M1861" s="183">
        <v>-49722693.68</v>
      </c>
      <c r="N1861" s="183">
        <v>-61896291830.220001</v>
      </c>
      <c r="O1861" s="241">
        <f t="shared" si="59"/>
        <v>-66122229209.970001</v>
      </c>
    </row>
    <row r="1862" spans="1:15" hidden="1" x14ac:dyDescent="0.2">
      <c r="A1862" s="175" t="s">
        <v>5705</v>
      </c>
      <c r="B1862" s="182">
        <v>260</v>
      </c>
      <c r="C1862" s="182">
        <v>0</v>
      </c>
      <c r="D1862" s="182">
        <v>2</v>
      </c>
      <c r="E1862" s="182">
        <v>2</v>
      </c>
      <c r="F1862" s="182">
        <v>0</v>
      </c>
      <c r="G1862" s="182" t="str">
        <f t="shared" si="58"/>
        <v>24040.260.0.02.02.00</v>
      </c>
      <c r="H1862" s="184">
        <v>44012</v>
      </c>
      <c r="I1862" s="175" t="s">
        <v>3555</v>
      </c>
      <c r="J1862" s="175" t="s">
        <v>3554</v>
      </c>
      <c r="K1862" s="182" t="s">
        <v>3556</v>
      </c>
      <c r="L1862" s="183">
        <v>-64231533</v>
      </c>
      <c r="M1862" s="183">
        <v>-6345.28</v>
      </c>
      <c r="N1862" s="183">
        <v>-43193145.850000001</v>
      </c>
      <c r="O1862" s="241">
        <f t="shared" si="59"/>
        <v>-107424678.84999999</v>
      </c>
    </row>
    <row r="1863" spans="1:15" hidden="1" x14ac:dyDescent="0.2">
      <c r="A1863" s="175" t="s">
        <v>5705</v>
      </c>
      <c r="B1863" s="182">
        <v>260</v>
      </c>
      <c r="C1863" s="182">
        <v>0</v>
      </c>
      <c r="D1863" s="182">
        <v>2</v>
      </c>
      <c r="E1863" s="182">
        <v>2</v>
      </c>
      <c r="F1863" s="182">
        <v>5</v>
      </c>
      <c r="G1863" s="182" t="str">
        <f t="shared" si="58"/>
        <v>24040.260.0.02.02.05</v>
      </c>
      <c r="H1863" s="184">
        <v>44012</v>
      </c>
      <c r="I1863" s="175" t="s">
        <v>3557</v>
      </c>
      <c r="J1863" s="175" t="s">
        <v>3554</v>
      </c>
      <c r="K1863" s="182" t="s">
        <v>3558</v>
      </c>
      <c r="L1863" s="183">
        <v>-27811803</v>
      </c>
      <c r="M1863" s="183">
        <v>-6345.28</v>
      </c>
      <c r="N1863" s="183">
        <v>-43193145.850000001</v>
      </c>
      <c r="O1863" s="241">
        <f t="shared" si="59"/>
        <v>-71004948.849999994</v>
      </c>
    </row>
    <row r="1864" spans="1:15" hidden="1" x14ac:dyDescent="0.2">
      <c r="A1864" s="175" t="s">
        <v>5705</v>
      </c>
      <c r="B1864" s="182">
        <v>260</v>
      </c>
      <c r="C1864" s="182">
        <v>0</v>
      </c>
      <c r="D1864" s="182">
        <v>2</v>
      </c>
      <c r="E1864" s="182">
        <v>2</v>
      </c>
      <c r="F1864" s="182">
        <v>6</v>
      </c>
      <c r="G1864" s="182" t="str">
        <f t="shared" si="58"/>
        <v>24040.260.0.02.02.06</v>
      </c>
      <c r="H1864" s="184">
        <v>44012</v>
      </c>
      <c r="I1864" s="175" t="s">
        <v>3559</v>
      </c>
      <c r="J1864" s="175" t="s">
        <v>3554</v>
      </c>
      <c r="K1864" s="182" t="s">
        <v>3560</v>
      </c>
      <c r="L1864" s="183">
        <v>-35119730</v>
      </c>
      <c r="M1864" s="183">
        <v>0</v>
      </c>
      <c r="N1864" s="183">
        <v>0</v>
      </c>
      <c r="O1864" s="241">
        <f t="shared" si="59"/>
        <v>-35119730</v>
      </c>
    </row>
    <row r="1865" spans="1:15" hidden="1" x14ac:dyDescent="0.2">
      <c r="A1865" s="175" t="s">
        <v>5705</v>
      </c>
      <c r="B1865" s="182">
        <v>260</v>
      </c>
      <c r="C1865" s="182">
        <v>0</v>
      </c>
      <c r="D1865" s="182">
        <v>2</v>
      </c>
      <c r="E1865" s="182">
        <v>2</v>
      </c>
      <c r="F1865" s="182">
        <v>42</v>
      </c>
      <c r="G1865" s="182" t="str">
        <f t="shared" si="58"/>
        <v>24040.260.0.02.02.42</v>
      </c>
      <c r="H1865" s="184">
        <v>44012</v>
      </c>
      <c r="I1865" s="175" t="s">
        <v>3561</v>
      </c>
      <c r="J1865" s="175" t="s">
        <v>3554</v>
      </c>
      <c r="K1865" s="182" t="s">
        <v>3562</v>
      </c>
      <c r="L1865" s="183">
        <v>-1300000</v>
      </c>
      <c r="M1865" s="183">
        <v>0</v>
      </c>
      <c r="N1865" s="183">
        <v>0</v>
      </c>
      <c r="O1865" s="241">
        <f t="shared" si="59"/>
        <v>-1300000</v>
      </c>
    </row>
    <row r="1866" spans="1:15" hidden="1" x14ac:dyDescent="0.2">
      <c r="A1866" s="175" t="s">
        <v>5705</v>
      </c>
      <c r="B1866" s="182">
        <v>260</v>
      </c>
      <c r="C1866" s="182">
        <v>0</v>
      </c>
      <c r="D1866" s="182">
        <v>2</v>
      </c>
      <c r="E1866" s="182">
        <v>3</v>
      </c>
      <c r="F1866" s="182">
        <v>0</v>
      </c>
      <c r="G1866" s="182" t="str">
        <f t="shared" si="58"/>
        <v>24040.260.0.02.03.00</v>
      </c>
      <c r="H1866" s="184">
        <v>44012</v>
      </c>
      <c r="I1866" s="175" t="s">
        <v>3563</v>
      </c>
      <c r="J1866" s="175" t="s">
        <v>3554</v>
      </c>
      <c r="K1866" s="182" t="s">
        <v>3564</v>
      </c>
      <c r="L1866" s="183">
        <v>-3541071756.1300001</v>
      </c>
      <c r="M1866" s="183">
        <v>0</v>
      </c>
      <c r="N1866" s="183">
        <v>0</v>
      </c>
      <c r="O1866" s="241">
        <f t="shared" si="59"/>
        <v>-3541071756.1300001</v>
      </c>
    </row>
    <row r="1867" spans="1:15" hidden="1" x14ac:dyDescent="0.2">
      <c r="A1867" s="175" t="s">
        <v>5705</v>
      </c>
      <c r="B1867" s="182">
        <v>260</v>
      </c>
      <c r="C1867" s="182">
        <v>0</v>
      </c>
      <c r="D1867" s="182">
        <v>2</v>
      </c>
      <c r="E1867" s="182">
        <v>3</v>
      </c>
      <c r="F1867" s="182">
        <v>1</v>
      </c>
      <c r="G1867" s="182" t="str">
        <f t="shared" si="58"/>
        <v>24040.260.0.02.03.01</v>
      </c>
      <c r="H1867" s="184">
        <v>44012</v>
      </c>
      <c r="I1867" s="175" t="s">
        <v>3565</v>
      </c>
      <c r="J1867" s="175" t="s">
        <v>3554</v>
      </c>
      <c r="K1867" s="182" t="s">
        <v>3566</v>
      </c>
      <c r="L1867" s="183">
        <v>-2996286394.1300001</v>
      </c>
      <c r="M1867" s="183">
        <v>0</v>
      </c>
      <c r="N1867" s="183">
        <v>0</v>
      </c>
      <c r="O1867" s="241">
        <f t="shared" si="59"/>
        <v>-2996286394.1300001</v>
      </c>
    </row>
    <row r="1868" spans="1:15" hidden="1" x14ac:dyDescent="0.2">
      <c r="A1868" s="175" t="s">
        <v>5705</v>
      </c>
      <c r="B1868" s="182">
        <v>260</v>
      </c>
      <c r="C1868" s="182">
        <v>0</v>
      </c>
      <c r="D1868" s="182">
        <v>2</v>
      </c>
      <c r="E1868" s="182">
        <v>3</v>
      </c>
      <c r="F1868" s="182">
        <v>3</v>
      </c>
      <c r="G1868" s="182" t="str">
        <f t="shared" si="58"/>
        <v>24040.260.0.02.03.03</v>
      </c>
      <c r="H1868" s="184">
        <v>44012</v>
      </c>
      <c r="I1868" s="175" t="s">
        <v>3567</v>
      </c>
      <c r="J1868" s="175" t="s">
        <v>3554</v>
      </c>
      <c r="K1868" s="182" t="s">
        <v>3568</v>
      </c>
      <c r="L1868" s="183">
        <v>-229149396</v>
      </c>
      <c r="M1868" s="183">
        <v>0</v>
      </c>
      <c r="N1868" s="183">
        <v>0</v>
      </c>
      <c r="O1868" s="241">
        <f t="shared" si="59"/>
        <v>-229149396</v>
      </c>
    </row>
    <row r="1869" spans="1:15" hidden="1" x14ac:dyDescent="0.2">
      <c r="A1869" s="175" t="s">
        <v>5705</v>
      </c>
      <c r="B1869" s="182">
        <v>260</v>
      </c>
      <c r="C1869" s="182">
        <v>0</v>
      </c>
      <c r="D1869" s="182">
        <v>2</v>
      </c>
      <c r="E1869" s="182">
        <v>3</v>
      </c>
      <c r="F1869" s="182">
        <v>4</v>
      </c>
      <c r="G1869" s="182" t="str">
        <f t="shared" si="58"/>
        <v>24040.260.0.02.03.04</v>
      </c>
      <c r="H1869" s="184">
        <v>44012</v>
      </c>
      <c r="I1869" s="175" t="s">
        <v>3569</v>
      </c>
      <c r="J1869" s="175" t="s">
        <v>3554</v>
      </c>
      <c r="K1869" s="182" t="s">
        <v>3570</v>
      </c>
      <c r="L1869" s="183">
        <v>-21686488</v>
      </c>
      <c r="M1869" s="183">
        <v>0</v>
      </c>
      <c r="N1869" s="183">
        <v>0</v>
      </c>
      <c r="O1869" s="241">
        <f t="shared" si="59"/>
        <v>-21686488</v>
      </c>
    </row>
    <row r="1870" spans="1:15" hidden="1" x14ac:dyDescent="0.2">
      <c r="A1870" s="175" t="s">
        <v>5705</v>
      </c>
      <c r="B1870" s="182">
        <v>260</v>
      </c>
      <c r="C1870" s="182">
        <v>0</v>
      </c>
      <c r="D1870" s="182">
        <v>2</v>
      </c>
      <c r="E1870" s="182">
        <v>3</v>
      </c>
      <c r="F1870" s="182">
        <v>9</v>
      </c>
      <c r="G1870" s="182" t="str">
        <f t="shared" si="58"/>
        <v>24040.260.0.02.03.09</v>
      </c>
      <c r="H1870" s="184">
        <v>44012</v>
      </c>
      <c r="I1870" s="175" t="s">
        <v>3571</v>
      </c>
      <c r="J1870" s="175" t="s">
        <v>3554</v>
      </c>
      <c r="K1870" s="182" t="s">
        <v>3572</v>
      </c>
      <c r="L1870" s="183">
        <v>-293949478</v>
      </c>
      <c r="M1870" s="183">
        <v>0</v>
      </c>
      <c r="N1870" s="183">
        <v>0</v>
      </c>
      <c r="O1870" s="241">
        <f t="shared" si="59"/>
        <v>-293949478</v>
      </c>
    </row>
    <row r="1871" spans="1:15" hidden="1" x14ac:dyDescent="0.2">
      <c r="A1871" s="175" t="s">
        <v>5705</v>
      </c>
      <c r="B1871" s="182">
        <v>260</v>
      </c>
      <c r="C1871" s="182">
        <v>0</v>
      </c>
      <c r="D1871" s="182">
        <v>2</v>
      </c>
      <c r="E1871" s="182">
        <v>4</v>
      </c>
      <c r="F1871" s="182">
        <v>0</v>
      </c>
      <c r="G1871" s="182" t="str">
        <f t="shared" si="58"/>
        <v>24040.260.0.02.04.00</v>
      </c>
      <c r="H1871" s="184">
        <v>44012</v>
      </c>
      <c r="I1871" s="175" t="s">
        <v>3573</v>
      </c>
      <c r="J1871" s="175" t="s">
        <v>3554</v>
      </c>
      <c r="K1871" s="182" t="s">
        <v>3287</v>
      </c>
      <c r="L1871" s="183">
        <v>-1367678</v>
      </c>
      <c r="M1871" s="183">
        <v>0</v>
      </c>
      <c r="N1871" s="183">
        <v>0</v>
      </c>
      <c r="O1871" s="241">
        <f t="shared" si="59"/>
        <v>-1367678</v>
      </c>
    </row>
    <row r="1872" spans="1:15" hidden="1" x14ac:dyDescent="0.2">
      <c r="A1872" s="175" t="s">
        <v>5705</v>
      </c>
      <c r="B1872" s="182">
        <v>260</v>
      </c>
      <c r="C1872" s="182">
        <v>0</v>
      </c>
      <c r="D1872" s="182">
        <v>2</v>
      </c>
      <c r="E1872" s="182">
        <v>4</v>
      </c>
      <c r="F1872" s="182">
        <v>44</v>
      </c>
      <c r="G1872" s="182" t="str">
        <f t="shared" si="58"/>
        <v>24040.260.0.02.04.44</v>
      </c>
      <c r="H1872" s="184">
        <v>44012</v>
      </c>
      <c r="I1872" s="175" t="s">
        <v>3574</v>
      </c>
      <c r="J1872" s="175" t="s">
        <v>3554</v>
      </c>
      <c r="K1872" s="182" t="s">
        <v>3575</v>
      </c>
      <c r="L1872" s="183">
        <v>-1367678</v>
      </c>
      <c r="M1872" s="183">
        <v>0</v>
      </c>
      <c r="N1872" s="183">
        <v>0</v>
      </c>
      <c r="O1872" s="241">
        <f t="shared" si="59"/>
        <v>-1367678</v>
      </c>
    </row>
    <row r="1873" spans="1:15" hidden="1" x14ac:dyDescent="0.2">
      <c r="A1873" s="175" t="s">
        <v>5705</v>
      </c>
      <c r="B1873" s="182">
        <v>260</v>
      </c>
      <c r="C1873" s="182">
        <v>0</v>
      </c>
      <c r="D1873" s="182">
        <v>2</v>
      </c>
      <c r="E1873" s="182">
        <v>5</v>
      </c>
      <c r="F1873" s="182">
        <v>0</v>
      </c>
      <c r="G1873" s="182" t="str">
        <f t="shared" si="58"/>
        <v>24040.260.0.02.05.00</v>
      </c>
      <c r="H1873" s="184">
        <v>44012</v>
      </c>
      <c r="I1873" s="175" t="s">
        <v>3576</v>
      </c>
      <c r="J1873" s="175" t="s">
        <v>3554</v>
      </c>
      <c r="K1873" s="182" t="s">
        <v>3577</v>
      </c>
      <c r="L1873" s="183">
        <v>-381944361.85000002</v>
      </c>
      <c r="M1873" s="183">
        <v>0</v>
      </c>
      <c r="N1873" s="183">
        <v>0</v>
      </c>
      <c r="O1873" s="241">
        <f t="shared" si="59"/>
        <v>-381944361.85000002</v>
      </c>
    </row>
    <row r="1874" spans="1:15" hidden="1" x14ac:dyDescent="0.2">
      <c r="A1874" s="175" t="s">
        <v>5705</v>
      </c>
      <c r="B1874" s="182">
        <v>260</v>
      </c>
      <c r="C1874" s="182">
        <v>0</v>
      </c>
      <c r="D1874" s="182">
        <v>2</v>
      </c>
      <c r="E1874" s="182">
        <v>5</v>
      </c>
      <c r="F1874" s="182">
        <v>1</v>
      </c>
      <c r="G1874" s="182" t="str">
        <f t="shared" si="58"/>
        <v>24040.260.0.02.05.01</v>
      </c>
      <c r="H1874" s="184">
        <v>44012</v>
      </c>
      <c r="I1874" s="175" t="s">
        <v>3578</v>
      </c>
      <c r="J1874" s="175" t="s">
        <v>3554</v>
      </c>
      <c r="K1874" s="182" t="s">
        <v>3577</v>
      </c>
      <c r="L1874" s="183">
        <v>-381944361.85000002</v>
      </c>
      <c r="M1874" s="183">
        <v>0</v>
      </c>
      <c r="N1874" s="183">
        <v>0</v>
      </c>
      <c r="O1874" s="241">
        <f t="shared" si="59"/>
        <v>-381944361.85000002</v>
      </c>
    </row>
    <row r="1875" spans="1:15" hidden="1" x14ac:dyDescent="0.2">
      <c r="A1875" s="175" t="s">
        <v>5705</v>
      </c>
      <c r="B1875" s="182">
        <v>260</v>
      </c>
      <c r="C1875" s="182">
        <v>0</v>
      </c>
      <c r="D1875" s="182">
        <v>2</v>
      </c>
      <c r="E1875" s="182">
        <v>6</v>
      </c>
      <c r="F1875" s="182">
        <v>0</v>
      </c>
      <c r="G1875" s="182" t="str">
        <f t="shared" si="58"/>
        <v>24040.260.0.02.06.00</v>
      </c>
      <c r="H1875" s="184">
        <v>44012</v>
      </c>
      <c r="I1875" s="175" t="s">
        <v>3579</v>
      </c>
      <c r="J1875" s="175" t="s">
        <v>3554</v>
      </c>
      <c r="K1875" s="182" t="s">
        <v>3580</v>
      </c>
      <c r="L1875" s="183">
        <v>-277389060</v>
      </c>
      <c r="M1875" s="183">
        <v>-894.2</v>
      </c>
      <c r="N1875" s="183">
        <v>-6086935.6500000004</v>
      </c>
      <c r="O1875" s="241">
        <f t="shared" si="59"/>
        <v>-283475995.64999998</v>
      </c>
    </row>
    <row r="1876" spans="1:15" hidden="1" x14ac:dyDescent="0.2">
      <c r="A1876" s="175" t="s">
        <v>5705</v>
      </c>
      <c r="B1876" s="182">
        <v>260</v>
      </c>
      <c r="C1876" s="182">
        <v>0</v>
      </c>
      <c r="D1876" s="182">
        <v>2</v>
      </c>
      <c r="E1876" s="182">
        <v>7</v>
      </c>
      <c r="F1876" s="182">
        <v>0</v>
      </c>
      <c r="G1876" s="182" t="str">
        <f t="shared" si="58"/>
        <v>24040.260.0.02.07.00</v>
      </c>
      <c r="H1876" s="184">
        <v>44012</v>
      </c>
      <c r="I1876" s="175" t="s">
        <v>3581</v>
      </c>
      <c r="J1876" s="175" t="s">
        <v>3554</v>
      </c>
      <c r="K1876" s="182" t="s">
        <v>3582</v>
      </c>
      <c r="L1876" s="183">
        <v>-103859000</v>
      </c>
      <c r="M1876" s="183">
        <v>0</v>
      </c>
      <c r="N1876" s="183">
        <v>0</v>
      </c>
      <c r="O1876" s="241">
        <f t="shared" si="59"/>
        <v>-103859000</v>
      </c>
    </row>
    <row r="1877" spans="1:15" hidden="1" x14ac:dyDescent="0.2">
      <c r="A1877" s="175" t="s">
        <v>5705</v>
      </c>
      <c r="B1877" s="182">
        <v>260</v>
      </c>
      <c r="C1877" s="182">
        <v>0</v>
      </c>
      <c r="D1877" s="182">
        <v>2</v>
      </c>
      <c r="E1877" s="182">
        <v>7</v>
      </c>
      <c r="F1877" s="182">
        <v>2</v>
      </c>
      <c r="G1877" s="182" t="str">
        <f t="shared" si="58"/>
        <v>24040.260.0.02.07.02</v>
      </c>
      <c r="H1877" s="184">
        <v>44012</v>
      </c>
      <c r="I1877" s="175" t="s">
        <v>3583</v>
      </c>
      <c r="J1877" s="175" t="s">
        <v>3554</v>
      </c>
      <c r="K1877" s="182" t="s">
        <v>3582</v>
      </c>
      <c r="L1877" s="183">
        <v>-20304000</v>
      </c>
      <c r="M1877" s="183">
        <v>0</v>
      </c>
      <c r="N1877" s="183">
        <v>0</v>
      </c>
      <c r="O1877" s="241">
        <f t="shared" si="59"/>
        <v>-20304000</v>
      </c>
    </row>
    <row r="1878" spans="1:15" hidden="1" x14ac:dyDescent="0.2">
      <c r="A1878" s="175" t="s">
        <v>5705</v>
      </c>
      <c r="B1878" s="182">
        <v>260</v>
      </c>
      <c r="C1878" s="182">
        <v>0</v>
      </c>
      <c r="D1878" s="182">
        <v>2</v>
      </c>
      <c r="E1878" s="182">
        <v>7</v>
      </c>
      <c r="F1878" s="182">
        <v>3</v>
      </c>
      <c r="G1878" s="182" t="str">
        <f t="shared" si="58"/>
        <v>24040.260.0.02.07.03</v>
      </c>
      <c r="H1878" s="184">
        <v>44012</v>
      </c>
      <c r="I1878" s="175" t="s">
        <v>3584</v>
      </c>
      <c r="J1878" s="175" t="s">
        <v>3554</v>
      </c>
      <c r="K1878" s="182" t="s">
        <v>3585</v>
      </c>
      <c r="L1878" s="183">
        <v>-83555000</v>
      </c>
      <c r="M1878" s="183">
        <v>0</v>
      </c>
      <c r="N1878" s="183">
        <v>0</v>
      </c>
      <c r="O1878" s="241">
        <f t="shared" si="59"/>
        <v>-83555000</v>
      </c>
    </row>
    <row r="1879" spans="1:15" hidden="1" x14ac:dyDescent="0.2">
      <c r="A1879" s="175" t="s">
        <v>5705</v>
      </c>
      <c r="B1879" s="182">
        <v>260</v>
      </c>
      <c r="C1879" s="182">
        <v>0</v>
      </c>
      <c r="D1879" s="182">
        <v>2</v>
      </c>
      <c r="E1879" s="182">
        <v>8</v>
      </c>
      <c r="F1879" s="182">
        <v>0</v>
      </c>
      <c r="G1879" s="182" t="str">
        <f t="shared" si="58"/>
        <v>24040.260.0.02.08.00</v>
      </c>
      <c r="H1879" s="184">
        <v>44012</v>
      </c>
      <c r="I1879" s="175" t="s">
        <v>3586</v>
      </c>
      <c r="J1879" s="175" t="s">
        <v>3554</v>
      </c>
      <c r="K1879" s="182" t="s">
        <v>3587</v>
      </c>
      <c r="L1879" s="183">
        <v>-22155097</v>
      </c>
      <c r="M1879" s="183">
        <v>212</v>
      </c>
      <c r="N1879" s="183">
        <v>1443111.56</v>
      </c>
      <c r="O1879" s="241">
        <f t="shared" si="59"/>
        <v>-20711985.440000001</v>
      </c>
    </row>
    <row r="1880" spans="1:15" hidden="1" x14ac:dyDescent="0.2">
      <c r="A1880" s="175" t="s">
        <v>5705</v>
      </c>
      <c r="B1880" s="182">
        <v>260</v>
      </c>
      <c r="C1880" s="182">
        <v>0</v>
      </c>
      <c r="D1880" s="182">
        <v>2</v>
      </c>
      <c r="E1880" s="182">
        <v>8</v>
      </c>
      <c r="F1880" s="182">
        <v>1</v>
      </c>
      <c r="G1880" s="182" t="str">
        <f t="shared" si="58"/>
        <v>24040.260.0.02.08.01</v>
      </c>
      <c r="H1880" s="184">
        <v>44012</v>
      </c>
      <c r="I1880" s="175" t="s">
        <v>3588</v>
      </c>
      <c r="J1880" s="175" t="s">
        <v>3554</v>
      </c>
      <c r="K1880" s="182" t="s">
        <v>3589</v>
      </c>
      <c r="L1880" s="183">
        <v>-22155097</v>
      </c>
      <c r="M1880" s="183">
        <v>212</v>
      </c>
      <c r="N1880" s="183">
        <v>1443111.56</v>
      </c>
      <c r="O1880" s="241">
        <f t="shared" si="59"/>
        <v>-20711985.440000001</v>
      </c>
    </row>
    <row r="1881" spans="1:15" hidden="1" x14ac:dyDescent="0.2">
      <c r="A1881" s="175" t="s">
        <v>5705</v>
      </c>
      <c r="B1881" s="182">
        <v>260</v>
      </c>
      <c r="C1881" s="182">
        <v>0</v>
      </c>
      <c r="D1881" s="182">
        <v>2</v>
      </c>
      <c r="E1881" s="182">
        <v>9</v>
      </c>
      <c r="F1881" s="182">
        <v>0</v>
      </c>
      <c r="G1881" s="182" t="str">
        <f t="shared" si="58"/>
        <v>24040.260.0.02.09.00</v>
      </c>
      <c r="H1881" s="184">
        <v>44012</v>
      </c>
      <c r="I1881" s="175" t="s">
        <v>3590</v>
      </c>
      <c r="J1881" s="175" t="s">
        <v>3554</v>
      </c>
      <c r="K1881" s="182" t="s">
        <v>3591</v>
      </c>
      <c r="L1881" s="183">
        <v>-549780832.73000002</v>
      </c>
      <c r="M1881" s="183">
        <v>-49705086.960000001</v>
      </c>
      <c r="N1881" s="183">
        <v>-61776440598.220001</v>
      </c>
      <c r="O1881" s="241">
        <f t="shared" si="59"/>
        <v>-62326221430.950005</v>
      </c>
    </row>
    <row r="1882" spans="1:15" hidden="1" x14ac:dyDescent="0.2">
      <c r="A1882" s="175" t="s">
        <v>5705</v>
      </c>
      <c r="B1882" s="182">
        <v>260</v>
      </c>
      <c r="C1882" s="182">
        <v>0</v>
      </c>
      <c r="D1882" s="182">
        <v>2</v>
      </c>
      <c r="E1882" s="182">
        <v>9</v>
      </c>
      <c r="F1882" s="182">
        <v>1</v>
      </c>
      <c r="G1882" s="182" t="str">
        <f t="shared" si="58"/>
        <v>24040.260.0.02.09.01</v>
      </c>
      <c r="H1882" s="184">
        <v>44012</v>
      </c>
      <c r="I1882" s="175" t="s">
        <v>3592</v>
      </c>
      <c r="J1882" s="175" t="s">
        <v>3554</v>
      </c>
      <c r="K1882" s="182" t="s">
        <v>3591</v>
      </c>
      <c r="L1882" s="183">
        <v>-515106718.73000002</v>
      </c>
      <c r="M1882" s="183">
        <v>-7586.96</v>
      </c>
      <c r="N1882" s="183">
        <v>-51645423.020000003</v>
      </c>
      <c r="O1882" s="241">
        <f t="shared" si="59"/>
        <v>-566752141.75</v>
      </c>
    </row>
    <row r="1883" spans="1:15" hidden="1" x14ac:dyDescent="0.2">
      <c r="A1883" s="175" t="s">
        <v>5705</v>
      </c>
      <c r="B1883" s="182">
        <v>260</v>
      </c>
      <c r="C1883" s="182">
        <v>0</v>
      </c>
      <c r="D1883" s="182">
        <v>2</v>
      </c>
      <c r="E1883" s="182">
        <v>9</v>
      </c>
      <c r="F1883" s="182">
        <v>11</v>
      </c>
      <c r="G1883" s="182" t="str">
        <f t="shared" si="58"/>
        <v>24040.260.0.02.09.11</v>
      </c>
      <c r="H1883" s="184">
        <v>44012</v>
      </c>
      <c r="I1883" s="175" t="s">
        <v>3593</v>
      </c>
      <c r="J1883" s="175" t="s">
        <v>3554</v>
      </c>
      <c r="K1883" s="182" t="s">
        <v>3594</v>
      </c>
      <c r="L1883" s="183">
        <v>-34674114</v>
      </c>
      <c r="M1883" s="183">
        <v>2500</v>
      </c>
      <c r="N1883" s="183">
        <v>17017825</v>
      </c>
      <c r="O1883" s="241">
        <f t="shared" si="59"/>
        <v>-17656289</v>
      </c>
    </row>
    <row r="1884" spans="1:15" hidden="1" x14ac:dyDescent="0.2">
      <c r="A1884" s="175" t="s">
        <v>5705</v>
      </c>
      <c r="B1884" s="182">
        <v>260</v>
      </c>
      <c r="C1884" s="182">
        <v>0</v>
      </c>
      <c r="D1884" s="182">
        <v>2</v>
      </c>
      <c r="E1884" s="182">
        <v>9</v>
      </c>
      <c r="F1884" s="182">
        <v>13</v>
      </c>
      <c r="G1884" s="182" t="str">
        <f t="shared" si="58"/>
        <v>24040.260.0.02.09.13</v>
      </c>
      <c r="H1884" s="184">
        <v>44012</v>
      </c>
      <c r="I1884" s="175" t="s">
        <v>3595</v>
      </c>
      <c r="J1884" s="175" t="s">
        <v>3554</v>
      </c>
      <c r="K1884" s="182" t="s">
        <v>3596</v>
      </c>
      <c r="L1884" s="183">
        <v>0</v>
      </c>
      <c r="M1884" s="183">
        <v>-49700000</v>
      </c>
      <c r="N1884" s="183">
        <v>-61741813000</v>
      </c>
      <c r="O1884" s="241">
        <f t="shared" si="59"/>
        <v>-61741813000</v>
      </c>
    </row>
    <row r="1885" spans="1:15" hidden="1" x14ac:dyDescent="0.2">
      <c r="A1885" s="175" t="s">
        <v>5705</v>
      </c>
      <c r="B1885" s="182">
        <v>260</v>
      </c>
      <c r="C1885" s="182">
        <v>0</v>
      </c>
      <c r="D1885" s="182">
        <v>2</v>
      </c>
      <c r="E1885" s="182">
        <v>11</v>
      </c>
      <c r="F1885" s="182">
        <v>0</v>
      </c>
      <c r="G1885" s="182" t="str">
        <f t="shared" si="58"/>
        <v>24040.260.0.02.11.00</v>
      </c>
      <c r="H1885" s="184">
        <v>44012</v>
      </c>
      <c r="I1885" s="175" t="s">
        <v>3597</v>
      </c>
      <c r="J1885" s="175" t="s">
        <v>3554</v>
      </c>
      <c r="K1885" s="182" t="s">
        <v>3598</v>
      </c>
      <c r="L1885" s="183">
        <v>-72395601</v>
      </c>
      <c r="M1885" s="183">
        <v>-150</v>
      </c>
      <c r="N1885" s="183">
        <v>-1021069.5</v>
      </c>
      <c r="O1885" s="241">
        <f t="shared" si="59"/>
        <v>-73416670.5</v>
      </c>
    </row>
    <row r="1886" spans="1:15" hidden="1" x14ac:dyDescent="0.2">
      <c r="A1886" s="175" t="s">
        <v>5705</v>
      </c>
      <c r="B1886" s="182">
        <v>260</v>
      </c>
      <c r="C1886" s="182">
        <v>0</v>
      </c>
      <c r="D1886" s="182">
        <v>2</v>
      </c>
      <c r="E1886" s="182">
        <v>11</v>
      </c>
      <c r="F1886" s="182">
        <v>1</v>
      </c>
      <c r="G1886" s="182" t="str">
        <f t="shared" si="58"/>
        <v>24040.260.0.02.11.01</v>
      </c>
      <c r="H1886" s="184">
        <v>44012</v>
      </c>
      <c r="I1886" s="175" t="s">
        <v>3599</v>
      </c>
      <c r="J1886" s="175" t="s">
        <v>3554</v>
      </c>
      <c r="K1886" s="182" t="s">
        <v>3598</v>
      </c>
      <c r="L1886" s="183">
        <v>-72395601</v>
      </c>
      <c r="M1886" s="183">
        <v>-150</v>
      </c>
      <c r="N1886" s="183">
        <v>-1021069.5</v>
      </c>
      <c r="O1886" s="241">
        <f t="shared" si="59"/>
        <v>-73416670.5</v>
      </c>
    </row>
    <row r="1887" spans="1:15" hidden="1" x14ac:dyDescent="0.2">
      <c r="A1887" s="175" t="s">
        <v>5705</v>
      </c>
      <c r="B1887" s="182">
        <v>260</v>
      </c>
      <c r="C1887" s="182">
        <v>0</v>
      </c>
      <c r="D1887" s="182">
        <v>2</v>
      </c>
      <c r="E1887" s="182">
        <v>13</v>
      </c>
      <c r="F1887" s="182">
        <v>0</v>
      </c>
      <c r="G1887" s="182" t="str">
        <f t="shared" si="58"/>
        <v>24040.260.0.02.13.00</v>
      </c>
      <c r="H1887" s="184">
        <v>44012</v>
      </c>
      <c r="I1887" s="175" t="s">
        <v>3600</v>
      </c>
      <c r="J1887" s="175" t="s">
        <v>3554</v>
      </c>
      <c r="K1887" s="182" t="s">
        <v>2048</v>
      </c>
      <c r="L1887" s="183">
        <v>-67558765.129999995</v>
      </c>
      <c r="M1887" s="183">
        <v>-9487</v>
      </c>
      <c r="N1887" s="183">
        <v>-64579242.329999998</v>
      </c>
      <c r="O1887" s="241">
        <f t="shared" si="59"/>
        <v>-132138007.45999999</v>
      </c>
    </row>
    <row r="1888" spans="1:15" hidden="1" x14ac:dyDescent="0.2">
      <c r="A1888" s="175" t="s">
        <v>5705</v>
      </c>
      <c r="B1888" s="182">
        <v>260</v>
      </c>
      <c r="C1888" s="182">
        <v>0</v>
      </c>
      <c r="D1888" s="182">
        <v>2</v>
      </c>
      <c r="E1888" s="182">
        <v>13</v>
      </c>
      <c r="F1888" s="182">
        <v>1</v>
      </c>
      <c r="G1888" s="182" t="str">
        <f t="shared" si="58"/>
        <v>24040.260.0.02.13.01</v>
      </c>
      <c r="H1888" s="184">
        <v>44012</v>
      </c>
      <c r="I1888" s="175" t="s">
        <v>3601</v>
      </c>
      <c r="J1888" s="175" t="s">
        <v>3554</v>
      </c>
      <c r="K1888" s="182" t="s">
        <v>3602</v>
      </c>
      <c r="L1888" s="183">
        <v>-25522133.829999998</v>
      </c>
      <c r="M1888" s="183">
        <v>-4715.29</v>
      </c>
      <c r="N1888" s="183">
        <v>-32097592.039999999</v>
      </c>
      <c r="O1888" s="241">
        <f t="shared" si="59"/>
        <v>-57619725.869999997</v>
      </c>
    </row>
    <row r="1889" spans="1:15" hidden="1" x14ac:dyDescent="0.2">
      <c r="A1889" s="175" t="s">
        <v>5705</v>
      </c>
      <c r="B1889" s="182">
        <v>260</v>
      </c>
      <c r="C1889" s="182">
        <v>0</v>
      </c>
      <c r="D1889" s="182">
        <v>2</v>
      </c>
      <c r="E1889" s="182">
        <v>13</v>
      </c>
      <c r="F1889" s="182">
        <v>3</v>
      </c>
      <c r="G1889" s="182" t="str">
        <f t="shared" si="58"/>
        <v>24040.260.0.02.13.03</v>
      </c>
      <c r="H1889" s="184">
        <v>44012</v>
      </c>
      <c r="I1889" s="175" t="s">
        <v>3603</v>
      </c>
      <c r="J1889" s="175" t="s">
        <v>3554</v>
      </c>
      <c r="K1889" s="182" t="s">
        <v>3604</v>
      </c>
      <c r="L1889" s="183">
        <v>-42036631.299999997</v>
      </c>
      <c r="M1889" s="183">
        <v>-4771.71</v>
      </c>
      <c r="N1889" s="183">
        <v>-32481650.289999999</v>
      </c>
      <c r="O1889" s="241">
        <f t="shared" si="59"/>
        <v>-74518281.590000004</v>
      </c>
    </row>
    <row r="1890" spans="1:15" hidden="1" x14ac:dyDescent="0.2">
      <c r="A1890" s="175" t="s">
        <v>5705</v>
      </c>
      <c r="B1890" s="182">
        <v>260</v>
      </c>
      <c r="C1890" s="182">
        <v>0</v>
      </c>
      <c r="D1890" s="182">
        <v>2</v>
      </c>
      <c r="E1890" s="182">
        <v>15</v>
      </c>
      <c r="F1890" s="182">
        <v>0</v>
      </c>
      <c r="G1890" s="182" t="str">
        <f t="shared" si="58"/>
        <v>24040.260.0.02.15.00</v>
      </c>
      <c r="H1890" s="184">
        <v>44012</v>
      </c>
      <c r="I1890" s="175" t="s">
        <v>3605</v>
      </c>
      <c r="J1890" s="175" t="s">
        <v>3554</v>
      </c>
      <c r="K1890" s="182" t="s">
        <v>3606</v>
      </c>
      <c r="L1890" s="183">
        <v>1743744</v>
      </c>
      <c r="M1890" s="183">
        <v>0</v>
      </c>
      <c r="N1890" s="183">
        <v>0</v>
      </c>
      <c r="O1890" s="241">
        <f t="shared" si="59"/>
        <v>1743744</v>
      </c>
    </row>
    <row r="1891" spans="1:15" hidden="1" x14ac:dyDescent="0.2">
      <c r="A1891" s="175" t="s">
        <v>5705</v>
      </c>
      <c r="B1891" s="182">
        <v>260</v>
      </c>
      <c r="C1891" s="182">
        <v>0</v>
      </c>
      <c r="D1891" s="182">
        <v>2</v>
      </c>
      <c r="E1891" s="182">
        <v>22</v>
      </c>
      <c r="F1891" s="182">
        <v>0</v>
      </c>
      <c r="G1891" s="182" t="str">
        <f t="shared" si="58"/>
        <v>24040.260.0.02.22.00</v>
      </c>
      <c r="H1891" s="184">
        <v>44012</v>
      </c>
      <c r="I1891" s="175" t="s">
        <v>3607</v>
      </c>
      <c r="J1891" s="175" t="s">
        <v>3554</v>
      </c>
      <c r="K1891" s="182" t="s">
        <v>3608</v>
      </c>
      <c r="L1891" s="183">
        <v>-218420049</v>
      </c>
      <c r="M1891" s="183">
        <v>-942.24</v>
      </c>
      <c r="N1891" s="183">
        <v>-6413950.1699999999</v>
      </c>
      <c r="O1891" s="241">
        <f t="shared" si="59"/>
        <v>-224833999.16999999</v>
      </c>
    </row>
    <row r="1892" spans="1:15" hidden="1" x14ac:dyDescent="0.2">
      <c r="A1892" s="175" t="s">
        <v>5705</v>
      </c>
      <c r="B1892" s="182">
        <v>260</v>
      </c>
      <c r="C1892" s="182">
        <v>0</v>
      </c>
      <c r="D1892" s="182">
        <v>2</v>
      </c>
      <c r="E1892" s="182">
        <v>22</v>
      </c>
      <c r="F1892" s="182">
        <v>1</v>
      </c>
      <c r="G1892" s="182" t="str">
        <f t="shared" si="58"/>
        <v>24040.260.0.02.22.01</v>
      </c>
      <c r="H1892" s="184">
        <v>44012</v>
      </c>
      <c r="I1892" s="175" t="s">
        <v>3609</v>
      </c>
      <c r="J1892" s="175" t="s">
        <v>3554</v>
      </c>
      <c r="K1892" s="182" t="s">
        <v>3608</v>
      </c>
      <c r="L1892" s="183">
        <v>-218420049</v>
      </c>
      <c r="M1892" s="183">
        <v>-942.24</v>
      </c>
      <c r="N1892" s="183">
        <v>-6413950.1699999999</v>
      </c>
      <c r="O1892" s="241">
        <f t="shared" si="59"/>
        <v>-224833999.16999999</v>
      </c>
    </row>
    <row r="1893" spans="1:15" hidden="1" x14ac:dyDescent="0.2">
      <c r="A1893" s="175" t="s">
        <v>5705</v>
      </c>
      <c r="B1893" s="182">
        <v>260</v>
      </c>
      <c r="C1893" s="182">
        <v>0</v>
      </c>
      <c r="D1893" s="182">
        <v>2</v>
      </c>
      <c r="E1893" s="182">
        <v>50</v>
      </c>
      <c r="F1893" s="182">
        <v>0</v>
      </c>
      <c r="G1893" s="182" t="str">
        <f t="shared" si="58"/>
        <v>24040.260.0.02.50.00</v>
      </c>
      <c r="H1893" s="184">
        <v>44012</v>
      </c>
      <c r="I1893" s="175" t="s">
        <v>3610</v>
      </c>
      <c r="J1893" s="175" t="s">
        <v>3554</v>
      </c>
      <c r="K1893" s="182" t="s">
        <v>3611</v>
      </c>
      <c r="L1893" s="183">
        <v>1093777610.0899999</v>
      </c>
      <c r="M1893" s="183">
        <v>0</v>
      </c>
      <c r="N1893" s="183">
        <v>0</v>
      </c>
      <c r="O1893" s="241">
        <f t="shared" si="59"/>
        <v>1093777610.0899999</v>
      </c>
    </row>
    <row r="1894" spans="1:15" hidden="1" x14ac:dyDescent="0.2">
      <c r="A1894" s="175" t="s">
        <v>5705</v>
      </c>
      <c r="B1894" s="182">
        <v>260</v>
      </c>
      <c r="C1894" s="182">
        <v>0</v>
      </c>
      <c r="D1894" s="182">
        <v>2</v>
      </c>
      <c r="E1894" s="182">
        <v>50</v>
      </c>
      <c r="F1894" s="182">
        <v>1</v>
      </c>
      <c r="G1894" s="182" t="str">
        <f t="shared" si="58"/>
        <v>24040.260.0.02.50.01</v>
      </c>
      <c r="H1894" s="184">
        <v>44012</v>
      </c>
      <c r="I1894" s="175" t="s">
        <v>3612</v>
      </c>
      <c r="J1894" s="175" t="s">
        <v>3554</v>
      </c>
      <c r="K1894" s="182" t="s">
        <v>3611</v>
      </c>
      <c r="L1894" s="183">
        <v>1093777610.0899999</v>
      </c>
      <c r="M1894" s="183">
        <v>0</v>
      </c>
      <c r="N1894" s="183">
        <v>0</v>
      </c>
      <c r="O1894" s="241">
        <f t="shared" si="59"/>
        <v>1093777610.0899999</v>
      </c>
    </row>
    <row r="1895" spans="1:15" hidden="1" x14ac:dyDescent="0.2">
      <c r="A1895" s="175" t="s">
        <v>5705</v>
      </c>
      <c r="B1895" s="182">
        <v>260</v>
      </c>
      <c r="C1895" s="182">
        <v>0</v>
      </c>
      <c r="D1895" s="182">
        <v>2</v>
      </c>
      <c r="E1895" s="182">
        <v>71</v>
      </c>
      <c r="F1895" s="182">
        <v>0</v>
      </c>
      <c r="G1895" s="182" t="str">
        <f t="shared" si="58"/>
        <v>24040.260.0.02.71.00</v>
      </c>
      <c r="H1895" s="184">
        <v>44012</v>
      </c>
      <c r="I1895" s="175" t="s">
        <v>3613</v>
      </c>
      <c r="J1895" s="175" t="s">
        <v>3554</v>
      </c>
      <c r="K1895" s="182" t="s">
        <v>3614</v>
      </c>
      <c r="L1895" s="183">
        <v>-21285000</v>
      </c>
      <c r="M1895" s="183">
        <v>0</v>
      </c>
      <c r="N1895" s="183">
        <v>0</v>
      </c>
      <c r="O1895" s="241">
        <f t="shared" si="59"/>
        <v>-21285000</v>
      </c>
    </row>
    <row r="1896" spans="1:15" hidden="1" x14ac:dyDescent="0.2">
      <c r="A1896" s="175" t="s">
        <v>5705</v>
      </c>
      <c r="B1896" s="182">
        <v>260</v>
      </c>
      <c r="C1896" s="182">
        <v>0</v>
      </c>
      <c r="D1896" s="182">
        <v>2</v>
      </c>
      <c r="E1896" s="182">
        <v>71</v>
      </c>
      <c r="F1896" s="182">
        <v>1</v>
      </c>
      <c r="G1896" s="182" t="str">
        <f t="shared" si="58"/>
        <v>24040.260.0.02.71.01</v>
      </c>
      <c r="H1896" s="184">
        <v>44012</v>
      </c>
      <c r="I1896" s="175" t="s">
        <v>3615</v>
      </c>
      <c r="J1896" s="175" t="s">
        <v>3554</v>
      </c>
      <c r="K1896" s="182" t="s">
        <v>3614</v>
      </c>
      <c r="L1896" s="183">
        <v>-21285000</v>
      </c>
      <c r="M1896" s="183">
        <v>0</v>
      </c>
      <c r="N1896" s="183">
        <v>0</v>
      </c>
      <c r="O1896" s="241">
        <f t="shared" si="59"/>
        <v>-21285000</v>
      </c>
    </row>
    <row r="1897" spans="1:15" hidden="1" x14ac:dyDescent="0.2">
      <c r="A1897" s="175" t="s">
        <v>5705</v>
      </c>
      <c r="B1897" s="182">
        <v>280</v>
      </c>
      <c r="C1897" s="182">
        <v>0</v>
      </c>
      <c r="D1897" s="182">
        <v>0</v>
      </c>
      <c r="E1897" s="182">
        <v>0</v>
      </c>
      <c r="F1897" s="182">
        <v>0</v>
      </c>
      <c r="G1897" s="182" t="str">
        <f t="shared" si="58"/>
        <v>24040.280.0.00.00.00</v>
      </c>
      <c r="H1897" s="184">
        <v>44012</v>
      </c>
      <c r="I1897" s="175" t="s">
        <v>3616</v>
      </c>
      <c r="J1897" s="175" t="s">
        <v>3617</v>
      </c>
      <c r="K1897" s="182" t="s">
        <v>3618</v>
      </c>
      <c r="L1897" s="183">
        <v>-683360254.75</v>
      </c>
      <c r="M1897" s="183">
        <v>0</v>
      </c>
      <c r="N1897" s="183">
        <v>0</v>
      </c>
      <c r="O1897" s="241">
        <f t="shared" si="59"/>
        <v>-683360254.75</v>
      </c>
    </row>
    <row r="1898" spans="1:15" hidden="1" x14ac:dyDescent="0.2">
      <c r="A1898" s="175" t="s">
        <v>5705</v>
      </c>
      <c r="B1898" s="182">
        <v>280</v>
      </c>
      <c r="C1898" s="182">
        <v>0</v>
      </c>
      <c r="D1898" s="182">
        <v>2</v>
      </c>
      <c r="E1898" s="182">
        <v>0</v>
      </c>
      <c r="F1898" s="182">
        <v>0</v>
      </c>
      <c r="G1898" s="182" t="str">
        <f t="shared" si="58"/>
        <v>24040.280.0.02.00.00</v>
      </c>
      <c r="H1898" s="184">
        <v>44012</v>
      </c>
      <c r="I1898" s="175" t="s">
        <v>3619</v>
      </c>
      <c r="J1898" s="175" t="s">
        <v>3620</v>
      </c>
      <c r="K1898" s="182" t="s">
        <v>3618</v>
      </c>
      <c r="L1898" s="183">
        <v>-683360254.75</v>
      </c>
      <c r="M1898" s="183">
        <v>0</v>
      </c>
      <c r="N1898" s="183">
        <v>0</v>
      </c>
      <c r="O1898" s="241">
        <f t="shared" si="59"/>
        <v>-683360254.75</v>
      </c>
    </row>
    <row r="1899" spans="1:15" hidden="1" x14ac:dyDescent="0.2">
      <c r="A1899" s="175" t="s">
        <v>5705</v>
      </c>
      <c r="B1899" s="182">
        <v>280</v>
      </c>
      <c r="C1899" s="182">
        <v>0</v>
      </c>
      <c r="D1899" s="182">
        <v>2</v>
      </c>
      <c r="E1899" s="182">
        <v>1</v>
      </c>
      <c r="F1899" s="182">
        <v>0</v>
      </c>
      <c r="G1899" s="182" t="str">
        <f t="shared" si="58"/>
        <v>24040.280.0.02.01.00</v>
      </c>
      <c r="H1899" s="184">
        <v>44012</v>
      </c>
      <c r="I1899" s="175" t="s">
        <v>3621</v>
      </c>
      <c r="J1899" s="175" t="s">
        <v>3620</v>
      </c>
      <c r="K1899" s="182" t="s">
        <v>3622</v>
      </c>
      <c r="L1899" s="183">
        <v>-683360254.75</v>
      </c>
      <c r="M1899" s="183">
        <v>0</v>
      </c>
      <c r="N1899" s="183">
        <v>0</v>
      </c>
      <c r="O1899" s="241">
        <f t="shared" si="59"/>
        <v>-683360254.75</v>
      </c>
    </row>
    <row r="1900" spans="1:15" hidden="1" x14ac:dyDescent="0.2">
      <c r="A1900" s="175" t="s">
        <v>5705</v>
      </c>
      <c r="B1900" s="182">
        <v>280</v>
      </c>
      <c r="C1900" s="182">
        <v>0</v>
      </c>
      <c r="D1900" s="182">
        <v>2</v>
      </c>
      <c r="E1900" s="182">
        <v>1</v>
      </c>
      <c r="F1900" s="182">
        <v>1</v>
      </c>
      <c r="G1900" s="182" t="str">
        <f t="shared" si="58"/>
        <v>24040.280.0.02.01.01</v>
      </c>
      <c r="H1900" s="184">
        <v>44012</v>
      </c>
      <c r="I1900" s="175" t="s">
        <v>3623</v>
      </c>
      <c r="J1900" s="175" t="s">
        <v>3620</v>
      </c>
      <c r="K1900" s="182" t="s">
        <v>3618</v>
      </c>
      <c r="L1900" s="183">
        <v>-683360254.75</v>
      </c>
      <c r="M1900" s="183">
        <v>0</v>
      </c>
      <c r="N1900" s="183">
        <v>0</v>
      </c>
      <c r="O1900" s="241">
        <f t="shared" si="59"/>
        <v>-683360254.75</v>
      </c>
    </row>
    <row r="1901" spans="1:15" hidden="1" x14ac:dyDescent="0.2">
      <c r="A1901" s="175" t="s">
        <v>5706</v>
      </c>
      <c r="B1901" s="182">
        <v>0</v>
      </c>
      <c r="C1901" s="182">
        <v>0</v>
      </c>
      <c r="D1901" s="182">
        <v>0</v>
      </c>
      <c r="E1901" s="182">
        <v>0</v>
      </c>
      <c r="F1901" s="182">
        <v>0</v>
      </c>
      <c r="G1901" s="182" t="str">
        <f t="shared" si="58"/>
        <v>25000.000.0.00.00.00</v>
      </c>
      <c r="H1901" s="184">
        <v>44012</v>
      </c>
      <c r="I1901" s="175" t="s">
        <v>3624</v>
      </c>
      <c r="J1901" s="175" t="s">
        <v>3625</v>
      </c>
      <c r="K1901" s="182" t="s">
        <v>3626</v>
      </c>
      <c r="L1901" s="183">
        <v>-3826410700.29</v>
      </c>
      <c r="M1901" s="183">
        <v>-176051.06</v>
      </c>
      <c r="N1901" s="183">
        <v>-1198402452.3900001</v>
      </c>
      <c r="O1901" s="241">
        <f t="shared" si="59"/>
        <v>-5024813152.6800003</v>
      </c>
    </row>
    <row r="1902" spans="1:15" hidden="1" x14ac:dyDescent="0.2">
      <c r="A1902" s="175" t="s">
        <v>5707</v>
      </c>
      <c r="B1902" s="182">
        <v>0</v>
      </c>
      <c r="C1902" s="182">
        <v>0</v>
      </c>
      <c r="D1902" s="182">
        <v>0</v>
      </c>
      <c r="E1902" s="182">
        <v>0</v>
      </c>
      <c r="F1902" s="182">
        <v>0</v>
      </c>
      <c r="G1902" s="182" t="str">
        <f t="shared" si="58"/>
        <v>25010.000.0.00.00.00</v>
      </c>
      <c r="H1902" s="184">
        <v>44012</v>
      </c>
      <c r="I1902" s="175" t="s">
        <v>3627</v>
      </c>
      <c r="J1902" s="175" t="s">
        <v>3628</v>
      </c>
      <c r="K1902" s="182" t="s">
        <v>3629</v>
      </c>
      <c r="L1902" s="183">
        <v>-3826410700.29</v>
      </c>
      <c r="M1902" s="183">
        <v>-176051.06</v>
      </c>
      <c r="N1902" s="183">
        <v>-1198402452.3900001</v>
      </c>
      <c r="O1902" s="241">
        <f t="shared" si="59"/>
        <v>-5024813152.6800003</v>
      </c>
    </row>
    <row r="1903" spans="1:15" hidden="1" x14ac:dyDescent="0.2">
      <c r="A1903" s="175" t="s">
        <v>5707</v>
      </c>
      <c r="B1903" s="182">
        <v>272</v>
      </c>
      <c r="C1903" s="182">
        <v>0</v>
      </c>
      <c r="D1903" s="182">
        <v>0</v>
      </c>
      <c r="E1903" s="182">
        <v>0</v>
      </c>
      <c r="F1903" s="182">
        <v>0</v>
      </c>
      <c r="G1903" s="182" t="str">
        <f t="shared" si="58"/>
        <v>25010.272.0.00.00.00</v>
      </c>
      <c r="H1903" s="184">
        <v>44012</v>
      </c>
      <c r="I1903" s="175" t="s">
        <v>3630</v>
      </c>
      <c r="J1903" s="175" t="s">
        <v>3631</v>
      </c>
      <c r="K1903" s="182" t="s">
        <v>3629</v>
      </c>
      <c r="L1903" s="183">
        <v>-3826410700.29</v>
      </c>
      <c r="M1903" s="183">
        <v>-176051.06</v>
      </c>
      <c r="N1903" s="183">
        <v>-1198402452.3900001</v>
      </c>
      <c r="O1903" s="241">
        <f t="shared" si="59"/>
        <v>-5024813152.6800003</v>
      </c>
    </row>
    <row r="1904" spans="1:15" hidden="1" x14ac:dyDescent="0.2">
      <c r="A1904" s="175" t="s">
        <v>5707</v>
      </c>
      <c r="B1904" s="182">
        <v>272</v>
      </c>
      <c r="C1904" s="182">
        <v>0</v>
      </c>
      <c r="D1904" s="182">
        <v>1</v>
      </c>
      <c r="E1904" s="182">
        <v>0</v>
      </c>
      <c r="F1904" s="182">
        <v>0</v>
      </c>
      <c r="G1904" s="182" t="str">
        <f t="shared" si="58"/>
        <v>25010.272.0.01.00.00</v>
      </c>
      <c r="H1904" s="184">
        <v>44012</v>
      </c>
      <c r="I1904" s="175" t="s">
        <v>3632</v>
      </c>
      <c r="J1904" s="175" t="s">
        <v>3633</v>
      </c>
      <c r="K1904" s="182" t="s">
        <v>3634</v>
      </c>
      <c r="L1904" s="183">
        <v>-3826410700.29</v>
      </c>
      <c r="M1904" s="183">
        <v>-176051.06</v>
      </c>
      <c r="N1904" s="183">
        <v>-1198402452.3900001</v>
      </c>
      <c r="O1904" s="241">
        <f t="shared" si="59"/>
        <v>-5024813152.6800003</v>
      </c>
    </row>
    <row r="1905" spans="1:15" hidden="1" x14ac:dyDescent="0.2">
      <c r="A1905" s="175" t="s">
        <v>5707</v>
      </c>
      <c r="B1905" s="182">
        <v>272</v>
      </c>
      <c r="C1905" s="182">
        <v>0</v>
      </c>
      <c r="D1905" s="182">
        <v>1</v>
      </c>
      <c r="E1905" s="182">
        <v>2</v>
      </c>
      <c r="F1905" s="182">
        <v>0</v>
      </c>
      <c r="G1905" s="182" t="str">
        <f t="shared" si="58"/>
        <v>25010.272.0.01.02.00</v>
      </c>
      <c r="H1905" s="184">
        <v>44012</v>
      </c>
      <c r="I1905" s="175" t="s">
        <v>3635</v>
      </c>
      <c r="J1905" s="175" t="s">
        <v>3633</v>
      </c>
      <c r="K1905" s="182" t="s">
        <v>3636</v>
      </c>
      <c r="L1905" s="183">
        <v>-1699534668.5899999</v>
      </c>
      <c r="M1905" s="183">
        <v>-163134.16</v>
      </c>
      <c r="N1905" s="183">
        <v>-1110475434.9000001</v>
      </c>
      <c r="O1905" s="241">
        <f t="shared" si="59"/>
        <v>-2810010103.4899998</v>
      </c>
    </row>
    <row r="1906" spans="1:15" hidden="1" x14ac:dyDescent="0.2">
      <c r="A1906" s="175" t="s">
        <v>5707</v>
      </c>
      <c r="B1906" s="182">
        <v>272</v>
      </c>
      <c r="C1906" s="182">
        <v>0</v>
      </c>
      <c r="D1906" s="182">
        <v>1</v>
      </c>
      <c r="E1906" s="182">
        <v>2</v>
      </c>
      <c r="F1906" s="182">
        <v>1</v>
      </c>
      <c r="G1906" s="182" t="str">
        <f t="shared" si="58"/>
        <v>25010.272.0.01.02.01</v>
      </c>
      <c r="H1906" s="184">
        <v>44012</v>
      </c>
      <c r="I1906" s="175" t="s">
        <v>3637</v>
      </c>
      <c r="J1906" s="175" t="s">
        <v>3633</v>
      </c>
      <c r="K1906" s="182" t="s">
        <v>3638</v>
      </c>
      <c r="L1906" s="183">
        <v>-54199.35</v>
      </c>
      <c r="M1906" s="183">
        <v>132</v>
      </c>
      <c r="N1906" s="183">
        <v>898541.16</v>
      </c>
      <c r="O1906" s="241">
        <f t="shared" si="59"/>
        <v>844341.81</v>
      </c>
    </row>
    <row r="1907" spans="1:15" hidden="1" x14ac:dyDescent="0.2">
      <c r="A1907" s="175" t="s">
        <v>5707</v>
      </c>
      <c r="B1907" s="182">
        <v>272</v>
      </c>
      <c r="C1907" s="182">
        <v>0</v>
      </c>
      <c r="D1907" s="182">
        <v>1</v>
      </c>
      <c r="E1907" s="182">
        <v>2</v>
      </c>
      <c r="F1907" s="182">
        <v>3</v>
      </c>
      <c r="G1907" s="182" t="str">
        <f t="shared" si="58"/>
        <v>25010.272.0.01.02.03</v>
      </c>
      <c r="H1907" s="184">
        <v>44012</v>
      </c>
      <c r="I1907" s="175" t="s">
        <v>3639</v>
      </c>
      <c r="J1907" s="175" t="s">
        <v>3633</v>
      </c>
      <c r="K1907" s="182" t="s">
        <v>3640</v>
      </c>
      <c r="L1907" s="183">
        <v>-9191273</v>
      </c>
      <c r="M1907" s="183">
        <v>0</v>
      </c>
      <c r="N1907" s="183">
        <v>0</v>
      </c>
      <c r="O1907" s="241">
        <f t="shared" si="59"/>
        <v>-9191273</v>
      </c>
    </row>
    <row r="1908" spans="1:15" hidden="1" x14ac:dyDescent="0.2">
      <c r="A1908" s="175" t="s">
        <v>5707</v>
      </c>
      <c r="B1908" s="182">
        <v>272</v>
      </c>
      <c r="C1908" s="182">
        <v>0</v>
      </c>
      <c r="D1908" s="182">
        <v>1</v>
      </c>
      <c r="E1908" s="182">
        <v>2</v>
      </c>
      <c r="F1908" s="182">
        <v>8</v>
      </c>
      <c r="G1908" s="182" t="str">
        <f t="shared" si="58"/>
        <v>25010.272.0.01.02.08</v>
      </c>
      <c r="H1908" s="184">
        <v>44012</v>
      </c>
      <c r="I1908" s="175" t="s">
        <v>3641</v>
      </c>
      <c r="J1908" s="175" t="s">
        <v>3633</v>
      </c>
      <c r="K1908" s="182" t="s">
        <v>3634</v>
      </c>
      <c r="L1908" s="183">
        <v>-15795911</v>
      </c>
      <c r="M1908" s="183">
        <v>-9</v>
      </c>
      <c r="N1908" s="183">
        <v>-61264.17</v>
      </c>
      <c r="O1908" s="241">
        <f t="shared" si="59"/>
        <v>-15857175.17</v>
      </c>
    </row>
    <row r="1909" spans="1:15" hidden="1" x14ac:dyDescent="0.2">
      <c r="A1909" s="175" t="s">
        <v>5707</v>
      </c>
      <c r="B1909" s="182">
        <v>272</v>
      </c>
      <c r="C1909" s="182">
        <v>0</v>
      </c>
      <c r="D1909" s="182">
        <v>1</v>
      </c>
      <c r="E1909" s="182">
        <v>2</v>
      </c>
      <c r="F1909" s="182">
        <v>10</v>
      </c>
      <c r="G1909" s="182" t="str">
        <f t="shared" si="58"/>
        <v>25010.272.0.01.02.10</v>
      </c>
      <c r="H1909" s="184">
        <v>44012</v>
      </c>
      <c r="I1909" s="175" t="s">
        <v>3642</v>
      </c>
      <c r="J1909" s="175" t="s">
        <v>3633</v>
      </c>
      <c r="K1909" s="182" t="s">
        <v>3643</v>
      </c>
      <c r="L1909" s="183">
        <v>-1674493285.24</v>
      </c>
      <c r="M1909" s="183">
        <v>-163257.16</v>
      </c>
      <c r="N1909" s="183">
        <v>-1111312711.8900001</v>
      </c>
      <c r="O1909" s="241">
        <f t="shared" si="59"/>
        <v>-2785805997.1300001</v>
      </c>
    </row>
    <row r="1910" spans="1:15" hidden="1" x14ac:dyDescent="0.2">
      <c r="A1910" s="175" t="s">
        <v>5707</v>
      </c>
      <c r="B1910" s="182">
        <v>272</v>
      </c>
      <c r="C1910" s="182">
        <v>0</v>
      </c>
      <c r="D1910" s="182">
        <v>1</v>
      </c>
      <c r="E1910" s="182">
        <v>3</v>
      </c>
      <c r="F1910" s="182">
        <v>0</v>
      </c>
      <c r="G1910" s="182" t="str">
        <f t="shared" si="58"/>
        <v>25010.272.0.01.03.00</v>
      </c>
      <c r="H1910" s="184">
        <v>44012</v>
      </c>
      <c r="I1910" s="175" t="s">
        <v>3644</v>
      </c>
      <c r="J1910" s="175" t="s">
        <v>3633</v>
      </c>
      <c r="K1910" s="182" t="s">
        <v>3645</v>
      </c>
      <c r="L1910" s="183">
        <v>-1738979201</v>
      </c>
      <c r="M1910" s="183">
        <v>0</v>
      </c>
      <c r="N1910" s="183">
        <v>0</v>
      </c>
      <c r="O1910" s="241">
        <f t="shared" si="59"/>
        <v>-1738979201</v>
      </c>
    </row>
    <row r="1911" spans="1:15" hidden="1" x14ac:dyDescent="0.2">
      <c r="A1911" s="175" t="s">
        <v>5707</v>
      </c>
      <c r="B1911" s="182">
        <v>272</v>
      </c>
      <c r="C1911" s="182">
        <v>0</v>
      </c>
      <c r="D1911" s="182">
        <v>1</v>
      </c>
      <c r="E1911" s="182">
        <v>5</v>
      </c>
      <c r="F1911" s="182">
        <v>0</v>
      </c>
      <c r="G1911" s="182" t="str">
        <f t="shared" si="58"/>
        <v>25010.272.0.01.05.00</v>
      </c>
      <c r="H1911" s="184">
        <v>44012</v>
      </c>
      <c r="I1911" s="175" t="s">
        <v>3646</v>
      </c>
      <c r="J1911" s="175" t="s">
        <v>3633</v>
      </c>
      <c r="K1911" s="182" t="s">
        <v>3647</v>
      </c>
      <c r="L1911" s="183">
        <v>-54831872</v>
      </c>
      <c r="M1911" s="183">
        <v>-12916.9</v>
      </c>
      <c r="N1911" s="183">
        <v>-87927017.489999995</v>
      </c>
      <c r="O1911" s="241">
        <f t="shared" si="59"/>
        <v>-142758889.49000001</v>
      </c>
    </row>
    <row r="1912" spans="1:15" hidden="1" x14ac:dyDescent="0.2">
      <c r="A1912" s="175" t="s">
        <v>5707</v>
      </c>
      <c r="B1912" s="182">
        <v>272</v>
      </c>
      <c r="C1912" s="182">
        <v>0</v>
      </c>
      <c r="D1912" s="182">
        <v>1</v>
      </c>
      <c r="E1912" s="182">
        <v>5</v>
      </c>
      <c r="F1912" s="182">
        <v>1</v>
      </c>
      <c r="G1912" s="182" t="str">
        <f t="shared" si="58"/>
        <v>25010.272.0.01.05.01</v>
      </c>
      <c r="H1912" s="184">
        <v>44012</v>
      </c>
      <c r="I1912" s="175" t="s">
        <v>3648</v>
      </c>
      <c r="J1912" s="175" t="s">
        <v>3633</v>
      </c>
      <c r="K1912" s="182" t="s">
        <v>3649</v>
      </c>
      <c r="L1912" s="183">
        <v>-54831872</v>
      </c>
      <c r="M1912" s="183">
        <v>-12916.9</v>
      </c>
      <c r="N1912" s="183">
        <v>-87927017.489999995</v>
      </c>
      <c r="O1912" s="241">
        <f t="shared" si="59"/>
        <v>-142758889.49000001</v>
      </c>
    </row>
    <row r="1913" spans="1:15" hidden="1" x14ac:dyDescent="0.2">
      <c r="A1913" s="175" t="s">
        <v>5707</v>
      </c>
      <c r="B1913" s="182">
        <v>272</v>
      </c>
      <c r="C1913" s="182">
        <v>0</v>
      </c>
      <c r="D1913" s="182">
        <v>1</v>
      </c>
      <c r="E1913" s="182">
        <v>7</v>
      </c>
      <c r="F1913" s="182">
        <v>0</v>
      </c>
      <c r="G1913" s="182" t="str">
        <f t="shared" si="58"/>
        <v>25010.272.0.01.07.00</v>
      </c>
      <c r="H1913" s="184">
        <v>44012</v>
      </c>
      <c r="I1913" s="175" t="s">
        <v>3650</v>
      </c>
      <c r="J1913" s="175" t="s">
        <v>3633</v>
      </c>
      <c r="K1913" s="182" t="s">
        <v>3651</v>
      </c>
      <c r="L1913" s="183">
        <v>-266722882.69999999</v>
      </c>
      <c r="M1913" s="183">
        <v>0</v>
      </c>
      <c r="N1913" s="183">
        <v>0</v>
      </c>
      <c r="O1913" s="241">
        <f t="shared" si="59"/>
        <v>-266722882.69999999</v>
      </c>
    </row>
    <row r="1914" spans="1:15" hidden="1" x14ac:dyDescent="0.2">
      <c r="A1914" s="175" t="s">
        <v>5707</v>
      </c>
      <c r="B1914" s="182">
        <v>272</v>
      </c>
      <c r="C1914" s="182">
        <v>0</v>
      </c>
      <c r="D1914" s="182">
        <v>1</v>
      </c>
      <c r="E1914" s="182">
        <v>7</v>
      </c>
      <c r="F1914" s="182">
        <v>1</v>
      </c>
      <c r="G1914" s="182" t="str">
        <f t="shared" si="58"/>
        <v>25010.272.0.01.07.01</v>
      </c>
      <c r="H1914" s="184">
        <v>44012</v>
      </c>
      <c r="I1914" s="175" t="s">
        <v>3652</v>
      </c>
      <c r="J1914" s="175" t="s">
        <v>3633</v>
      </c>
      <c r="K1914" s="182" t="s">
        <v>3653</v>
      </c>
      <c r="L1914" s="183">
        <v>-266722882.69999999</v>
      </c>
      <c r="M1914" s="183">
        <v>0</v>
      </c>
      <c r="N1914" s="183">
        <v>0</v>
      </c>
      <c r="O1914" s="241">
        <f t="shared" si="59"/>
        <v>-266722882.69999999</v>
      </c>
    </row>
    <row r="1915" spans="1:15" hidden="1" x14ac:dyDescent="0.2">
      <c r="A1915" s="175" t="s">
        <v>5707</v>
      </c>
      <c r="B1915" s="182">
        <v>272</v>
      </c>
      <c r="C1915" s="182">
        <v>0</v>
      </c>
      <c r="D1915" s="182">
        <v>1</v>
      </c>
      <c r="E1915" s="182">
        <v>9</v>
      </c>
      <c r="F1915" s="182">
        <v>0</v>
      </c>
      <c r="G1915" s="182" t="str">
        <f t="shared" si="58"/>
        <v>25010.272.0.01.09.00</v>
      </c>
      <c r="H1915" s="184">
        <v>44012</v>
      </c>
      <c r="I1915" s="175" t="s">
        <v>3654</v>
      </c>
      <c r="J1915" s="175" t="s">
        <v>3633</v>
      </c>
      <c r="K1915" s="182" t="s">
        <v>3655</v>
      </c>
      <c r="L1915" s="183">
        <v>-66342076</v>
      </c>
      <c r="M1915" s="183">
        <v>0</v>
      </c>
      <c r="N1915" s="183">
        <v>0</v>
      </c>
      <c r="O1915" s="241">
        <f t="shared" si="59"/>
        <v>-66342076</v>
      </c>
    </row>
    <row r="1916" spans="1:15" hidden="1" x14ac:dyDescent="0.2">
      <c r="A1916" s="175" t="s">
        <v>5707</v>
      </c>
      <c r="B1916" s="182">
        <v>272</v>
      </c>
      <c r="C1916" s="182">
        <v>0</v>
      </c>
      <c r="D1916" s="182">
        <v>1</v>
      </c>
      <c r="E1916" s="182">
        <v>9</v>
      </c>
      <c r="F1916" s="182">
        <v>1</v>
      </c>
      <c r="G1916" s="182" t="str">
        <f t="shared" si="58"/>
        <v>25010.272.0.01.09.01</v>
      </c>
      <c r="H1916" s="184">
        <v>44012</v>
      </c>
      <c r="I1916" s="175" t="s">
        <v>3656</v>
      </c>
      <c r="J1916" s="175" t="s">
        <v>3633</v>
      </c>
      <c r="K1916" s="182" t="s">
        <v>3655</v>
      </c>
      <c r="L1916" s="183">
        <v>-66342076</v>
      </c>
      <c r="M1916" s="183">
        <v>0</v>
      </c>
      <c r="N1916" s="183">
        <v>0</v>
      </c>
      <c r="O1916" s="241">
        <f t="shared" si="59"/>
        <v>-66342076</v>
      </c>
    </row>
    <row r="1917" spans="1:15" hidden="1" x14ac:dyDescent="0.2">
      <c r="A1917" s="175" t="s">
        <v>5708</v>
      </c>
      <c r="B1917" s="182">
        <v>0</v>
      </c>
      <c r="C1917" s="182">
        <v>0</v>
      </c>
      <c r="D1917" s="182">
        <v>0</v>
      </c>
      <c r="E1917" s="182">
        <v>0</v>
      </c>
      <c r="F1917" s="182">
        <v>0</v>
      </c>
      <c r="G1917" s="182" t="str">
        <f t="shared" si="58"/>
        <v>30000.000.0.00.00.00</v>
      </c>
      <c r="H1917" s="184">
        <v>44012</v>
      </c>
      <c r="I1917" s="175" t="s">
        <v>3657</v>
      </c>
      <c r="J1917" s="175" t="s">
        <v>3658</v>
      </c>
      <c r="K1917" s="182" t="s">
        <v>3659</v>
      </c>
      <c r="L1917" s="183">
        <v>-219209333318.97</v>
      </c>
      <c r="M1917" s="183">
        <v>0</v>
      </c>
      <c r="N1917" s="183">
        <v>0</v>
      </c>
      <c r="O1917" s="241">
        <f t="shared" si="59"/>
        <v>-219209333318.97</v>
      </c>
    </row>
    <row r="1918" spans="1:15" hidden="1" x14ac:dyDescent="0.2">
      <c r="A1918" s="175" t="s">
        <v>5709</v>
      </c>
      <c r="B1918" s="182">
        <v>0</v>
      </c>
      <c r="C1918" s="182">
        <v>0</v>
      </c>
      <c r="D1918" s="182">
        <v>0</v>
      </c>
      <c r="E1918" s="182">
        <v>0</v>
      </c>
      <c r="F1918" s="182">
        <v>0</v>
      </c>
      <c r="G1918" s="182" t="str">
        <f t="shared" si="58"/>
        <v>31000.000.0.00.00.00</v>
      </c>
      <c r="H1918" s="184">
        <v>44012</v>
      </c>
      <c r="I1918" s="175" t="s">
        <v>3660</v>
      </c>
      <c r="J1918" s="175" t="s">
        <v>3661</v>
      </c>
      <c r="K1918" s="182" t="s">
        <v>3659</v>
      </c>
      <c r="L1918" s="183">
        <v>-219209333318.97</v>
      </c>
      <c r="M1918" s="183">
        <v>0</v>
      </c>
      <c r="N1918" s="183">
        <v>0</v>
      </c>
      <c r="O1918" s="241">
        <f t="shared" si="59"/>
        <v>-219209333318.97</v>
      </c>
    </row>
    <row r="1919" spans="1:15" hidden="1" x14ac:dyDescent="0.2">
      <c r="A1919" s="175" t="s">
        <v>5710</v>
      </c>
      <c r="B1919" s="182">
        <v>0</v>
      </c>
      <c r="C1919" s="182">
        <v>0</v>
      </c>
      <c r="D1919" s="182">
        <v>0</v>
      </c>
      <c r="E1919" s="182">
        <v>0</v>
      </c>
      <c r="F1919" s="182">
        <v>0</v>
      </c>
      <c r="G1919" s="182" t="str">
        <f t="shared" si="58"/>
        <v>31010.000.0.00.00.00</v>
      </c>
      <c r="H1919" s="184">
        <v>44012</v>
      </c>
      <c r="I1919" s="175" t="s">
        <v>3662</v>
      </c>
      <c r="J1919" s="175" t="s">
        <v>3663</v>
      </c>
      <c r="K1919" s="182" t="s">
        <v>3664</v>
      </c>
      <c r="L1919" s="183">
        <v>-229038600000</v>
      </c>
      <c r="M1919" s="183">
        <v>0</v>
      </c>
      <c r="N1919" s="183">
        <v>0</v>
      </c>
      <c r="O1919" s="241">
        <f t="shared" si="59"/>
        <v>-229038600000</v>
      </c>
    </row>
    <row r="1920" spans="1:15" hidden="1" x14ac:dyDescent="0.2">
      <c r="A1920" s="175" t="s">
        <v>5710</v>
      </c>
      <c r="B1920" s="182">
        <v>400</v>
      </c>
      <c r="C1920" s="182">
        <v>0</v>
      </c>
      <c r="D1920" s="182">
        <v>0</v>
      </c>
      <c r="E1920" s="182">
        <v>0</v>
      </c>
      <c r="F1920" s="182">
        <v>0</v>
      </c>
      <c r="G1920" s="182" t="str">
        <f t="shared" si="58"/>
        <v>31010.400.0.00.00.00</v>
      </c>
      <c r="H1920" s="184">
        <v>44012</v>
      </c>
      <c r="I1920" s="175" t="s">
        <v>3665</v>
      </c>
      <c r="J1920" s="175" t="s">
        <v>3666</v>
      </c>
      <c r="K1920" s="182" t="s">
        <v>3664</v>
      </c>
      <c r="L1920" s="183">
        <v>-227316071133</v>
      </c>
      <c r="M1920" s="183">
        <v>0</v>
      </c>
      <c r="N1920" s="183">
        <v>0</v>
      </c>
      <c r="O1920" s="241">
        <f t="shared" si="59"/>
        <v>-227316071133</v>
      </c>
    </row>
    <row r="1921" spans="1:15" hidden="1" x14ac:dyDescent="0.2">
      <c r="A1921" s="175" t="s">
        <v>5710</v>
      </c>
      <c r="B1921" s="182">
        <v>400</v>
      </c>
      <c r="C1921" s="182">
        <v>0</v>
      </c>
      <c r="D1921" s="182">
        <v>1</v>
      </c>
      <c r="E1921" s="182">
        <v>0</v>
      </c>
      <c r="F1921" s="182">
        <v>0</v>
      </c>
      <c r="G1921" s="182" t="str">
        <f t="shared" si="58"/>
        <v>31010.400.0.01.00.00</v>
      </c>
      <c r="H1921" s="184">
        <v>44012</v>
      </c>
      <c r="I1921" s="175" t="s">
        <v>3667</v>
      </c>
      <c r="J1921" s="175" t="s">
        <v>3668</v>
      </c>
      <c r="K1921" s="182" t="s">
        <v>3664</v>
      </c>
      <c r="L1921" s="183">
        <v>-227316071133</v>
      </c>
      <c r="M1921" s="183">
        <v>0</v>
      </c>
      <c r="N1921" s="183">
        <v>0</v>
      </c>
      <c r="O1921" s="241">
        <f t="shared" si="59"/>
        <v>-227316071133</v>
      </c>
    </row>
    <row r="1922" spans="1:15" hidden="1" x14ac:dyDescent="0.2">
      <c r="A1922" s="175" t="s">
        <v>5710</v>
      </c>
      <c r="B1922" s="182">
        <v>400</v>
      </c>
      <c r="C1922" s="182">
        <v>0</v>
      </c>
      <c r="D1922" s="182">
        <v>1</v>
      </c>
      <c r="E1922" s="182">
        <v>1</v>
      </c>
      <c r="F1922" s="182">
        <v>0</v>
      </c>
      <c r="G1922" s="182" t="str">
        <f t="shared" si="58"/>
        <v>31010.400.0.01.01.00</v>
      </c>
      <c r="H1922" s="184">
        <v>44012</v>
      </c>
      <c r="I1922" s="175" t="s">
        <v>3669</v>
      </c>
      <c r="J1922" s="175" t="s">
        <v>3668</v>
      </c>
      <c r="K1922" s="182" t="s">
        <v>3664</v>
      </c>
      <c r="L1922" s="183">
        <v>-227316071133</v>
      </c>
      <c r="M1922" s="183">
        <v>0</v>
      </c>
      <c r="N1922" s="183">
        <v>0</v>
      </c>
      <c r="O1922" s="241">
        <f t="shared" si="59"/>
        <v>-227316071133</v>
      </c>
    </row>
    <row r="1923" spans="1:15" hidden="1" x14ac:dyDescent="0.2">
      <c r="A1923" s="175" t="s">
        <v>5710</v>
      </c>
      <c r="B1923" s="182">
        <v>430</v>
      </c>
      <c r="C1923" s="182">
        <v>0</v>
      </c>
      <c r="D1923" s="182">
        <v>0</v>
      </c>
      <c r="E1923" s="182">
        <v>0</v>
      </c>
      <c r="F1923" s="182">
        <v>0</v>
      </c>
      <c r="G1923" s="182" t="str">
        <f t="shared" si="58"/>
        <v>31010.430.0.00.00.00</v>
      </c>
      <c r="H1923" s="184">
        <v>44012</v>
      </c>
      <c r="I1923" s="175" t="s">
        <v>3670</v>
      </c>
      <c r="J1923" s="175" t="s">
        <v>3671</v>
      </c>
      <c r="K1923" s="182" t="s">
        <v>3672</v>
      </c>
      <c r="L1923" s="183">
        <v>-1722528867</v>
      </c>
      <c r="M1923" s="183">
        <v>0</v>
      </c>
      <c r="N1923" s="183">
        <v>0</v>
      </c>
      <c r="O1923" s="241">
        <f t="shared" si="59"/>
        <v>-1722528867</v>
      </c>
    </row>
    <row r="1924" spans="1:15" hidden="1" x14ac:dyDescent="0.2">
      <c r="A1924" s="175" t="s">
        <v>5710</v>
      </c>
      <c r="B1924" s="182">
        <v>430</v>
      </c>
      <c r="C1924" s="182">
        <v>0</v>
      </c>
      <c r="D1924" s="182">
        <v>1</v>
      </c>
      <c r="E1924" s="182">
        <v>0</v>
      </c>
      <c r="F1924" s="182">
        <v>0</v>
      </c>
      <c r="G1924" s="182" t="str">
        <f t="shared" ref="G1924:G1987" si="60">CONCATENATE(A1924,".",REPT("0",3-LEN(B1924)),B1924,".",C1924,".",REPT("0",2-LEN(D1924)),D1924,".",REPT("0",2-LEN(E1924)),E1924,".",REPT("0",2-LEN(F1924)),F1924)</f>
        <v>31010.430.0.01.00.00</v>
      </c>
      <c r="H1924" s="184">
        <v>44012</v>
      </c>
      <c r="I1924" s="175" t="s">
        <v>3673</v>
      </c>
      <c r="J1924" s="175" t="s">
        <v>3674</v>
      </c>
      <c r="K1924" s="182" t="s">
        <v>3672</v>
      </c>
      <c r="L1924" s="183">
        <v>-1722528867</v>
      </c>
      <c r="M1924" s="183">
        <v>0</v>
      </c>
      <c r="N1924" s="183">
        <v>0</v>
      </c>
      <c r="O1924" s="241">
        <f t="shared" ref="O1924:O1987" si="61">+L1924+N1924</f>
        <v>-1722528867</v>
      </c>
    </row>
    <row r="1925" spans="1:15" hidden="1" x14ac:dyDescent="0.2">
      <c r="A1925" s="175" t="s">
        <v>5710</v>
      </c>
      <c r="B1925" s="182">
        <v>430</v>
      </c>
      <c r="C1925" s="182">
        <v>0</v>
      </c>
      <c r="D1925" s="182">
        <v>1</v>
      </c>
      <c r="E1925" s="182">
        <v>1</v>
      </c>
      <c r="F1925" s="182">
        <v>0</v>
      </c>
      <c r="G1925" s="182" t="str">
        <f t="shared" si="60"/>
        <v>31010.430.0.01.01.00</v>
      </c>
      <c r="H1925" s="184">
        <v>44012</v>
      </c>
      <c r="I1925" s="175" t="s">
        <v>3675</v>
      </c>
      <c r="J1925" s="175" t="s">
        <v>3674</v>
      </c>
      <c r="K1925" s="182" t="s">
        <v>3672</v>
      </c>
      <c r="L1925" s="183">
        <v>-1722528867</v>
      </c>
      <c r="M1925" s="183">
        <v>0</v>
      </c>
      <c r="N1925" s="183">
        <v>0</v>
      </c>
      <c r="O1925" s="241">
        <f t="shared" si="61"/>
        <v>-1722528867</v>
      </c>
    </row>
    <row r="1926" spans="1:15" hidden="1" x14ac:dyDescent="0.2">
      <c r="A1926" s="175" t="s">
        <v>5711</v>
      </c>
      <c r="B1926" s="182">
        <v>0</v>
      </c>
      <c r="C1926" s="182">
        <v>0</v>
      </c>
      <c r="D1926" s="182">
        <v>0</v>
      </c>
      <c r="E1926" s="182">
        <v>0</v>
      </c>
      <c r="F1926" s="182">
        <v>0</v>
      </c>
      <c r="G1926" s="182" t="str">
        <f t="shared" si="60"/>
        <v>31020.000.0.00.00.00</v>
      </c>
      <c r="H1926" s="184">
        <v>44012</v>
      </c>
      <c r="I1926" s="175" t="s">
        <v>3676</v>
      </c>
      <c r="J1926" s="175" t="s">
        <v>3677</v>
      </c>
      <c r="K1926" s="182" t="s">
        <v>3678</v>
      </c>
      <c r="L1926" s="183">
        <v>-1111200000</v>
      </c>
      <c r="M1926" s="183">
        <v>0</v>
      </c>
      <c r="N1926" s="183">
        <v>0</v>
      </c>
      <c r="O1926" s="241">
        <f t="shared" si="61"/>
        <v>-1111200000</v>
      </c>
    </row>
    <row r="1927" spans="1:15" hidden="1" x14ac:dyDescent="0.2">
      <c r="A1927" s="175" t="s">
        <v>5711</v>
      </c>
      <c r="B1927" s="182">
        <v>402</v>
      </c>
      <c r="C1927" s="182">
        <v>0</v>
      </c>
      <c r="D1927" s="182">
        <v>0</v>
      </c>
      <c r="E1927" s="182">
        <v>0</v>
      </c>
      <c r="F1927" s="182">
        <v>0</v>
      </c>
      <c r="G1927" s="182" t="str">
        <f t="shared" si="60"/>
        <v>31020.402.0.00.00.00</v>
      </c>
      <c r="H1927" s="184">
        <v>44012</v>
      </c>
      <c r="I1927" s="175" t="s">
        <v>3679</v>
      </c>
      <c r="J1927" s="175" t="s">
        <v>3680</v>
      </c>
      <c r="K1927" s="182" t="s">
        <v>3681</v>
      </c>
      <c r="L1927" s="183">
        <v>-1111200000</v>
      </c>
      <c r="M1927" s="183">
        <v>0</v>
      </c>
      <c r="N1927" s="183">
        <v>0</v>
      </c>
      <c r="O1927" s="241">
        <f t="shared" si="61"/>
        <v>-1111200000</v>
      </c>
    </row>
    <row r="1928" spans="1:15" hidden="1" x14ac:dyDescent="0.2">
      <c r="A1928" s="175" t="s">
        <v>5711</v>
      </c>
      <c r="B1928" s="182">
        <v>402</v>
      </c>
      <c r="C1928" s="182">
        <v>0</v>
      </c>
      <c r="D1928" s="182">
        <v>1</v>
      </c>
      <c r="E1928" s="182">
        <v>0</v>
      </c>
      <c r="F1928" s="182">
        <v>0</v>
      </c>
      <c r="G1928" s="182" t="str">
        <f t="shared" si="60"/>
        <v>31020.402.0.01.00.00</v>
      </c>
      <c r="H1928" s="184">
        <v>44012</v>
      </c>
      <c r="I1928" s="175" t="s">
        <v>3682</v>
      </c>
      <c r="J1928" s="175" t="s">
        <v>3683</v>
      </c>
      <c r="K1928" s="182" t="s">
        <v>3681</v>
      </c>
      <c r="L1928" s="183">
        <v>-1111200000</v>
      </c>
      <c r="M1928" s="183">
        <v>0</v>
      </c>
      <c r="N1928" s="183">
        <v>0</v>
      </c>
      <c r="O1928" s="241">
        <f t="shared" si="61"/>
        <v>-1111200000</v>
      </c>
    </row>
    <row r="1929" spans="1:15" hidden="1" x14ac:dyDescent="0.2">
      <c r="A1929" s="175" t="s">
        <v>5711</v>
      </c>
      <c r="B1929" s="182">
        <v>402</v>
      </c>
      <c r="C1929" s="182">
        <v>0</v>
      </c>
      <c r="D1929" s="182">
        <v>1</v>
      </c>
      <c r="E1929" s="182">
        <v>1</v>
      </c>
      <c r="F1929" s="182">
        <v>0</v>
      </c>
      <c r="G1929" s="182" t="str">
        <f t="shared" si="60"/>
        <v>31020.402.0.01.01.00</v>
      </c>
      <c r="H1929" s="184">
        <v>44012</v>
      </c>
      <c r="I1929" s="175" t="s">
        <v>3684</v>
      </c>
      <c r="J1929" s="175" t="s">
        <v>3683</v>
      </c>
      <c r="K1929" s="182" t="s">
        <v>3681</v>
      </c>
      <c r="L1929" s="183">
        <v>-1111200000</v>
      </c>
      <c r="M1929" s="183">
        <v>0</v>
      </c>
      <c r="N1929" s="183">
        <v>0</v>
      </c>
      <c r="O1929" s="241">
        <f t="shared" si="61"/>
        <v>-1111200000</v>
      </c>
    </row>
    <row r="1930" spans="1:15" hidden="1" x14ac:dyDescent="0.2">
      <c r="A1930" s="175" t="s">
        <v>5712</v>
      </c>
      <c r="B1930" s="182">
        <v>0</v>
      </c>
      <c r="C1930" s="182">
        <v>0</v>
      </c>
      <c r="D1930" s="182">
        <v>0</v>
      </c>
      <c r="E1930" s="182">
        <v>0</v>
      </c>
      <c r="F1930" s="182">
        <v>0</v>
      </c>
      <c r="G1930" s="182" t="str">
        <f t="shared" si="60"/>
        <v>31030.000.0.00.00.00</v>
      </c>
      <c r="H1930" s="184">
        <v>44012</v>
      </c>
      <c r="I1930" s="175" t="s">
        <v>3685</v>
      </c>
      <c r="J1930" s="175" t="s">
        <v>3686</v>
      </c>
      <c r="K1930" s="182" t="s">
        <v>3687</v>
      </c>
      <c r="L1930" s="183">
        <v>-12318955518.49</v>
      </c>
      <c r="M1930" s="183">
        <v>0</v>
      </c>
      <c r="N1930" s="183">
        <v>0</v>
      </c>
      <c r="O1930" s="241">
        <f t="shared" si="61"/>
        <v>-12318955518.49</v>
      </c>
    </row>
    <row r="1931" spans="1:15" hidden="1" x14ac:dyDescent="0.2">
      <c r="A1931" s="175" t="s">
        <v>5712</v>
      </c>
      <c r="B1931" s="182">
        <v>408</v>
      </c>
      <c r="C1931" s="182">
        <v>0</v>
      </c>
      <c r="D1931" s="182">
        <v>0</v>
      </c>
      <c r="E1931" s="182">
        <v>0</v>
      </c>
      <c r="F1931" s="182">
        <v>0</v>
      </c>
      <c r="G1931" s="182" t="str">
        <f t="shared" si="60"/>
        <v>31030.408.0.00.00.00</v>
      </c>
      <c r="H1931" s="184">
        <v>44012</v>
      </c>
      <c r="I1931" s="175" t="s">
        <v>3688</v>
      </c>
      <c r="J1931" s="175" t="s">
        <v>3689</v>
      </c>
      <c r="K1931" s="182" t="s">
        <v>3687</v>
      </c>
      <c r="L1931" s="183">
        <v>-12318955518.49</v>
      </c>
      <c r="M1931" s="183">
        <v>0</v>
      </c>
      <c r="N1931" s="183">
        <v>0</v>
      </c>
      <c r="O1931" s="241">
        <f t="shared" si="61"/>
        <v>-12318955518.49</v>
      </c>
    </row>
    <row r="1932" spans="1:15" hidden="1" x14ac:dyDescent="0.2">
      <c r="A1932" s="175" t="s">
        <v>5712</v>
      </c>
      <c r="B1932" s="182">
        <v>408</v>
      </c>
      <c r="C1932" s="182">
        <v>0</v>
      </c>
      <c r="D1932" s="182">
        <v>1</v>
      </c>
      <c r="E1932" s="182">
        <v>0</v>
      </c>
      <c r="F1932" s="182">
        <v>0</v>
      </c>
      <c r="G1932" s="182" t="str">
        <f t="shared" si="60"/>
        <v>31030.408.0.01.00.00</v>
      </c>
      <c r="H1932" s="184">
        <v>44012</v>
      </c>
      <c r="I1932" s="175" t="s">
        <v>3690</v>
      </c>
      <c r="J1932" s="175" t="s">
        <v>3691</v>
      </c>
      <c r="K1932" s="182" t="s">
        <v>3692</v>
      </c>
      <c r="L1932" s="183">
        <v>-12318955518.49</v>
      </c>
      <c r="M1932" s="183">
        <v>0</v>
      </c>
      <c r="N1932" s="183">
        <v>0</v>
      </c>
      <c r="O1932" s="241">
        <f t="shared" si="61"/>
        <v>-12318955518.49</v>
      </c>
    </row>
    <row r="1933" spans="1:15" hidden="1" x14ac:dyDescent="0.2">
      <c r="A1933" s="175" t="s">
        <v>5712</v>
      </c>
      <c r="B1933" s="182">
        <v>408</v>
      </c>
      <c r="C1933" s="182">
        <v>0</v>
      </c>
      <c r="D1933" s="182">
        <v>1</v>
      </c>
      <c r="E1933" s="182">
        <v>1</v>
      </c>
      <c r="F1933" s="182">
        <v>0</v>
      </c>
      <c r="G1933" s="182" t="str">
        <f t="shared" si="60"/>
        <v>31030.408.0.01.01.00</v>
      </c>
      <c r="H1933" s="184">
        <v>44012</v>
      </c>
      <c r="I1933" s="175" t="s">
        <v>3693</v>
      </c>
      <c r="J1933" s="175" t="s">
        <v>3691</v>
      </c>
      <c r="K1933" s="182" t="s">
        <v>3692</v>
      </c>
      <c r="L1933" s="183">
        <v>-1762705387.04</v>
      </c>
      <c r="M1933" s="183">
        <v>0</v>
      </c>
      <c r="N1933" s="183">
        <v>0</v>
      </c>
      <c r="O1933" s="241">
        <f t="shared" si="61"/>
        <v>-1762705387.04</v>
      </c>
    </row>
    <row r="1934" spans="1:15" hidden="1" x14ac:dyDescent="0.2">
      <c r="A1934" s="175" t="s">
        <v>5712</v>
      </c>
      <c r="B1934" s="182">
        <v>408</v>
      </c>
      <c r="C1934" s="182">
        <v>0</v>
      </c>
      <c r="D1934" s="182">
        <v>1</v>
      </c>
      <c r="E1934" s="182">
        <v>3</v>
      </c>
      <c r="F1934" s="182">
        <v>0</v>
      </c>
      <c r="G1934" s="182" t="str">
        <f t="shared" si="60"/>
        <v>31030.408.0.01.03.00</v>
      </c>
      <c r="H1934" s="184">
        <v>44012</v>
      </c>
      <c r="I1934" s="175" t="s">
        <v>3694</v>
      </c>
      <c r="J1934" s="175" t="s">
        <v>3691</v>
      </c>
      <c r="K1934" s="182" t="s">
        <v>3695</v>
      </c>
      <c r="L1934" s="183">
        <v>-10556250131.450001</v>
      </c>
      <c r="M1934" s="183">
        <v>0</v>
      </c>
      <c r="N1934" s="183">
        <v>0</v>
      </c>
      <c r="O1934" s="241">
        <f t="shared" si="61"/>
        <v>-10556250131.450001</v>
      </c>
    </row>
    <row r="1935" spans="1:15" hidden="1" x14ac:dyDescent="0.2">
      <c r="A1935" s="175" t="s">
        <v>5713</v>
      </c>
      <c r="B1935" s="182">
        <v>0</v>
      </c>
      <c r="C1935" s="182">
        <v>0</v>
      </c>
      <c r="D1935" s="182">
        <v>0</v>
      </c>
      <c r="E1935" s="182">
        <v>0</v>
      </c>
      <c r="F1935" s="182">
        <v>0</v>
      </c>
      <c r="G1935" s="182" t="str">
        <f t="shared" si="60"/>
        <v>31050.000.0.00.00.00</v>
      </c>
      <c r="H1935" s="184">
        <v>44012</v>
      </c>
      <c r="I1935" s="175" t="s">
        <v>3696</v>
      </c>
      <c r="J1935" s="175" t="s">
        <v>3697</v>
      </c>
      <c r="K1935" s="182" t="s">
        <v>3698</v>
      </c>
      <c r="L1935" s="183">
        <v>14536525703.450001</v>
      </c>
      <c r="M1935" s="183">
        <v>0</v>
      </c>
      <c r="N1935" s="183">
        <v>0</v>
      </c>
      <c r="O1935" s="241">
        <f t="shared" si="61"/>
        <v>14536525703.450001</v>
      </c>
    </row>
    <row r="1936" spans="1:15" hidden="1" x14ac:dyDescent="0.2">
      <c r="A1936" s="175" t="s">
        <v>5713</v>
      </c>
      <c r="B1936" s="182">
        <v>416</v>
      </c>
      <c r="C1936" s="182">
        <v>0</v>
      </c>
      <c r="D1936" s="182">
        <v>0</v>
      </c>
      <c r="E1936" s="182">
        <v>0</v>
      </c>
      <c r="F1936" s="182">
        <v>0</v>
      </c>
      <c r="G1936" s="182" t="str">
        <f t="shared" si="60"/>
        <v>31050.416.0.00.00.00</v>
      </c>
      <c r="H1936" s="184">
        <v>44012</v>
      </c>
      <c r="I1936" s="175" t="s">
        <v>3699</v>
      </c>
      <c r="J1936" s="175" t="s">
        <v>3700</v>
      </c>
      <c r="K1936" s="182" t="s">
        <v>3698</v>
      </c>
      <c r="L1936" s="183">
        <v>-357365720970.46997</v>
      </c>
      <c r="M1936" s="183">
        <v>0</v>
      </c>
      <c r="N1936" s="183">
        <v>0</v>
      </c>
      <c r="O1936" s="241">
        <f t="shared" si="61"/>
        <v>-357365720970.46997</v>
      </c>
    </row>
    <row r="1937" spans="1:15" hidden="1" x14ac:dyDescent="0.2">
      <c r="A1937" s="175" t="s">
        <v>5713</v>
      </c>
      <c r="B1937" s="182">
        <v>416</v>
      </c>
      <c r="C1937" s="182">
        <v>0</v>
      </c>
      <c r="D1937" s="182">
        <v>1</v>
      </c>
      <c r="E1937" s="182">
        <v>0</v>
      </c>
      <c r="F1937" s="182">
        <v>0</v>
      </c>
      <c r="G1937" s="182" t="str">
        <f t="shared" si="60"/>
        <v>31050.416.0.01.00.00</v>
      </c>
      <c r="H1937" s="184">
        <v>44012</v>
      </c>
      <c r="I1937" s="175" t="s">
        <v>3701</v>
      </c>
      <c r="J1937" s="175" t="s">
        <v>3702</v>
      </c>
      <c r="K1937" s="182" t="s">
        <v>3703</v>
      </c>
      <c r="L1937" s="183">
        <v>-357365720970.46997</v>
      </c>
      <c r="M1937" s="183">
        <v>0</v>
      </c>
      <c r="N1937" s="183">
        <v>0</v>
      </c>
      <c r="O1937" s="241">
        <f t="shared" si="61"/>
        <v>-357365720970.46997</v>
      </c>
    </row>
    <row r="1938" spans="1:15" hidden="1" x14ac:dyDescent="0.2">
      <c r="A1938" s="175" t="s">
        <v>5713</v>
      </c>
      <c r="B1938" s="182">
        <v>416</v>
      </c>
      <c r="C1938" s="182">
        <v>0</v>
      </c>
      <c r="D1938" s="182">
        <v>1</v>
      </c>
      <c r="E1938" s="182">
        <v>1</v>
      </c>
      <c r="F1938" s="182">
        <v>0</v>
      </c>
      <c r="G1938" s="182" t="str">
        <f t="shared" si="60"/>
        <v>31050.416.0.01.01.00</v>
      </c>
      <c r="H1938" s="184">
        <v>44012</v>
      </c>
      <c r="I1938" s="175" t="s">
        <v>3704</v>
      </c>
      <c r="J1938" s="175" t="s">
        <v>3702</v>
      </c>
      <c r="K1938" s="182" t="s">
        <v>3703</v>
      </c>
      <c r="L1938" s="183">
        <v>-357365720970.46997</v>
      </c>
      <c r="M1938" s="183">
        <v>0</v>
      </c>
      <c r="N1938" s="183">
        <v>0</v>
      </c>
      <c r="O1938" s="241">
        <f t="shared" si="61"/>
        <v>-357365720970.46997</v>
      </c>
    </row>
    <row r="1939" spans="1:15" hidden="1" x14ac:dyDescent="0.2">
      <c r="A1939" s="175" t="s">
        <v>5713</v>
      </c>
      <c r="B1939" s="182">
        <v>420</v>
      </c>
      <c r="C1939" s="182">
        <v>0</v>
      </c>
      <c r="D1939" s="182">
        <v>0</v>
      </c>
      <c r="E1939" s="182">
        <v>0</v>
      </c>
      <c r="F1939" s="182">
        <v>0</v>
      </c>
      <c r="G1939" s="182" t="str">
        <f t="shared" si="60"/>
        <v>31050.420.0.00.00.00</v>
      </c>
      <c r="H1939" s="184">
        <v>44012</v>
      </c>
      <c r="I1939" s="175" t="s">
        <v>3705</v>
      </c>
      <c r="J1939" s="175" t="s">
        <v>3706</v>
      </c>
      <c r="K1939" s="182" t="s">
        <v>3707</v>
      </c>
      <c r="L1939" s="183">
        <v>371902246673.91998</v>
      </c>
      <c r="M1939" s="183">
        <v>0</v>
      </c>
      <c r="N1939" s="183">
        <v>0</v>
      </c>
      <c r="O1939" s="241">
        <f t="shared" si="61"/>
        <v>371902246673.91998</v>
      </c>
    </row>
    <row r="1940" spans="1:15" hidden="1" x14ac:dyDescent="0.2">
      <c r="A1940" s="175" t="s">
        <v>5713</v>
      </c>
      <c r="B1940" s="182">
        <v>420</v>
      </c>
      <c r="C1940" s="182">
        <v>0</v>
      </c>
      <c r="D1940" s="182">
        <v>1</v>
      </c>
      <c r="E1940" s="182">
        <v>0</v>
      </c>
      <c r="F1940" s="182">
        <v>0</v>
      </c>
      <c r="G1940" s="182" t="str">
        <f t="shared" si="60"/>
        <v>31050.420.0.01.00.00</v>
      </c>
      <c r="H1940" s="184">
        <v>44012</v>
      </c>
      <c r="I1940" s="175" t="s">
        <v>3708</v>
      </c>
      <c r="J1940" s="175" t="s">
        <v>3709</v>
      </c>
      <c r="K1940" s="182" t="s">
        <v>3707</v>
      </c>
      <c r="L1940" s="183">
        <v>371902246673.91998</v>
      </c>
      <c r="M1940" s="183">
        <v>0</v>
      </c>
      <c r="N1940" s="183">
        <v>0</v>
      </c>
      <c r="O1940" s="241">
        <f t="shared" si="61"/>
        <v>371902246673.91998</v>
      </c>
    </row>
    <row r="1941" spans="1:15" hidden="1" x14ac:dyDescent="0.2">
      <c r="A1941" s="175" t="s">
        <v>5713</v>
      </c>
      <c r="B1941" s="182">
        <v>420</v>
      </c>
      <c r="C1941" s="182">
        <v>0</v>
      </c>
      <c r="D1941" s="182">
        <v>1</v>
      </c>
      <c r="E1941" s="182">
        <v>1</v>
      </c>
      <c r="F1941" s="182">
        <v>0</v>
      </c>
      <c r="G1941" s="182" t="str">
        <f t="shared" si="60"/>
        <v>31050.420.0.01.01.00</v>
      </c>
      <c r="H1941" s="184">
        <v>44012</v>
      </c>
      <c r="I1941" s="175" t="s">
        <v>3710</v>
      </c>
      <c r="J1941" s="175" t="s">
        <v>3709</v>
      </c>
      <c r="K1941" s="182" t="s">
        <v>3707</v>
      </c>
      <c r="L1941" s="183">
        <v>371902246673.91998</v>
      </c>
      <c r="M1941" s="183">
        <v>0</v>
      </c>
      <c r="N1941" s="183">
        <v>0</v>
      </c>
      <c r="O1941" s="241">
        <f t="shared" si="61"/>
        <v>371902246673.91998</v>
      </c>
    </row>
    <row r="1942" spans="1:15" hidden="1" x14ac:dyDescent="0.2">
      <c r="A1942" s="175" t="s">
        <v>5714</v>
      </c>
      <c r="B1942" s="182">
        <v>0</v>
      </c>
      <c r="C1942" s="182">
        <v>0</v>
      </c>
      <c r="D1942" s="182">
        <v>0</v>
      </c>
      <c r="E1942" s="182">
        <v>0</v>
      </c>
      <c r="F1942" s="182">
        <v>0</v>
      </c>
      <c r="G1942" s="182" t="str">
        <f t="shared" si="60"/>
        <v>31060.000.0.00.00.00</v>
      </c>
      <c r="H1942" s="184">
        <v>44012</v>
      </c>
      <c r="I1942" s="175" t="s">
        <v>3711</v>
      </c>
      <c r="J1942" s="175" t="s">
        <v>3712</v>
      </c>
      <c r="K1942" s="182" t="s">
        <v>3713</v>
      </c>
      <c r="L1942" s="183">
        <v>8722896496.0699997</v>
      </c>
      <c r="M1942" s="183">
        <v>0</v>
      </c>
      <c r="N1942" s="183">
        <v>0</v>
      </c>
      <c r="O1942" s="241">
        <f t="shared" si="61"/>
        <v>8722896496.0699997</v>
      </c>
    </row>
    <row r="1943" spans="1:15" hidden="1" x14ac:dyDescent="0.2">
      <c r="A1943" s="175" t="s">
        <v>5714</v>
      </c>
      <c r="B1943" s="182">
        <v>418</v>
      </c>
      <c r="C1943" s="182">
        <v>0</v>
      </c>
      <c r="D1943" s="182">
        <v>0</v>
      </c>
      <c r="E1943" s="182">
        <v>0</v>
      </c>
      <c r="F1943" s="182">
        <v>0</v>
      </c>
      <c r="G1943" s="182" t="str">
        <f t="shared" si="60"/>
        <v>31060.418.0.00.00.00</v>
      </c>
      <c r="H1943" s="184">
        <v>44012</v>
      </c>
      <c r="I1943" s="175" t="s">
        <v>3714</v>
      </c>
      <c r="J1943" s="175" t="s">
        <v>3715</v>
      </c>
      <c r="K1943" s="182" t="s">
        <v>3713</v>
      </c>
      <c r="L1943" s="183">
        <v>-2311081122878.2598</v>
      </c>
      <c r="M1943" s="183">
        <v>0</v>
      </c>
      <c r="N1943" s="183">
        <v>0</v>
      </c>
      <c r="O1943" s="241">
        <f t="shared" si="61"/>
        <v>-2311081122878.2598</v>
      </c>
    </row>
    <row r="1944" spans="1:15" hidden="1" x14ac:dyDescent="0.2">
      <c r="A1944" s="175" t="s">
        <v>5714</v>
      </c>
      <c r="B1944" s="182">
        <v>418</v>
      </c>
      <c r="C1944" s="182">
        <v>0</v>
      </c>
      <c r="D1944" s="182">
        <v>1</v>
      </c>
      <c r="E1944" s="182">
        <v>0</v>
      </c>
      <c r="F1944" s="182">
        <v>0</v>
      </c>
      <c r="G1944" s="182" t="str">
        <f t="shared" si="60"/>
        <v>31060.418.0.01.00.00</v>
      </c>
      <c r="H1944" s="184">
        <v>44012</v>
      </c>
      <c r="I1944" s="175" t="s">
        <v>3716</v>
      </c>
      <c r="J1944" s="175" t="s">
        <v>3717</v>
      </c>
      <c r="K1944" s="182" t="s">
        <v>3718</v>
      </c>
      <c r="L1944" s="183">
        <v>-2311081122878.2598</v>
      </c>
      <c r="M1944" s="183">
        <v>0</v>
      </c>
      <c r="N1944" s="183">
        <v>0</v>
      </c>
      <c r="O1944" s="241">
        <f t="shared" si="61"/>
        <v>-2311081122878.2598</v>
      </c>
    </row>
    <row r="1945" spans="1:15" hidden="1" x14ac:dyDescent="0.2">
      <c r="A1945" s="175" t="s">
        <v>5714</v>
      </c>
      <c r="B1945" s="182">
        <v>418</v>
      </c>
      <c r="C1945" s="182">
        <v>0</v>
      </c>
      <c r="D1945" s="182">
        <v>1</v>
      </c>
      <c r="E1945" s="182">
        <v>1</v>
      </c>
      <c r="F1945" s="182">
        <v>0</v>
      </c>
      <c r="G1945" s="182" t="str">
        <f t="shared" si="60"/>
        <v>31060.418.0.01.01.00</v>
      </c>
      <c r="H1945" s="184">
        <v>44012</v>
      </c>
      <c r="I1945" s="175" t="s">
        <v>3719</v>
      </c>
      <c r="J1945" s="175" t="s">
        <v>3717</v>
      </c>
      <c r="K1945" s="182" t="s">
        <v>3718</v>
      </c>
      <c r="L1945" s="183">
        <v>-2311081122878.2598</v>
      </c>
      <c r="M1945" s="183">
        <v>0</v>
      </c>
      <c r="N1945" s="183">
        <v>0</v>
      </c>
      <c r="O1945" s="241">
        <f t="shared" si="61"/>
        <v>-2311081122878.2598</v>
      </c>
    </row>
    <row r="1946" spans="1:15" hidden="1" x14ac:dyDescent="0.2">
      <c r="A1946" s="175" t="s">
        <v>5714</v>
      </c>
      <c r="B1946" s="182">
        <v>422</v>
      </c>
      <c r="C1946" s="182">
        <v>0</v>
      </c>
      <c r="D1946" s="182">
        <v>0</v>
      </c>
      <c r="E1946" s="182">
        <v>0</v>
      </c>
      <c r="F1946" s="182">
        <v>0</v>
      </c>
      <c r="G1946" s="182" t="str">
        <f t="shared" si="60"/>
        <v>31060.422.0.00.00.00</v>
      </c>
      <c r="H1946" s="184">
        <v>44012</v>
      </c>
      <c r="I1946" s="175" t="s">
        <v>3720</v>
      </c>
      <c r="J1946" s="175" t="s">
        <v>3721</v>
      </c>
      <c r="K1946" s="182" t="s">
        <v>3713</v>
      </c>
      <c r="L1946" s="183">
        <v>2319804019374.3301</v>
      </c>
      <c r="M1946" s="183">
        <v>0</v>
      </c>
      <c r="N1946" s="183">
        <v>0</v>
      </c>
      <c r="O1946" s="241">
        <f t="shared" si="61"/>
        <v>2319804019374.3301</v>
      </c>
    </row>
    <row r="1947" spans="1:15" hidden="1" x14ac:dyDescent="0.2">
      <c r="A1947" s="175" t="s">
        <v>5714</v>
      </c>
      <c r="B1947" s="182">
        <v>422</v>
      </c>
      <c r="C1947" s="182">
        <v>0</v>
      </c>
      <c r="D1947" s="182">
        <v>1</v>
      </c>
      <c r="E1947" s="182">
        <v>0</v>
      </c>
      <c r="F1947" s="182">
        <v>0</v>
      </c>
      <c r="G1947" s="182" t="str">
        <f t="shared" si="60"/>
        <v>31060.422.0.01.00.00</v>
      </c>
      <c r="H1947" s="184">
        <v>44012</v>
      </c>
      <c r="I1947" s="175" t="s">
        <v>3722</v>
      </c>
      <c r="J1947" s="175" t="s">
        <v>3723</v>
      </c>
      <c r="K1947" s="182" t="s">
        <v>3724</v>
      </c>
      <c r="L1947" s="183">
        <v>2319804019374.3301</v>
      </c>
      <c r="M1947" s="183">
        <v>0</v>
      </c>
      <c r="N1947" s="183">
        <v>0</v>
      </c>
      <c r="O1947" s="241">
        <f t="shared" si="61"/>
        <v>2319804019374.3301</v>
      </c>
    </row>
    <row r="1948" spans="1:15" hidden="1" x14ac:dyDescent="0.2">
      <c r="A1948" s="175" t="s">
        <v>5714</v>
      </c>
      <c r="B1948" s="182">
        <v>422</v>
      </c>
      <c r="C1948" s="182">
        <v>0</v>
      </c>
      <c r="D1948" s="182">
        <v>1</v>
      </c>
      <c r="E1948" s="182">
        <v>1</v>
      </c>
      <c r="F1948" s="182">
        <v>0</v>
      </c>
      <c r="G1948" s="182" t="str">
        <f t="shared" si="60"/>
        <v>31060.422.0.01.01.00</v>
      </c>
      <c r="H1948" s="184">
        <v>44012</v>
      </c>
      <c r="I1948" s="175" t="s">
        <v>3725</v>
      </c>
      <c r="J1948" s="175" t="s">
        <v>3723</v>
      </c>
      <c r="K1948" s="182" t="s">
        <v>3726</v>
      </c>
      <c r="L1948" s="183">
        <v>2319804019374.3301</v>
      </c>
      <c r="M1948" s="183">
        <v>0</v>
      </c>
      <c r="N1948" s="183">
        <v>0</v>
      </c>
      <c r="O1948" s="241">
        <f t="shared" si="61"/>
        <v>2319804019374.3301</v>
      </c>
    </row>
    <row r="1949" spans="1:15" hidden="1" x14ac:dyDescent="0.2">
      <c r="A1949" s="175" t="s">
        <v>5715</v>
      </c>
      <c r="B1949" s="182">
        <v>0</v>
      </c>
      <c r="C1949" s="182">
        <v>0</v>
      </c>
      <c r="D1949" s="182">
        <v>0</v>
      </c>
      <c r="E1949" s="182">
        <v>0</v>
      </c>
      <c r="F1949" s="182">
        <v>0</v>
      </c>
      <c r="G1949" s="182" t="str">
        <f t="shared" si="60"/>
        <v>41000.000.0.00.00.00</v>
      </c>
      <c r="H1949" s="184">
        <v>44012</v>
      </c>
      <c r="I1949" s="175" t="s">
        <v>3727</v>
      </c>
      <c r="J1949" s="175" t="s">
        <v>3728</v>
      </c>
      <c r="K1949" s="182" t="s">
        <v>3729</v>
      </c>
      <c r="L1949" s="183">
        <v>76625312967</v>
      </c>
      <c r="M1949" s="183">
        <v>862473.85</v>
      </c>
      <c r="N1949" s="183">
        <v>5870971618.5500002</v>
      </c>
      <c r="O1949" s="241">
        <f t="shared" si="61"/>
        <v>82496284585.550003</v>
      </c>
    </row>
    <row r="1950" spans="1:15" hidden="1" x14ac:dyDescent="0.2">
      <c r="A1950" s="175" t="s">
        <v>5716</v>
      </c>
      <c r="B1950" s="182">
        <v>0</v>
      </c>
      <c r="C1950" s="182">
        <v>0</v>
      </c>
      <c r="D1950" s="182">
        <v>0</v>
      </c>
      <c r="E1950" s="182">
        <v>0</v>
      </c>
      <c r="F1950" s="182">
        <v>0</v>
      </c>
      <c r="G1950" s="182" t="str">
        <f t="shared" si="60"/>
        <v>41010.000.0.00.00.00</v>
      </c>
      <c r="H1950" s="184">
        <v>44012</v>
      </c>
      <c r="I1950" s="175" t="s">
        <v>3730</v>
      </c>
      <c r="J1950" s="175" t="s">
        <v>3731</v>
      </c>
      <c r="K1950" s="182" t="s">
        <v>3732</v>
      </c>
      <c r="L1950" s="183">
        <v>76625312967</v>
      </c>
      <c r="M1950" s="183">
        <v>862473.85</v>
      </c>
      <c r="N1950" s="183">
        <v>5870971618.5500002</v>
      </c>
      <c r="O1950" s="241">
        <f t="shared" si="61"/>
        <v>82496284585.550003</v>
      </c>
    </row>
    <row r="1951" spans="1:15" hidden="1" x14ac:dyDescent="0.2">
      <c r="A1951" s="175" t="s">
        <v>5716</v>
      </c>
      <c r="B1951" s="182">
        <v>607</v>
      </c>
      <c r="C1951" s="182">
        <v>0</v>
      </c>
      <c r="D1951" s="182">
        <v>0</v>
      </c>
      <c r="E1951" s="182">
        <v>0</v>
      </c>
      <c r="F1951" s="182">
        <v>0</v>
      </c>
      <c r="G1951" s="182" t="str">
        <f t="shared" si="60"/>
        <v>41010.607.0.00.00.00</v>
      </c>
      <c r="H1951" s="184">
        <v>44012</v>
      </c>
      <c r="I1951" s="175" t="s">
        <v>3733</v>
      </c>
      <c r="J1951" s="175" t="s">
        <v>3734</v>
      </c>
      <c r="K1951" s="182" t="s">
        <v>3735</v>
      </c>
      <c r="L1951" s="183">
        <v>8278716174</v>
      </c>
      <c r="M1951" s="183">
        <v>70000</v>
      </c>
      <c r="N1951" s="183">
        <v>476499100</v>
      </c>
      <c r="O1951" s="241">
        <f t="shared" si="61"/>
        <v>8755215274</v>
      </c>
    </row>
    <row r="1952" spans="1:15" hidden="1" x14ac:dyDescent="0.2">
      <c r="A1952" s="175" t="s">
        <v>5716</v>
      </c>
      <c r="B1952" s="182">
        <v>607</v>
      </c>
      <c r="C1952" s="182">
        <v>0</v>
      </c>
      <c r="D1952" s="182">
        <v>2</v>
      </c>
      <c r="E1952" s="182">
        <v>0</v>
      </c>
      <c r="F1952" s="182">
        <v>0</v>
      </c>
      <c r="G1952" s="182" t="str">
        <f t="shared" si="60"/>
        <v>41010.607.0.02.00.00</v>
      </c>
      <c r="H1952" s="184">
        <v>44012</v>
      </c>
      <c r="I1952" s="175" t="s">
        <v>3736</v>
      </c>
      <c r="J1952" s="175" t="s">
        <v>3737</v>
      </c>
      <c r="K1952" s="182" t="s">
        <v>699</v>
      </c>
      <c r="L1952" s="183">
        <v>8278716174</v>
      </c>
      <c r="M1952" s="183">
        <v>70000</v>
      </c>
      <c r="N1952" s="183">
        <v>476499100</v>
      </c>
      <c r="O1952" s="241">
        <f t="shared" si="61"/>
        <v>8755215274</v>
      </c>
    </row>
    <row r="1953" spans="1:15" hidden="1" x14ac:dyDescent="0.2">
      <c r="A1953" s="175" t="s">
        <v>5716</v>
      </c>
      <c r="B1953" s="182">
        <v>607</v>
      </c>
      <c r="C1953" s="182">
        <v>0</v>
      </c>
      <c r="D1953" s="182">
        <v>2</v>
      </c>
      <c r="E1953" s="182">
        <v>1</v>
      </c>
      <c r="F1953" s="182">
        <v>0</v>
      </c>
      <c r="G1953" s="182" t="str">
        <f t="shared" si="60"/>
        <v>41010.607.0.02.01.00</v>
      </c>
      <c r="H1953" s="184">
        <v>44012</v>
      </c>
      <c r="I1953" s="175" t="s">
        <v>3738</v>
      </c>
      <c r="J1953" s="175" t="s">
        <v>3737</v>
      </c>
      <c r="K1953" s="182" t="s">
        <v>699</v>
      </c>
      <c r="L1953" s="183">
        <v>8278716174</v>
      </c>
      <c r="M1953" s="183">
        <v>70000</v>
      </c>
      <c r="N1953" s="183">
        <v>476499100</v>
      </c>
      <c r="O1953" s="241">
        <f t="shared" si="61"/>
        <v>8755215274</v>
      </c>
    </row>
    <row r="1954" spans="1:15" hidden="1" x14ac:dyDescent="0.2">
      <c r="A1954" s="175" t="s">
        <v>5716</v>
      </c>
      <c r="B1954" s="182">
        <v>607</v>
      </c>
      <c r="C1954" s="182">
        <v>0</v>
      </c>
      <c r="D1954" s="182">
        <v>2</v>
      </c>
      <c r="E1954" s="182">
        <v>1</v>
      </c>
      <c r="F1954" s="182">
        <v>1</v>
      </c>
      <c r="G1954" s="182" t="str">
        <f t="shared" si="60"/>
        <v>41010.607.0.02.01.01</v>
      </c>
      <c r="H1954" s="184">
        <v>44012</v>
      </c>
      <c r="I1954" s="175" t="s">
        <v>3739</v>
      </c>
      <c r="J1954" s="175" t="s">
        <v>3737</v>
      </c>
      <c r="K1954" s="182" t="s">
        <v>3740</v>
      </c>
      <c r="L1954" s="183">
        <v>8278716174</v>
      </c>
      <c r="M1954" s="183">
        <v>70000</v>
      </c>
      <c r="N1954" s="183">
        <v>476499100</v>
      </c>
      <c r="O1954" s="241">
        <f t="shared" si="61"/>
        <v>8755215274</v>
      </c>
    </row>
    <row r="1955" spans="1:15" hidden="1" x14ac:dyDescent="0.2">
      <c r="A1955" s="175" t="s">
        <v>5716</v>
      </c>
      <c r="B1955" s="182">
        <v>615</v>
      </c>
      <c r="C1955" s="182">
        <v>0</v>
      </c>
      <c r="D1955" s="182">
        <v>0</v>
      </c>
      <c r="E1955" s="182">
        <v>0</v>
      </c>
      <c r="F1955" s="182">
        <v>0</v>
      </c>
      <c r="G1955" s="182" t="str">
        <f t="shared" si="60"/>
        <v>41010.615.0.00.00.00</v>
      </c>
      <c r="H1955" s="184">
        <v>44012</v>
      </c>
      <c r="I1955" s="175" t="s">
        <v>3741</v>
      </c>
      <c r="J1955" s="175" t="s">
        <v>3742</v>
      </c>
      <c r="K1955" s="182" t="s">
        <v>3743</v>
      </c>
      <c r="L1955" s="183">
        <v>10887587216</v>
      </c>
      <c r="M1955" s="183">
        <v>792473.85</v>
      </c>
      <c r="N1955" s="183">
        <v>5394472518.5500002</v>
      </c>
      <c r="O1955" s="241">
        <f t="shared" si="61"/>
        <v>16282059734.549999</v>
      </c>
    </row>
    <row r="1956" spans="1:15" hidden="1" x14ac:dyDescent="0.2">
      <c r="A1956" s="175" t="s">
        <v>5716</v>
      </c>
      <c r="B1956" s="182">
        <v>615</v>
      </c>
      <c r="C1956" s="182">
        <v>0</v>
      </c>
      <c r="D1956" s="182">
        <v>2</v>
      </c>
      <c r="E1956" s="182">
        <v>0</v>
      </c>
      <c r="F1956" s="182">
        <v>0</v>
      </c>
      <c r="G1956" s="182" t="str">
        <f t="shared" si="60"/>
        <v>41010.615.0.02.00.00</v>
      </c>
      <c r="H1956" s="184">
        <v>44012</v>
      </c>
      <c r="I1956" s="175" t="s">
        <v>3744</v>
      </c>
      <c r="J1956" s="175" t="s">
        <v>3745</v>
      </c>
      <c r="K1956" s="182" t="s">
        <v>3746</v>
      </c>
      <c r="L1956" s="183">
        <v>10887587216</v>
      </c>
      <c r="M1956" s="183">
        <v>792473.85</v>
      </c>
      <c r="N1956" s="183">
        <v>5394472518.5500002</v>
      </c>
      <c r="O1956" s="241">
        <f t="shared" si="61"/>
        <v>16282059734.549999</v>
      </c>
    </row>
    <row r="1957" spans="1:15" hidden="1" x14ac:dyDescent="0.2">
      <c r="A1957" s="175" t="s">
        <v>5716</v>
      </c>
      <c r="B1957" s="182">
        <v>615</v>
      </c>
      <c r="C1957" s="182">
        <v>0</v>
      </c>
      <c r="D1957" s="182">
        <v>2</v>
      </c>
      <c r="E1957" s="182">
        <v>1</v>
      </c>
      <c r="F1957" s="182">
        <v>0</v>
      </c>
      <c r="G1957" s="182" t="str">
        <f t="shared" si="60"/>
        <v>41010.615.0.02.01.00</v>
      </c>
      <c r="H1957" s="184">
        <v>44012</v>
      </c>
      <c r="I1957" s="175" t="s">
        <v>3747</v>
      </c>
      <c r="J1957" s="175" t="s">
        <v>3745</v>
      </c>
      <c r="K1957" s="182" t="s">
        <v>699</v>
      </c>
      <c r="L1957" s="183">
        <v>-3092056710</v>
      </c>
      <c r="M1957" s="183">
        <v>0</v>
      </c>
      <c r="N1957" s="183">
        <v>0</v>
      </c>
      <c r="O1957" s="241">
        <f t="shared" si="61"/>
        <v>-3092056710</v>
      </c>
    </row>
    <row r="1958" spans="1:15" hidden="1" x14ac:dyDescent="0.2">
      <c r="A1958" s="175" t="s">
        <v>5716</v>
      </c>
      <c r="B1958" s="182">
        <v>615</v>
      </c>
      <c r="C1958" s="182">
        <v>0</v>
      </c>
      <c r="D1958" s="182">
        <v>2</v>
      </c>
      <c r="E1958" s="182">
        <v>2</v>
      </c>
      <c r="F1958" s="182">
        <v>0</v>
      </c>
      <c r="G1958" s="182" t="str">
        <f t="shared" si="60"/>
        <v>41010.615.0.02.02.00</v>
      </c>
      <c r="H1958" s="184">
        <v>44012</v>
      </c>
      <c r="I1958" s="175" t="s">
        <v>3748</v>
      </c>
      <c r="J1958" s="175" t="s">
        <v>3745</v>
      </c>
      <c r="K1958" s="182" t="s">
        <v>699</v>
      </c>
      <c r="L1958" s="183">
        <v>13979643926</v>
      </c>
      <c r="M1958" s="183">
        <v>792473.85</v>
      </c>
      <c r="N1958" s="183">
        <v>5394472518.5500002</v>
      </c>
      <c r="O1958" s="241">
        <f t="shared" si="61"/>
        <v>19374116444.549999</v>
      </c>
    </row>
    <row r="1959" spans="1:15" hidden="1" x14ac:dyDescent="0.2">
      <c r="A1959" s="175" t="s">
        <v>5716</v>
      </c>
      <c r="B1959" s="182">
        <v>617</v>
      </c>
      <c r="C1959" s="182">
        <v>0</v>
      </c>
      <c r="D1959" s="182">
        <v>0</v>
      </c>
      <c r="E1959" s="182">
        <v>0</v>
      </c>
      <c r="F1959" s="182">
        <v>0</v>
      </c>
      <c r="G1959" s="182" t="str">
        <f t="shared" si="60"/>
        <v>41010.617.0.00.00.00</v>
      </c>
      <c r="H1959" s="184">
        <v>44012</v>
      </c>
      <c r="I1959" s="175" t="s">
        <v>3749</v>
      </c>
      <c r="J1959" s="175" t="s">
        <v>3750</v>
      </c>
      <c r="K1959" s="182" t="s">
        <v>3751</v>
      </c>
      <c r="L1959" s="183">
        <v>57459009577</v>
      </c>
      <c r="M1959" s="183">
        <v>0</v>
      </c>
      <c r="N1959" s="183">
        <v>0</v>
      </c>
      <c r="O1959" s="241">
        <f t="shared" si="61"/>
        <v>57459009577</v>
      </c>
    </row>
    <row r="1960" spans="1:15" hidden="1" x14ac:dyDescent="0.2">
      <c r="A1960" s="175" t="s">
        <v>5716</v>
      </c>
      <c r="B1960" s="182">
        <v>617</v>
      </c>
      <c r="C1960" s="182">
        <v>0</v>
      </c>
      <c r="D1960" s="182">
        <v>2</v>
      </c>
      <c r="E1960" s="182">
        <v>0</v>
      </c>
      <c r="F1960" s="182">
        <v>0</v>
      </c>
      <c r="G1960" s="182" t="str">
        <f t="shared" si="60"/>
        <v>41010.617.0.02.00.00</v>
      </c>
      <c r="H1960" s="184">
        <v>44012</v>
      </c>
      <c r="I1960" s="175" t="s">
        <v>3752</v>
      </c>
      <c r="J1960" s="175" t="s">
        <v>3753</v>
      </c>
      <c r="K1960" s="182" t="s">
        <v>699</v>
      </c>
      <c r="L1960" s="183">
        <v>57459009577</v>
      </c>
      <c r="M1960" s="183">
        <v>0</v>
      </c>
      <c r="N1960" s="183">
        <v>0</v>
      </c>
      <c r="O1960" s="241">
        <f t="shared" si="61"/>
        <v>57459009577</v>
      </c>
    </row>
    <row r="1961" spans="1:15" hidden="1" x14ac:dyDescent="0.2">
      <c r="A1961" s="175" t="s">
        <v>5716</v>
      </c>
      <c r="B1961" s="182">
        <v>617</v>
      </c>
      <c r="C1961" s="182">
        <v>0</v>
      </c>
      <c r="D1961" s="182">
        <v>2</v>
      </c>
      <c r="E1961" s="182">
        <v>1</v>
      </c>
      <c r="F1961" s="182">
        <v>0</v>
      </c>
      <c r="G1961" s="182" t="str">
        <f t="shared" si="60"/>
        <v>41010.617.0.02.01.00</v>
      </c>
      <c r="H1961" s="184">
        <v>44012</v>
      </c>
      <c r="I1961" s="175" t="s">
        <v>3754</v>
      </c>
      <c r="J1961" s="175" t="s">
        <v>3753</v>
      </c>
      <c r="K1961" s="182" t="s">
        <v>3755</v>
      </c>
      <c r="L1961" s="183">
        <v>49523996754</v>
      </c>
      <c r="M1961" s="183">
        <v>0</v>
      </c>
      <c r="N1961" s="183">
        <v>0</v>
      </c>
      <c r="O1961" s="241">
        <f t="shared" si="61"/>
        <v>49523996754</v>
      </c>
    </row>
    <row r="1962" spans="1:15" hidden="1" x14ac:dyDescent="0.2">
      <c r="A1962" s="175" t="s">
        <v>5716</v>
      </c>
      <c r="B1962" s="182">
        <v>617</v>
      </c>
      <c r="C1962" s="182">
        <v>0</v>
      </c>
      <c r="D1962" s="182">
        <v>2</v>
      </c>
      <c r="E1962" s="182">
        <v>1</v>
      </c>
      <c r="F1962" s="182">
        <v>1</v>
      </c>
      <c r="G1962" s="182" t="str">
        <f t="shared" si="60"/>
        <v>41010.617.0.02.01.01</v>
      </c>
      <c r="H1962" s="184">
        <v>44012</v>
      </c>
      <c r="I1962" s="175" t="s">
        <v>3756</v>
      </c>
      <c r="J1962" s="175" t="s">
        <v>3753</v>
      </c>
      <c r="K1962" s="182" t="s">
        <v>3757</v>
      </c>
      <c r="L1962" s="183">
        <v>50902715030</v>
      </c>
      <c r="M1962" s="183">
        <v>0</v>
      </c>
      <c r="N1962" s="183">
        <v>0</v>
      </c>
      <c r="O1962" s="241">
        <f t="shared" si="61"/>
        <v>50902715030</v>
      </c>
    </row>
    <row r="1963" spans="1:15" hidden="1" x14ac:dyDescent="0.2">
      <c r="A1963" s="175" t="s">
        <v>5716</v>
      </c>
      <c r="B1963" s="182">
        <v>617</v>
      </c>
      <c r="C1963" s="182">
        <v>0</v>
      </c>
      <c r="D1963" s="182">
        <v>2</v>
      </c>
      <c r="E1963" s="182">
        <v>1</v>
      </c>
      <c r="F1963" s="182">
        <v>2</v>
      </c>
      <c r="G1963" s="182" t="str">
        <f t="shared" si="60"/>
        <v>41010.617.0.02.01.02</v>
      </c>
      <c r="H1963" s="184">
        <v>44012</v>
      </c>
      <c r="I1963" s="175" t="s">
        <v>3758</v>
      </c>
      <c r="J1963" s="175" t="s">
        <v>3753</v>
      </c>
      <c r="K1963" s="182" t="s">
        <v>3759</v>
      </c>
      <c r="L1963" s="183">
        <v>122478264</v>
      </c>
      <c r="M1963" s="183">
        <v>0</v>
      </c>
      <c r="N1963" s="183">
        <v>0</v>
      </c>
      <c r="O1963" s="241">
        <f t="shared" si="61"/>
        <v>122478264</v>
      </c>
    </row>
    <row r="1964" spans="1:15" hidden="1" x14ac:dyDescent="0.2">
      <c r="A1964" s="175" t="s">
        <v>5716</v>
      </c>
      <c r="B1964" s="182">
        <v>617</v>
      </c>
      <c r="C1964" s="182">
        <v>0</v>
      </c>
      <c r="D1964" s="182">
        <v>2</v>
      </c>
      <c r="E1964" s="182">
        <v>1</v>
      </c>
      <c r="F1964" s="182">
        <v>3</v>
      </c>
      <c r="G1964" s="182" t="str">
        <f t="shared" si="60"/>
        <v>41010.617.0.02.01.03</v>
      </c>
      <c r="H1964" s="184">
        <v>44012</v>
      </c>
      <c r="I1964" s="175" t="s">
        <v>3760</v>
      </c>
      <c r="J1964" s="175" t="s">
        <v>3753</v>
      </c>
      <c r="K1964" s="182" t="s">
        <v>3761</v>
      </c>
      <c r="L1964" s="183">
        <v>-1553560455</v>
      </c>
      <c r="M1964" s="183">
        <v>0</v>
      </c>
      <c r="N1964" s="183">
        <v>0</v>
      </c>
      <c r="O1964" s="241">
        <f t="shared" si="61"/>
        <v>-1553560455</v>
      </c>
    </row>
    <row r="1965" spans="1:15" hidden="1" x14ac:dyDescent="0.2">
      <c r="A1965" s="175" t="s">
        <v>5716</v>
      </c>
      <c r="B1965" s="182">
        <v>617</v>
      </c>
      <c r="C1965" s="182">
        <v>0</v>
      </c>
      <c r="D1965" s="182">
        <v>2</v>
      </c>
      <c r="E1965" s="182">
        <v>1</v>
      </c>
      <c r="F1965" s="182">
        <v>8</v>
      </c>
      <c r="G1965" s="182" t="str">
        <f t="shared" si="60"/>
        <v>41010.617.0.02.01.08</v>
      </c>
      <c r="H1965" s="184">
        <v>44012</v>
      </c>
      <c r="I1965" s="175" t="s">
        <v>3762</v>
      </c>
      <c r="J1965" s="175" t="s">
        <v>3753</v>
      </c>
      <c r="K1965" s="182" t="s">
        <v>3763</v>
      </c>
      <c r="L1965" s="183">
        <v>15457209</v>
      </c>
      <c r="M1965" s="183">
        <v>0</v>
      </c>
      <c r="N1965" s="183">
        <v>0</v>
      </c>
      <c r="O1965" s="241">
        <f t="shared" si="61"/>
        <v>15457209</v>
      </c>
    </row>
    <row r="1966" spans="1:15" hidden="1" x14ac:dyDescent="0.2">
      <c r="A1966" s="175" t="s">
        <v>5716</v>
      </c>
      <c r="B1966" s="182">
        <v>617</v>
      </c>
      <c r="C1966" s="182">
        <v>0</v>
      </c>
      <c r="D1966" s="182">
        <v>2</v>
      </c>
      <c r="E1966" s="182">
        <v>1</v>
      </c>
      <c r="F1966" s="182">
        <v>12</v>
      </c>
      <c r="G1966" s="182" t="str">
        <f t="shared" si="60"/>
        <v>41010.617.0.02.01.12</v>
      </c>
      <c r="H1966" s="184">
        <v>44012</v>
      </c>
      <c r="I1966" s="175" t="s">
        <v>3764</v>
      </c>
      <c r="J1966" s="175" t="s">
        <v>3753</v>
      </c>
      <c r="K1966" s="182" t="s">
        <v>3765</v>
      </c>
      <c r="L1966" s="183">
        <v>29015291</v>
      </c>
      <c r="M1966" s="183">
        <v>0</v>
      </c>
      <c r="N1966" s="183">
        <v>0</v>
      </c>
      <c r="O1966" s="241">
        <f t="shared" si="61"/>
        <v>29015291</v>
      </c>
    </row>
    <row r="1967" spans="1:15" hidden="1" x14ac:dyDescent="0.2">
      <c r="A1967" s="175" t="s">
        <v>5716</v>
      </c>
      <c r="B1967" s="182">
        <v>617</v>
      </c>
      <c r="C1967" s="182">
        <v>0</v>
      </c>
      <c r="D1967" s="182">
        <v>2</v>
      </c>
      <c r="E1967" s="182">
        <v>1</v>
      </c>
      <c r="F1967" s="182">
        <v>13</v>
      </c>
      <c r="G1967" s="182" t="str">
        <f t="shared" si="60"/>
        <v>41010.617.0.02.01.13</v>
      </c>
      <c r="H1967" s="184">
        <v>44012</v>
      </c>
      <c r="I1967" s="175" t="s">
        <v>3766</v>
      </c>
      <c r="J1967" s="175" t="s">
        <v>3753</v>
      </c>
      <c r="K1967" s="182" t="s">
        <v>3767</v>
      </c>
      <c r="L1967" s="183">
        <v>7891415</v>
      </c>
      <c r="M1967" s="183">
        <v>0</v>
      </c>
      <c r="N1967" s="183">
        <v>0</v>
      </c>
      <c r="O1967" s="241">
        <f t="shared" si="61"/>
        <v>7891415</v>
      </c>
    </row>
    <row r="1968" spans="1:15" hidden="1" x14ac:dyDescent="0.2">
      <c r="A1968" s="175" t="s">
        <v>5716</v>
      </c>
      <c r="B1968" s="182">
        <v>617</v>
      </c>
      <c r="C1968" s="182">
        <v>0</v>
      </c>
      <c r="D1968" s="182">
        <v>2</v>
      </c>
      <c r="E1968" s="182">
        <v>2</v>
      </c>
      <c r="F1968" s="182">
        <v>0</v>
      </c>
      <c r="G1968" s="182" t="str">
        <f t="shared" si="60"/>
        <v>41010.617.0.02.02.00</v>
      </c>
      <c r="H1968" s="184">
        <v>44012</v>
      </c>
      <c r="I1968" s="175" t="s">
        <v>3768</v>
      </c>
      <c r="J1968" s="175" t="s">
        <v>3753</v>
      </c>
      <c r="K1968" s="182" t="s">
        <v>3769</v>
      </c>
      <c r="L1968" s="183">
        <v>-6302215133</v>
      </c>
      <c r="M1968" s="183">
        <v>0</v>
      </c>
      <c r="N1968" s="183">
        <v>0</v>
      </c>
      <c r="O1968" s="241">
        <f t="shared" si="61"/>
        <v>-6302215133</v>
      </c>
    </row>
    <row r="1969" spans="1:15" hidden="1" x14ac:dyDescent="0.2">
      <c r="A1969" s="175" t="s">
        <v>5716</v>
      </c>
      <c r="B1969" s="182">
        <v>617</v>
      </c>
      <c r="C1969" s="182">
        <v>0</v>
      </c>
      <c r="D1969" s="182">
        <v>2</v>
      </c>
      <c r="E1969" s="182">
        <v>2</v>
      </c>
      <c r="F1969" s="182">
        <v>21</v>
      </c>
      <c r="G1969" s="182" t="str">
        <f t="shared" si="60"/>
        <v>41010.617.0.02.02.21</v>
      </c>
      <c r="H1969" s="184">
        <v>44012</v>
      </c>
      <c r="I1969" s="175" t="s">
        <v>3770</v>
      </c>
      <c r="J1969" s="175" t="s">
        <v>3753</v>
      </c>
      <c r="K1969" s="182" t="s">
        <v>3771</v>
      </c>
      <c r="L1969" s="183">
        <v>-6357975127</v>
      </c>
      <c r="M1969" s="183">
        <v>0</v>
      </c>
      <c r="N1969" s="183">
        <v>0</v>
      </c>
      <c r="O1969" s="241">
        <f t="shared" si="61"/>
        <v>-6357975127</v>
      </c>
    </row>
    <row r="1970" spans="1:15" hidden="1" x14ac:dyDescent="0.2">
      <c r="A1970" s="175" t="s">
        <v>5716</v>
      </c>
      <c r="B1970" s="182">
        <v>617</v>
      </c>
      <c r="C1970" s="182">
        <v>0</v>
      </c>
      <c r="D1970" s="182">
        <v>2</v>
      </c>
      <c r="E1970" s="182">
        <v>2</v>
      </c>
      <c r="F1970" s="182">
        <v>71</v>
      </c>
      <c r="G1970" s="182" t="str">
        <f t="shared" si="60"/>
        <v>41010.617.0.02.02.71</v>
      </c>
      <c r="H1970" s="184">
        <v>44012</v>
      </c>
      <c r="I1970" s="175" t="s">
        <v>3772</v>
      </c>
      <c r="J1970" s="175" t="s">
        <v>3753</v>
      </c>
      <c r="K1970" s="182" t="s">
        <v>1101</v>
      </c>
      <c r="L1970" s="183">
        <v>55759994</v>
      </c>
      <c r="M1970" s="183">
        <v>0</v>
      </c>
      <c r="N1970" s="183">
        <v>0</v>
      </c>
      <c r="O1970" s="241">
        <f t="shared" si="61"/>
        <v>55759994</v>
      </c>
    </row>
    <row r="1971" spans="1:15" hidden="1" x14ac:dyDescent="0.2">
      <c r="A1971" s="175" t="s">
        <v>5716</v>
      </c>
      <c r="B1971" s="182">
        <v>617</v>
      </c>
      <c r="C1971" s="182">
        <v>0</v>
      </c>
      <c r="D1971" s="182">
        <v>2</v>
      </c>
      <c r="E1971" s="182">
        <v>3</v>
      </c>
      <c r="F1971" s="182">
        <v>0</v>
      </c>
      <c r="G1971" s="182" t="str">
        <f t="shared" si="60"/>
        <v>41010.617.0.02.03.00</v>
      </c>
      <c r="H1971" s="184">
        <v>44012</v>
      </c>
      <c r="I1971" s="175" t="s">
        <v>3773</v>
      </c>
      <c r="J1971" s="175" t="s">
        <v>3753</v>
      </c>
      <c r="K1971" s="182" t="s">
        <v>3774</v>
      </c>
      <c r="L1971" s="183">
        <v>4091949843.8400002</v>
      </c>
      <c r="M1971" s="183">
        <v>0</v>
      </c>
      <c r="N1971" s="183">
        <v>0</v>
      </c>
      <c r="O1971" s="241">
        <f t="shared" si="61"/>
        <v>4091949843.8400002</v>
      </c>
    </row>
    <row r="1972" spans="1:15" hidden="1" x14ac:dyDescent="0.2">
      <c r="A1972" s="175" t="s">
        <v>5716</v>
      </c>
      <c r="B1972" s="182">
        <v>617</v>
      </c>
      <c r="C1972" s="182">
        <v>0</v>
      </c>
      <c r="D1972" s="182">
        <v>2</v>
      </c>
      <c r="E1972" s="182">
        <v>3</v>
      </c>
      <c r="F1972" s="182">
        <v>1</v>
      </c>
      <c r="G1972" s="182" t="str">
        <f t="shared" si="60"/>
        <v>41010.617.0.02.03.01</v>
      </c>
      <c r="H1972" s="184">
        <v>44012</v>
      </c>
      <c r="I1972" s="175" t="s">
        <v>3775</v>
      </c>
      <c r="J1972" s="175" t="s">
        <v>3753</v>
      </c>
      <c r="K1972" s="182" t="s">
        <v>3776</v>
      </c>
      <c r="L1972" s="183">
        <v>3514692523.8400002</v>
      </c>
      <c r="M1972" s="183">
        <v>0</v>
      </c>
      <c r="N1972" s="183">
        <v>0</v>
      </c>
      <c r="O1972" s="241">
        <f t="shared" si="61"/>
        <v>3514692523.8400002</v>
      </c>
    </row>
    <row r="1973" spans="1:15" hidden="1" x14ac:dyDescent="0.2">
      <c r="A1973" s="175" t="s">
        <v>5716</v>
      </c>
      <c r="B1973" s="182">
        <v>617</v>
      </c>
      <c r="C1973" s="182">
        <v>0</v>
      </c>
      <c r="D1973" s="182">
        <v>2</v>
      </c>
      <c r="E1973" s="182">
        <v>3</v>
      </c>
      <c r="F1973" s="182">
        <v>19</v>
      </c>
      <c r="G1973" s="182" t="str">
        <f t="shared" si="60"/>
        <v>41010.617.0.02.03.19</v>
      </c>
      <c r="H1973" s="184">
        <v>44012</v>
      </c>
      <c r="I1973" s="175" t="s">
        <v>3777</v>
      </c>
      <c r="J1973" s="175" t="s">
        <v>3753</v>
      </c>
      <c r="K1973" s="182" t="s">
        <v>3778</v>
      </c>
      <c r="L1973" s="183">
        <v>50045135</v>
      </c>
      <c r="M1973" s="183">
        <v>0</v>
      </c>
      <c r="N1973" s="183">
        <v>0</v>
      </c>
      <c r="O1973" s="241">
        <f t="shared" si="61"/>
        <v>50045135</v>
      </c>
    </row>
    <row r="1974" spans="1:15" hidden="1" x14ac:dyDescent="0.2">
      <c r="A1974" s="175" t="s">
        <v>5716</v>
      </c>
      <c r="B1974" s="182">
        <v>617</v>
      </c>
      <c r="C1974" s="182">
        <v>0</v>
      </c>
      <c r="D1974" s="182">
        <v>2</v>
      </c>
      <c r="E1974" s="182">
        <v>3</v>
      </c>
      <c r="F1974" s="182">
        <v>34</v>
      </c>
      <c r="G1974" s="182" t="str">
        <f t="shared" si="60"/>
        <v>41010.617.0.02.03.34</v>
      </c>
      <c r="H1974" s="184">
        <v>44012</v>
      </c>
      <c r="I1974" s="175" t="s">
        <v>3779</v>
      </c>
      <c r="J1974" s="175" t="s">
        <v>3753</v>
      </c>
      <c r="K1974" s="182" t="s">
        <v>1115</v>
      </c>
      <c r="L1974" s="183">
        <v>527212185</v>
      </c>
      <c r="M1974" s="183">
        <v>0</v>
      </c>
      <c r="N1974" s="183">
        <v>0</v>
      </c>
      <c r="O1974" s="241">
        <f t="shared" si="61"/>
        <v>527212185</v>
      </c>
    </row>
    <row r="1975" spans="1:15" hidden="1" x14ac:dyDescent="0.2">
      <c r="A1975" s="175" t="s">
        <v>5716</v>
      </c>
      <c r="B1975" s="182">
        <v>617</v>
      </c>
      <c r="C1975" s="182">
        <v>0</v>
      </c>
      <c r="D1975" s="182">
        <v>2</v>
      </c>
      <c r="E1975" s="182">
        <v>4</v>
      </c>
      <c r="F1975" s="182">
        <v>0</v>
      </c>
      <c r="G1975" s="182" t="str">
        <f t="shared" si="60"/>
        <v>41010.617.0.02.04.00</v>
      </c>
      <c r="H1975" s="184">
        <v>44012</v>
      </c>
      <c r="I1975" s="175" t="s">
        <v>3780</v>
      </c>
      <c r="J1975" s="175" t="s">
        <v>3753</v>
      </c>
      <c r="K1975" s="182" t="s">
        <v>3781</v>
      </c>
      <c r="L1975" s="183">
        <v>10995507328.75</v>
      </c>
      <c r="M1975" s="183">
        <v>0</v>
      </c>
      <c r="N1975" s="183">
        <v>0</v>
      </c>
      <c r="O1975" s="241">
        <f t="shared" si="61"/>
        <v>10995507328.75</v>
      </c>
    </row>
    <row r="1976" spans="1:15" hidden="1" x14ac:dyDescent="0.2">
      <c r="A1976" s="175" t="s">
        <v>5716</v>
      </c>
      <c r="B1976" s="182">
        <v>617</v>
      </c>
      <c r="C1976" s="182">
        <v>0</v>
      </c>
      <c r="D1976" s="182">
        <v>2</v>
      </c>
      <c r="E1976" s="182">
        <v>4</v>
      </c>
      <c r="F1976" s="182">
        <v>1</v>
      </c>
      <c r="G1976" s="182" t="str">
        <f t="shared" si="60"/>
        <v>41010.617.0.02.04.01</v>
      </c>
      <c r="H1976" s="184">
        <v>44012</v>
      </c>
      <c r="I1976" s="175" t="s">
        <v>3782</v>
      </c>
      <c r="J1976" s="175" t="s">
        <v>3753</v>
      </c>
      <c r="K1976" s="182" t="s">
        <v>3783</v>
      </c>
      <c r="L1976" s="183">
        <v>10995507328.75</v>
      </c>
      <c r="M1976" s="183">
        <v>0</v>
      </c>
      <c r="N1976" s="183">
        <v>0</v>
      </c>
      <c r="O1976" s="241">
        <f t="shared" si="61"/>
        <v>10995507328.75</v>
      </c>
    </row>
    <row r="1977" spans="1:15" hidden="1" x14ac:dyDescent="0.2">
      <c r="A1977" s="175" t="s">
        <v>5716</v>
      </c>
      <c r="B1977" s="182">
        <v>617</v>
      </c>
      <c r="C1977" s="182">
        <v>0</v>
      </c>
      <c r="D1977" s="182">
        <v>2</v>
      </c>
      <c r="E1977" s="182">
        <v>6</v>
      </c>
      <c r="F1977" s="182">
        <v>0</v>
      </c>
      <c r="G1977" s="182" t="str">
        <f t="shared" si="60"/>
        <v>41010.617.0.02.06.00</v>
      </c>
      <c r="H1977" s="184">
        <v>44012</v>
      </c>
      <c r="I1977" s="175" t="s">
        <v>3784</v>
      </c>
      <c r="J1977" s="175" t="s">
        <v>3753</v>
      </c>
      <c r="K1977" s="182" t="s">
        <v>3785</v>
      </c>
      <c r="L1977" s="183">
        <v>-10282422496</v>
      </c>
      <c r="M1977" s="183">
        <v>0</v>
      </c>
      <c r="N1977" s="183">
        <v>0</v>
      </c>
      <c r="O1977" s="241">
        <f t="shared" si="61"/>
        <v>-10282422496</v>
      </c>
    </row>
    <row r="1978" spans="1:15" hidden="1" x14ac:dyDescent="0.2">
      <c r="A1978" s="175" t="s">
        <v>5716</v>
      </c>
      <c r="B1978" s="182">
        <v>617</v>
      </c>
      <c r="C1978" s="182">
        <v>0</v>
      </c>
      <c r="D1978" s="182">
        <v>2</v>
      </c>
      <c r="E1978" s="182">
        <v>6</v>
      </c>
      <c r="F1978" s="182">
        <v>1</v>
      </c>
      <c r="G1978" s="182" t="str">
        <f t="shared" si="60"/>
        <v>41010.617.0.02.06.01</v>
      </c>
      <c r="H1978" s="184">
        <v>44012</v>
      </c>
      <c r="I1978" s="175" t="s">
        <v>3786</v>
      </c>
      <c r="J1978" s="175" t="s">
        <v>3753</v>
      </c>
      <c r="K1978" s="182" t="s">
        <v>3787</v>
      </c>
      <c r="L1978" s="183">
        <v>-10282422496</v>
      </c>
      <c r="M1978" s="183">
        <v>0</v>
      </c>
      <c r="N1978" s="183">
        <v>0</v>
      </c>
      <c r="O1978" s="241">
        <f t="shared" si="61"/>
        <v>-10282422496</v>
      </c>
    </row>
    <row r="1979" spans="1:15" hidden="1" x14ac:dyDescent="0.2">
      <c r="A1979" s="175" t="s">
        <v>5716</v>
      </c>
      <c r="B1979" s="182">
        <v>617</v>
      </c>
      <c r="C1979" s="182">
        <v>0</v>
      </c>
      <c r="D1979" s="182">
        <v>2</v>
      </c>
      <c r="E1979" s="182">
        <v>7</v>
      </c>
      <c r="F1979" s="182">
        <v>0</v>
      </c>
      <c r="G1979" s="182" t="str">
        <f t="shared" si="60"/>
        <v>41010.617.0.02.07.00</v>
      </c>
      <c r="H1979" s="184">
        <v>44012</v>
      </c>
      <c r="I1979" s="175" t="s">
        <v>3788</v>
      </c>
      <c r="J1979" s="175" t="s">
        <v>3753</v>
      </c>
      <c r="K1979" s="182" t="s">
        <v>3789</v>
      </c>
      <c r="L1979" s="183">
        <v>500107685.35000002</v>
      </c>
      <c r="M1979" s="183">
        <v>0</v>
      </c>
      <c r="N1979" s="183">
        <v>0</v>
      </c>
      <c r="O1979" s="241">
        <f t="shared" si="61"/>
        <v>500107685.35000002</v>
      </c>
    </row>
    <row r="1980" spans="1:15" hidden="1" x14ac:dyDescent="0.2">
      <c r="A1980" s="175" t="s">
        <v>5716</v>
      </c>
      <c r="B1980" s="182">
        <v>617</v>
      </c>
      <c r="C1980" s="182">
        <v>0</v>
      </c>
      <c r="D1980" s="182">
        <v>2</v>
      </c>
      <c r="E1980" s="182">
        <v>7</v>
      </c>
      <c r="F1980" s="182">
        <v>1</v>
      </c>
      <c r="G1980" s="182" t="str">
        <f t="shared" si="60"/>
        <v>41010.617.0.02.07.01</v>
      </c>
      <c r="H1980" s="184">
        <v>44012</v>
      </c>
      <c r="I1980" s="175" t="s">
        <v>3790</v>
      </c>
      <c r="J1980" s="175" t="s">
        <v>3753</v>
      </c>
      <c r="K1980" s="182" t="s">
        <v>3789</v>
      </c>
      <c r="L1980" s="183">
        <v>500107685.35000002</v>
      </c>
      <c r="M1980" s="183">
        <v>0</v>
      </c>
      <c r="N1980" s="183">
        <v>0</v>
      </c>
      <c r="O1980" s="241">
        <f t="shared" si="61"/>
        <v>500107685.35000002</v>
      </c>
    </row>
    <row r="1981" spans="1:15" hidden="1" x14ac:dyDescent="0.2">
      <c r="A1981" s="175" t="s">
        <v>5716</v>
      </c>
      <c r="B1981" s="182">
        <v>617</v>
      </c>
      <c r="C1981" s="182">
        <v>0</v>
      </c>
      <c r="D1981" s="182">
        <v>2</v>
      </c>
      <c r="E1981" s="182">
        <v>8</v>
      </c>
      <c r="F1981" s="182">
        <v>0</v>
      </c>
      <c r="G1981" s="182" t="str">
        <f t="shared" si="60"/>
        <v>41010.617.0.02.08.00</v>
      </c>
      <c r="H1981" s="184">
        <v>44012</v>
      </c>
      <c r="I1981" s="175" t="s">
        <v>3791</v>
      </c>
      <c r="J1981" s="175" t="s">
        <v>3753</v>
      </c>
      <c r="K1981" s="182" t="s">
        <v>3792</v>
      </c>
      <c r="L1981" s="183">
        <v>243150151.5</v>
      </c>
      <c r="M1981" s="183">
        <v>0</v>
      </c>
      <c r="N1981" s="183">
        <v>0</v>
      </c>
      <c r="O1981" s="241">
        <f t="shared" si="61"/>
        <v>243150151.5</v>
      </c>
    </row>
    <row r="1982" spans="1:15" hidden="1" x14ac:dyDescent="0.2">
      <c r="A1982" s="175" t="s">
        <v>5716</v>
      </c>
      <c r="B1982" s="182">
        <v>617</v>
      </c>
      <c r="C1982" s="182">
        <v>0</v>
      </c>
      <c r="D1982" s="182">
        <v>2</v>
      </c>
      <c r="E1982" s="182">
        <v>8</v>
      </c>
      <c r="F1982" s="182">
        <v>1</v>
      </c>
      <c r="G1982" s="182" t="str">
        <f t="shared" si="60"/>
        <v>41010.617.0.02.08.01</v>
      </c>
      <c r="H1982" s="184">
        <v>44012</v>
      </c>
      <c r="I1982" s="175" t="s">
        <v>3793</v>
      </c>
      <c r="J1982" s="175" t="s">
        <v>3753</v>
      </c>
      <c r="K1982" s="182" t="s">
        <v>3792</v>
      </c>
      <c r="L1982" s="183">
        <v>243150151.5</v>
      </c>
      <c r="M1982" s="183">
        <v>0</v>
      </c>
      <c r="N1982" s="183">
        <v>0</v>
      </c>
      <c r="O1982" s="241">
        <f t="shared" si="61"/>
        <v>243150151.5</v>
      </c>
    </row>
    <row r="1983" spans="1:15" hidden="1" x14ac:dyDescent="0.2">
      <c r="A1983" s="175" t="s">
        <v>5716</v>
      </c>
      <c r="B1983" s="182">
        <v>617</v>
      </c>
      <c r="C1983" s="182">
        <v>0</v>
      </c>
      <c r="D1983" s="182">
        <v>2</v>
      </c>
      <c r="E1983" s="182">
        <v>10</v>
      </c>
      <c r="F1983" s="182">
        <v>0</v>
      </c>
      <c r="G1983" s="182" t="str">
        <f t="shared" si="60"/>
        <v>41010.617.0.02.10.00</v>
      </c>
      <c r="H1983" s="184">
        <v>44012</v>
      </c>
      <c r="I1983" s="175" t="s">
        <v>3794</v>
      </c>
      <c r="J1983" s="175" t="s">
        <v>3753</v>
      </c>
      <c r="K1983" s="182" t="s">
        <v>3795</v>
      </c>
      <c r="L1983" s="183">
        <v>3993174752.5599999</v>
      </c>
      <c r="M1983" s="183">
        <v>0</v>
      </c>
      <c r="N1983" s="183">
        <v>0</v>
      </c>
      <c r="O1983" s="241">
        <f t="shared" si="61"/>
        <v>3993174752.5599999</v>
      </c>
    </row>
    <row r="1984" spans="1:15" hidden="1" x14ac:dyDescent="0.2">
      <c r="A1984" s="175" t="s">
        <v>5716</v>
      </c>
      <c r="B1984" s="182">
        <v>617</v>
      </c>
      <c r="C1984" s="182">
        <v>0</v>
      </c>
      <c r="D1984" s="182">
        <v>2</v>
      </c>
      <c r="E1984" s="182">
        <v>10</v>
      </c>
      <c r="F1984" s="182">
        <v>1</v>
      </c>
      <c r="G1984" s="182" t="str">
        <f t="shared" si="60"/>
        <v>41010.617.0.02.10.01</v>
      </c>
      <c r="H1984" s="184">
        <v>44012</v>
      </c>
      <c r="I1984" s="175" t="s">
        <v>3796</v>
      </c>
      <c r="J1984" s="175" t="s">
        <v>3753</v>
      </c>
      <c r="K1984" s="182" t="s">
        <v>3795</v>
      </c>
      <c r="L1984" s="183">
        <v>4821644174.5600004</v>
      </c>
      <c r="M1984" s="183">
        <v>0</v>
      </c>
      <c r="N1984" s="183">
        <v>0</v>
      </c>
      <c r="O1984" s="241">
        <f t="shared" si="61"/>
        <v>4821644174.5600004</v>
      </c>
    </row>
    <row r="1985" spans="1:15" hidden="1" x14ac:dyDescent="0.2">
      <c r="A1985" s="175" t="s">
        <v>5716</v>
      </c>
      <c r="B1985" s="182">
        <v>617</v>
      </c>
      <c r="C1985" s="182">
        <v>0</v>
      </c>
      <c r="D1985" s="182">
        <v>2</v>
      </c>
      <c r="E1985" s="182">
        <v>10</v>
      </c>
      <c r="F1985" s="182">
        <v>2</v>
      </c>
      <c r="G1985" s="182" t="str">
        <f t="shared" si="60"/>
        <v>41010.617.0.02.10.02</v>
      </c>
      <c r="H1985" s="184">
        <v>44012</v>
      </c>
      <c r="I1985" s="175" t="s">
        <v>3797</v>
      </c>
      <c r="J1985" s="175" t="s">
        <v>3753</v>
      </c>
      <c r="K1985" s="182" t="s">
        <v>3798</v>
      </c>
      <c r="L1985" s="183">
        <v>-828469422</v>
      </c>
      <c r="M1985" s="183">
        <v>0</v>
      </c>
      <c r="N1985" s="183">
        <v>0</v>
      </c>
      <c r="O1985" s="241">
        <f t="shared" si="61"/>
        <v>-828469422</v>
      </c>
    </row>
    <row r="1986" spans="1:15" hidden="1" x14ac:dyDescent="0.2">
      <c r="A1986" s="175" t="s">
        <v>5716</v>
      </c>
      <c r="B1986" s="182">
        <v>617</v>
      </c>
      <c r="C1986" s="182">
        <v>0</v>
      </c>
      <c r="D1986" s="182">
        <v>2</v>
      </c>
      <c r="E1986" s="182">
        <v>13</v>
      </c>
      <c r="F1986" s="182">
        <v>0</v>
      </c>
      <c r="G1986" s="182" t="str">
        <f t="shared" si="60"/>
        <v>41010.617.0.02.13.00</v>
      </c>
      <c r="H1986" s="184">
        <v>44012</v>
      </c>
      <c r="I1986" s="175" t="s">
        <v>3799</v>
      </c>
      <c r="J1986" s="175" t="s">
        <v>3753</v>
      </c>
      <c r="K1986" s="182" t="s">
        <v>1095</v>
      </c>
      <c r="L1986" s="183">
        <v>558236508</v>
      </c>
      <c r="M1986" s="183">
        <v>0</v>
      </c>
      <c r="N1986" s="183">
        <v>0</v>
      </c>
      <c r="O1986" s="241">
        <f t="shared" si="61"/>
        <v>558236508</v>
      </c>
    </row>
    <row r="1987" spans="1:15" hidden="1" x14ac:dyDescent="0.2">
      <c r="A1987" s="175" t="s">
        <v>5716</v>
      </c>
      <c r="B1987" s="182">
        <v>617</v>
      </c>
      <c r="C1987" s="182">
        <v>0</v>
      </c>
      <c r="D1987" s="182">
        <v>2</v>
      </c>
      <c r="E1987" s="182">
        <v>13</v>
      </c>
      <c r="F1987" s="182">
        <v>1</v>
      </c>
      <c r="G1987" s="182" t="str">
        <f t="shared" si="60"/>
        <v>41010.617.0.02.13.01</v>
      </c>
      <c r="H1987" s="184">
        <v>44012</v>
      </c>
      <c r="I1987" s="175" t="s">
        <v>3800</v>
      </c>
      <c r="J1987" s="175" t="s">
        <v>3753</v>
      </c>
      <c r="K1987" s="182" t="s">
        <v>1095</v>
      </c>
      <c r="L1987" s="183">
        <v>558236508</v>
      </c>
      <c r="M1987" s="183">
        <v>0</v>
      </c>
      <c r="N1987" s="183">
        <v>0</v>
      </c>
      <c r="O1987" s="241">
        <f t="shared" si="61"/>
        <v>558236508</v>
      </c>
    </row>
    <row r="1988" spans="1:15" hidden="1" x14ac:dyDescent="0.2">
      <c r="A1988" s="175" t="s">
        <v>5716</v>
      </c>
      <c r="B1988" s="182">
        <v>617</v>
      </c>
      <c r="C1988" s="182">
        <v>0</v>
      </c>
      <c r="D1988" s="182">
        <v>2</v>
      </c>
      <c r="E1988" s="182">
        <v>16</v>
      </c>
      <c r="F1988" s="182">
        <v>0</v>
      </c>
      <c r="G1988" s="182" t="str">
        <f t="shared" ref="G1988:G2051" si="62">CONCATENATE(A1988,".",REPT("0",3-LEN(B1988)),B1988,".",C1988,".",REPT("0",2-LEN(D1988)),D1988,".",REPT("0",2-LEN(E1988)),E1988,".",REPT("0",2-LEN(F1988)),F1988)</f>
        <v>41010.617.0.02.16.00</v>
      </c>
      <c r="H1988" s="184">
        <v>44012</v>
      </c>
      <c r="I1988" s="175" t="s">
        <v>3801</v>
      </c>
      <c r="J1988" s="175" t="s">
        <v>3753</v>
      </c>
      <c r="K1988" s="182" t="s">
        <v>3802</v>
      </c>
      <c r="L1988" s="183">
        <v>120222591</v>
      </c>
      <c r="M1988" s="183">
        <v>0</v>
      </c>
      <c r="N1988" s="183">
        <v>0</v>
      </c>
      <c r="O1988" s="241">
        <f t="shared" ref="O1988:O2051" si="63">+L1988+N1988</f>
        <v>120222591</v>
      </c>
    </row>
    <row r="1989" spans="1:15" hidden="1" x14ac:dyDescent="0.2">
      <c r="A1989" s="175" t="s">
        <v>5716</v>
      </c>
      <c r="B1989" s="182">
        <v>617</v>
      </c>
      <c r="C1989" s="182">
        <v>0</v>
      </c>
      <c r="D1989" s="182">
        <v>2</v>
      </c>
      <c r="E1989" s="182">
        <v>16</v>
      </c>
      <c r="F1989" s="182">
        <v>1</v>
      </c>
      <c r="G1989" s="182" t="str">
        <f t="shared" si="62"/>
        <v>41010.617.0.02.16.01</v>
      </c>
      <c r="H1989" s="184">
        <v>44012</v>
      </c>
      <c r="I1989" s="175" t="s">
        <v>3803</v>
      </c>
      <c r="J1989" s="175" t="s">
        <v>3753</v>
      </c>
      <c r="K1989" s="182" t="s">
        <v>3802</v>
      </c>
      <c r="L1989" s="183">
        <v>120222591</v>
      </c>
      <c r="M1989" s="183">
        <v>0</v>
      </c>
      <c r="N1989" s="183">
        <v>0</v>
      </c>
      <c r="O1989" s="241">
        <f t="shared" si="63"/>
        <v>120222591</v>
      </c>
    </row>
    <row r="1990" spans="1:15" hidden="1" x14ac:dyDescent="0.2">
      <c r="A1990" s="175" t="s">
        <v>5716</v>
      </c>
      <c r="B1990" s="182">
        <v>617</v>
      </c>
      <c r="C1990" s="182">
        <v>0</v>
      </c>
      <c r="D1990" s="182">
        <v>2</v>
      </c>
      <c r="E1990" s="182">
        <v>18</v>
      </c>
      <c r="F1990" s="182">
        <v>0</v>
      </c>
      <c r="G1990" s="182" t="str">
        <f t="shared" si="62"/>
        <v>41010.617.0.02.18.00</v>
      </c>
      <c r="H1990" s="184">
        <v>44012</v>
      </c>
      <c r="I1990" s="175" t="s">
        <v>3804</v>
      </c>
      <c r="J1990" s="175" t="s">
        <v>3753</v>
      </c>
      <c r="K1990" s="182" t="s">
        <v>3805</v>
      </c>
      <c r="L1990" s="183">
        <v>-147050000</v>
      </c>
      <c r="M1990" s="183">
        <v>0</v>
      </c>
      <c r="N1990" s="183">
        <v>0</v>
      </c>
      <c r="O1990" s="241">
        <f t="shared" si="63"/>
        <v>-147050000</v>
      </c>
    </row>
    <row r="1991" spans="1:15" hidden="1" x14ac:dyDescent="0.2">
      <c r="A1991" s="175" t="s">
        <v>5716</v>
      </c>
      <c r="B1991" s="182">
        <v>617</v>
      </c>
      <c r="C1991" s="182">
        <v>0</v>
      </c>
      <c r="D1991" s="182">
        <v>2</v>
      </c>
      <c r="E1991" s="182">
        <v>18</v>
      </c>
      <c r="F1991" s="182">
        <v>1</v>
      </c>
      <c r="G1991" s="182" t="str">
        <f t="shared" si="62"/>
        <v>41010.617.0.02.18.01</v>
      </c>
      <c r="H1991" s="184">
        <v>44012</v>
      </c>
      <c r="I1991" s="175" t="s">
        <v>3806</v>
      </c>
      <c r="J1991" s="175" t="s">
        <v>3753</v>
      </c>
      <c r="K1991" s="182" t="s">
        <v>3805</v>
      </c>
      <c r="L1991" s="183">
        <v>-147050000</v>
      </c>
      <c r="M1991" s="183">
        <v>0</v>
      </c>
      <c r="N1991" s="183">
        <v>0</v>
      </c>
      <c r="O1991" s="241">
        <f t="shared" si="63"/>
        <v>-147050000</v>
      </c>
    </row>
    <row r="1992" spans="1:15" hidden="1" x14ac:dyDescent="0.2">
      <c r="A1992" s="175" t="s">
        <v>5716</v>
      </c>
      <c r="B1992" s="182">
        <v>617</v>
      </c>
      <c r="C1992" s="182">
        <v>0</v>
      </c>
      <c r="D1992" s="182">
        <v>2</v>
      </c>
      <c r="E1992" s="182">
        <v>21</v>
      </c>
      <c r="F1992" s="182">
        <v>0</v>
      </c>
      <c r="G1992" s="182" t="str">
        <f t="shared" si="62"/>
        <v>41010.617.0.02.21.00</v>
      </c>
      <c r="H1992" s="184">
        <v>44012</v>
      </c>
      <c r="I1992" s="175" t="s">
        <v>3807</v>
      </c>
      <c r="J1992" s="175" t="s">
        <v>3753</v>
      </c>
      <c r="K1992" s="182" t="s">
        <v>1097</v>
      </c>
      <c r="L1992" s="183">
        <v>14585956</v>
      </c>
      <c r="M1992" s="183">
        <v>0</v>
      </c>
      <c r="N1992" s="183">
        <v>0</v>
      </c>
      <c r="O1992" s="241">
        <f t="shared" si="63"/>
        <v>14585956</v>
      </c>
    </row>
    <row r="1993" spans="1:15" hidden="1" x14ac:dyDescent="0.2">
      <c r="A1993" s="175" t="s">
        <v>5716</v>
      </c>
      <c r="B1993" s="182">
        <v>617</v>
      </c>
      <c r="C1993" s="182">
        <v>0</v>
      </c>
      <c r="D1993" s="182">
        <v>2</v>
      </c>
      <c r="E1993" s="182">
        <v>21</v>
      </c>
      <c r="F1993" s="182">
        <v>1</v>
      </c>
      <c r="G1993" s="182" t="str">
        <f t="shared" si="62"/>
        <v>41010.617.0.02.21.01</v>
      </c>
      <c r="H1993" s="184">
        <v>44012</v>
      </c>
      <c r="I1993" s="175" t="s">
        <v>3808</v>
      </c>
      <c r="J1993" s="175" t="s">
        <v>3753</v>
      </c>
      <c r="K1993" s="182" t="s">
        <v>1097</v>
      </c>
      <c r="L1993" s="183">
        <v>14585956</v>
      </c>
      <c r="M1993" s="183">
        <v>0</v>
      </c>
      <c r="N1993" s="183">
        <v>0</v>
      </c>
      <c r="O1993" s="241">
        <f t="shared" si="63"/>
        <v>14585956</v>
      </c>
    </row>
    <row r="1994" spans="1:15" hidden="1" x14ac:dyDescent="0.2">
      <c r="A1994" s="175" t="s">
        <v>5716</v>
      </c>
      <c r="B1994" s="182">
        <v>617</v>
      </c>
      <c r="C1994" s="182">
        <v>0</v>
      </c>
      <c r="D1994" s="182">
        <v>2</v>
      </c>
      <c r="E1994" s="182">
        <v>23</v>
      </c>
      <c r="F1994" s="182">
        <v>0</v>
      </c>
      <c r="G1994" s="182" t="str">
        <f t="shared" si="62"/>
        <v>41010.617.0.02.23.00</v>
      </c>
      <c r="H1994" s="184">
        <v>44012</v>
      </c>
      <c r="I1994" s="175" t="s">
        <v>3809</v>
      </c>
      <c r="J1994" s="175" t="s">
        <v>3753</v>
      </c>
      <c r="K1994" s="182" t="s">
        <v>3810</v>
      </c>
      <c r="L1994" s="183">
        <v>107926908</v>
      </c>
      <c r="M1994" s="183">
        <v>0</v>
      </c>
      <c r="N1994" s="183">
        <v>0</v>
      </c>
      <c r="O1994" s="241">
        <f t="shared" si="63"/>
        <v>107926908</v>
      </c>
    </row>
    <row r="1995" spans="1:15" hidden="1" x14ac:dyDescent="0.2">
      <c r="A1995" s="175" t="s">
        <v>5716</v>
      </c>
      <c r="B1995" s="182">
        <v>617</v>
      </c>
      <c r="C1995" s="182">
        <v>0</v>
      </c>
      <c r="D1995" s="182">
        <v>2</v>
      </c>
      <c r="E1995" s="182">
        <v>23</v>
      </c>
      <c r="F1995" s="182">
        <v>1</v>
      </c>
      <c r="G1995" s="182" t="str">
        <f t="shared" si="62"/>
        <v>41010.617.0.02.23.01</v>
      </c>
      <c r="H1995" s="184">
        <v>44012</v>
      </c>
      <c r="I1995" s="175" t="s">
        <v>3811</v>
      </c>
      <c r="J1995" s="175" t="s">
        <v>3753</v>
      </c>
      <c r="K1995" s="182" t="s">
        <v>3810</v>
      </c>
      <c r="L1995" s="183">
        <v>107926908</v>
      </c>
      <c r="M1995" s="183">
        <v>0</v>
      </c>
      <c r="N1995" s="183">
        <v>0</v>
      </c>
      <c r="O1995" s="241">
        <f t="shared" si="63"/>
        <v>107926908</v>
      </c>
    </row>
    <row r="1996" spans="1:15" hidden="1" x14ac:dyDescent="0.2">
      <c r="A1996" s="175" t="s">
        <v>5716</v>
      </c>
      <c r="B1996" s="182">
        <v>617</v>
      </c>
      <c r="C1996" s="182">
        <v>0</v>
      </c>
      <c r="D1996" s="182">
        <v>2</v>
      </c>
      <c r="E1996" s="182">
        <v>24</v>
      </c>
      <c r="F1996" s="182">
        <v>0</v>
      </c>
      <c r="G1996" s="182" t="str">
        <f t="shared" si="62"/>
        <v>41010.617.0.02.24.00</v>
      </c>
      <c r="H1996" s="184">
        <v>44012</v>
      </c>
      <c r="I1996" s="175" t="s">
        <v>3812</v>
      </c>
      <c r="J1996" s="175" t="s">
        <v>3753</v>
      </c>
      <c r="K1996" s="182" t="s">
        <v>3813</v>
      </c>
      <c r="L1996" s="183">
        <v>968526018.5</v>
      </c>
      <c r="M1996" s="183">
        <v>0</v>
      </c>
      <c r="N1996" s="183">
        <v>0</v>
      </c>
      <c r="O1996" s="241">
        <f t="shared" si="63"/>
        <v>968526018.5</v>
      </c>
    </row>
    <row r="1997" spans="1:15" hidden="1" x14ac:dyDescent="0.2">
      <c r="A1997" s="175" t="s">
        <v>5716</v>
      </c>
      <c r="B1997" s="182">
        <v>617</v>
      </c>
      <c r="C1997" s="182">
        <v>0</v>
      </c>
      <c r="D1997" s="182">
        <v>2</v>
      </c>
      <c r="E1997" s="182">
        <v>24</v>
      </c>
      <c r="F1997" s="182">
        <v>1</v>
      </c>
      <c r="G1997" s="182" t="str">
        <f t="shared" si="62"/>
        <v>41010.617.0.02.24.01</v>
      </c>
      <c r="H1997" s="184">
        <v>44012</v>
      </c>
      <c r="I1997" s="175" t="s">
        <v>3814</v>
      </c>
      <c r="J1997" s="175" t="s">
        <v>3753</v>
      </c>
      <c r="K1997" s="182" t="s">
        <v>3813</v>
      </c>
      <c r="L1997" s="183">
        <v>968526018.5</v>
      </c>
      <c r="M1997" s="183">
        <v>0</v>
      </c>
      <c r="N1997" s="183">
        <v>0</v>
      </c>
      <c r="O1997" s="241">
        <f t="shared" si="63"/>
        <v>968526018.5</v>
      </c>
    </row>
    <row r="1998" spans="1:15" hidden="1" x14ac:dyDescent="0.2">
      <c r="A1998" s="175" t="s">
        <v>5716</v>
      </c>
      <c r="B1998" s="182">
        <v>617</v>
      </c>
      <c r="C1998" s="182">
        <v>0</v>
      </c>
      <c r="D1998" s="182">
        <v>2</v>
      </c>
      <c r="E1998" s="182">
        <v>26</v>
      </c>
      <c r="F1998" s="182">
        <v>0</v>
      </c>
      <c r="G1998" s="182" t="str">
        <f t="shared" si="62"/>
        <v>41010.617.0.02.26.00</v>
      </c>
      <c r="H1998" s="184">
        <v>44012</v>
      </c>
      <c r="I1998" s="175" t="s">
        <v>3815</v>
      </c>
      <c r="J1998" s="175" t="s">
        <v>3753</v>
      </c>
      <c r="K1998" s="182" t="s">
        <v>3816</v>
      </c>
      <c r="L1998" s="183">
        <v>64687799</v>
      </c>
      <c r="M1998" s="183">
        <v>0</v>
      </c>
      <c r="N1998" s="183">
        <v>0</v>
      </c>
      <c r="O1998" s="241">
        <f t="shared" si="63"/>
        <v>64687799</v>
      </c>
    </row>
    <row r="1999" spans="1:15" hidden="1" x14ac:dyDescent="0.2">
      <c r="A1999" s="175" t="s">
        <v>5716</v>
      </c>
      <c r="B1999" s="182">
        <v>617</v>
      </c>
      <c r="C1999" s="182">
        <v>0</v>
      </c>
      <c r="D1999" s="182">
        <v>2</v>
      </c>
      <c r="E1999" s="182">
        <v>26</v>
      </c>
      <c r="F1999" s="182">
        <v>1</v>
      </c>
      <c r="G1999" s="182" t="str">
        <f t="shared" si="62"/>
        <v>41010.617.0.02.26.01</v>
      </c>
      <c r="H1999" s="184">
        <v>44012</v>
      </c>
      <c r="I1999" s="175" t="s">
        <v>3817</v>
      </c>
      <c r="J1999" s="175" t="s">
        <v>3753</v>
      </c>
      <c r="K1999" s="182" t="s">
        <v>3816</v>
      </c>
      <c r="L1999" s="183">
        <v>64687799</v>
      </c>
      <c r="M1999" s="183">
        <v>0</v>
      </c>
      <c r="N1999" s="183">
        <v>0</v>
      </c>
      <c r="O1999" s="241">
        <f t="shared" si="63"/>
        <v>64687799</v>
      </c>
    </row>
    <row r="2000" spans="1:15" hidden="1" x14ac:dyDescent="0.2">
      <c r="A2000" s="175" t="s">
        <v>5716</v>
      </c>
      <c r="B2000" s="182">
        <v>617</v>
      </c>
      <c r="C2000" s="182">
        <v>0</v>
      </c>
      <c r="D2000" s="182">
        <v>2</v>
      </c>
      <c r="E2000" s="182">
        <v>28</v>
      </c>
      <c r="F2000" s="182">
        <v>0</v>
      </c>
      <c r="G2000" s="182" t="str">
        <f t="shared" si="62"/>
        <v>41010.617.0.02.28.00</v>
      </c>
      <c r="H2000" s="184">
        <v>44012</v>
      </c>
      <c r="I2000" s="175" t="s">
        <v>3818</v>
      </c>
      <c r="J2000" s="175" t="s">
        <v>3753</v>
      </c>
      <c r="K2000" s="182" t="s">
        <v>1103</v>
      </c>
      <c r="L2000" s="183">
        <v>84675457</v>
      </c>
      <c r="M2000" s="183">
        <v>0</v>
      </c>
      <c r="N2000" s="183">
        <v>0</v>
      </c>
      <c r="O2000" s="241">
        <f t="shared" si="63"/>
        <v>84675457</v>
      </c>
    </row>
    <row r="2001" spans="1:15" hidden="1" x14ac:dyDescent="0.2">
      <c r="A2001" s="175" t="s">
        <v>5716</v>
      </c>
      <c r="B2001" s="182">
        <v>617</v>
      </c>
      <c r="C2001" s="182">
        <v>0</v>
      </c>
      <c r="D2001" s="182">
        <v>2</v>
      </c>
      <c r="E2001" s="182">
        <v>28</v>
      </c>
      <c r="F2001" s="182">
        <v>1</v>
      </c>
      <c r="G2001" s="182" t="str">
        <f t="shared" si="62"/>
        <v>41010.617.0.02.28.01</v>
      </c>
      <c r="H2001" s="184">
        <v>44012</v>
      </c>
      <c r="I2001" s="175" t="s">
        <v>3819</v>
      </c>
      <c r="J2001" s="175" t="s">
        <v>3753</v>
      </c>
      <c r="K2001" s="182" t="s">
        <v>1103</v>
      </c>
      <c r="L2001" s="183">
        <v>84675457</v>
      </c>
      <c r="M2001" s="183">
        <v>0</v>
      </c>
      <c r="N2001" s="183">
        <v>0</v>
      </c>
      <c r="O2001" s="241">
        <f t="shared" si="63"/>
        <v>84675457</v>
      </c>
    </row>
    <row r="2002" spans="1:15" hidden="1" x14ac:dyDescent="0.2">
      <c r="A2002" s="175" t="s">
        <v>5716</v>
      </c>
      <c r="B2002" s="182">
        <v>617</v>
      </c>
      <c r="C2002" s="182">
        <v>0</v>
      </c>
      <c r="D2002" s="182">
        <v>2</v>
      </c>
      <c r="E2002" s="182">
        <v>30</v>
      </c>
      <c r="F2002" s="182">
        <v>0</v>
      </c>
      <c r="G2002" s="182" t="str">
        <f t="shared" si="62"/>
        <v>41010.617.0.02.30.00</v>
      </c>
      <c r="H2002" s="184">
        <v>44012</v>
      </c>
      <c r="I2002" s="175" t="s">
        <v>3820</v>
      </c>
      <c r="J2002" s="175" t="s">
        <v>3753</v>
      </c>
      <c r="K2002" s="182" t="s">
        <v>1150</v>
      </c>
      <c r="L2002" s="183">
        <v>1942715346</v>
      </c>
      <c r="M2002" s="183">
        <v>0</v>
      </c>
      <c r="N2002" s="183">
        <v>0</v>
      </c>
      <c r="O2002" s="241">
        <f t="shared" si="63"/>
        <v>1942715346</v>
      </c>
    </row>
    <row r="2003" spans="1:15" hidden="1" x14ac:dyDescent="0.2">
      <c r="A2003" s="175" t="s">
        <v>5716</v>
      </c>
      <c r="B2003" s="182">
        <v>617</v>
      </c>
      <c r="C2003" s="182">
        <v>0</v>
      </c>
      <c r="D2003" s="182">
        <v>2</v>
      </c>
      <c r="E2003" s="182">
        <v>30</v>
      </c>
      <c r="F2003" s="182">
        <v>1</v>
      </c>
      <c r="G2003" s="182" t="str">
        <f t="shared" si="62"/>
        <v>41010.617.0.02.30.01</v>
      </c>
      <c r="H2003" s="184">
        <v>44012</v>
      </c>
      <c r="I2003" s="175" t="s">
        <v>3821</v>
      </c>
      <c r="J2003" s="175" t="s">
        <v>3753</v>
      </c>
      <c r="K2003" s="182" t="s">
        <v>1150</v>
      </c>
      <c r="L2003" s="183">
        <v>1837488921</v>
      </c>
      <c r="M2003" s="183">
        <v>0</v>
      </c>
      <c r="N2003" s="183">
        <v>0</v>
      </c>
      <c r="O2003" s="241">
        <f t="shared" si="63"/>
        <v>1837488921</v>
      </c>
    </row>
    <row r="2004" spans="1:15" hidden="1" x14ac:dyDescent="0.2">
      <c r="A2004" s="175" t="s">
        <v>5716</v>
      </c>
      <c r="B2004" s="182">
        <v>617</v>
      </c>
      <c r="C2004" s="182">
        <v>0</v>
      </c>
      <c r="D2004" s="182">
        <v>2</v>
      </c>
      <c r="E2004" s="182">
        <v>30</v>
      </c>
      <c r="F2004" s="182">
        <v>10</v>
      </c>
      <c r="G2004" s="182" t="str">
        <f t="shared" si="62"/>
        <v>41010.617.0.02.30.10</v>
      </c>
      <c r="H2004" s="184">
        <v>44012</v>
      </c>
      <c r="I2004" s="175" t="s">
        <v>3822</v>
      </c>
      <c r="J2004" s="175" t="s">
        <v>3753</v>
      </c>
      <c r="K2004" s="182" t="s">
        <v>1157</v>
      </c>
      <c r="L2004" s="183">
        <v>105226425</v>
      </c>
      <c r="M2004" s="183">
        <v>0</v>
      </c>
      <c r="N2004" s="183">
        <v>0</v>
      </c>
      <c r="O2004" s="241">
        <f t="shared" si="63"/>
        <v>105226425</v>
      </c>
    </row>
    <row r="2005" spans="1:15" hidden="1" x14ac:dyDescent="0.2">
      <c r="A2005" s="175" t="s">
        <v>5716</v>
      </c>
      <c r="B2005" s="182">
        <v>617</v>
      </c>
      <c r="C2005" s="182">
        <v>0</v>
      </c>
      <c r="D2005" s="182">
        <v>2</v>
      </c>
      <c r="E2005" s="182">
        <v>31</v>
      </c>
      <c r="F2005" s="182">
        <v>0</v>
      </c>
      <c r="G2005" s="182" t="str">
        <f t="shared" si="62"/>
        <v>41010.617.0.02.31.00</v>
      </c>
      <c r="H2005" s="184">
        <v>44012</v>
      </c>
      <c r="I2005" s="175" t="s">
        <v>3823</v>
      </c>
      <c r="J2005" s="175" t="s">
        <v>3753</v>
      </c>
      <c r="K2005" s="182" t="s">
        <v>1153</v>
      </c>
      <c r="L2005" s="183">
        <v>1095933369.5</v>
      </c>
      <c r="M2005" s="183">
        <v>0</v>
      </c>
      <c r="N2005" s="183">
        <v>0</v>
      </c>
      <c r="O2005" s="241">
        <f t="shared" si="63"/>
        <v>1095933369.5</v>
      </c>
    </row>
    <row r="2006" spans="1:15" hidden="1" x14ac:dyDescent="0.2">
      <c r="A2006" s="175" t="s">
        <v>5716</v>
      </c>
      <c r="B2006" s="182">
        <v>617</v>
      </c>
      <c r="C2006" s="182">
        <v>0</v>
      </c>
      <c r="D2006" s="182">
        <v>2</v>
      </c>
      <c r="E2006" s="182">
        <v>31</v>
      </c>
      <c r="F2006" s="182">
        <v>1</v>
      </c>
      <c r="G2006" s="182" t="str">
        <f t="shared" si="62"/>
        <v>41010.617.0.02.31.01</v>
      </c>
      <c r="H2006" s="184">
        <v>44012</v>
      </c>
      <c r="I2006" s="175" t="s">
        <v>3824</v>
      </c>
      <c r="J2006" s="175" t="s">
        <v>3753</v>
      </c>
      <c r="K2006" s="182" t="s">
        <v>1153</v>
      </c>
      <c r="L2006" s="183">
        <v>1095933369.5</v>
      </c>
      <c r="M2006" s="183">
        <v>0</v>
      </c>
      <c r="N2006" s="183">
        <v>0</v>
      </c>
      <c r="O2006" s="241">
        <f t="shared" si="63"/>
        <v>1095933369.5</v>
      </c>
    </row>
    <row r="2007" spans="1:15" hidden="1" x14ac:dyDescent="0.2">
      <c r="A2007" s="175" t="s">
        <v>5716</v>
      </c>
      <c r="B2007" s="182">
        <v>617</v>
      </c>
      <c r="C2007" s="182">
        <v>0</v>
      </c>
      <c r="D2007" s="182">
        <v>2</v>
      </c>
      <c r="E2007" s="182">
        <v>32</v>
      </c>
      <c r="F2007" s="182">
        <v>0</v>
      </c>
      <c r="G2007" s="182" t="str">
        <f t="shared" si="62"/>
        <v>41010.617.0.02.32.00</v>
      </c>
      <c r="H2007" s="184">
        <v>44012</v>
      </c>
      <c r="I2007" s="175" t="s">
        <v>3825</v>
      </c>
      <c r="J2007" s="175" t="s">
        <v>3753</v>
      </c>
      <c r="K2007" s="182" t="s">
        <v>1155</v>
      </c>
      <c r="L2007" s="183">
        <v>2811426566</v>
      </c>
      <c r="M2007" s="183">
        <v>0</v>
      </c>
      <c r="N2007" s="183">
        <v>0</v>
      </c>
      <c r="O2007" s="241">
        <f t="shared" si="63"/>
        <v>2811426566</v>
      </c>
    </row>
    <row r="2008" spans="1:15" hidden="1" x14ac:dyDescent="0.2">
      <c r="A2008" s="175" t="s">
        <v>5716</v>
      </c>
      <c r="B2008" s="182">
        <v>617</v>
      </c>
      <c r="C2008" s="182">
        <v>0</v>
      </c>
      <c r="D2008" s="182">
        <v>2</v>
      </c>
      <c r="E2008" s="182">
        <v>32</v>
      </c>
      <c r="F2008" s="182">
        <v>1</v>
      </c>
      <c r="G2008" s="182" t="str">
        <f t="shared" si="62"/>
        <v>41010.617.0.02.32.01</v>
      </c>
      <c r="H2008" s="184">
        <v>44012</v>
      </c>
      <c r="I2008" s="175" t="s">
        <v>3826</v>
      </c>
      <c r="J2008" s="175" t="s">
        <v>3753</v>
      </c>
      <c r="K2008" s="182" t="s">
        <v>1155</v>
      </c>
      <c r="L2008" s="183">
        <v>2811426566</v>
      </c>
      <c r="M2008" s="183">
        <v>0</v>
      </c>
      <c r="N2008" s="183">
        <v>0</v>
      </c>
      <c r="O2008" s="241">
        <f t="shared" si="63"/>
        <v>2811426566</v>
      </c>
    </row>
    <row r="2009" spans="1:15" hidden="1" x14ac:dyDescent="0.2">
      <c r="A2009" s="175" t="s">
        <v>5716</v>
      </c>
      <c r="B2009" s="182">
        <v>617</v>
      </c>
      <c r="C2009" s="182">
        <v>0</v>
      </c>
      <c r="D2009" s="182">
        <v>2</v>
      </c>
      <c r="E2009" s="182">
        <v>33</v>
      </c>
      <c r="F2009" s="182">
        <v>0</v>
      </c>
      <c r="G2009" s="182" t="str">
        <f t="shared" si="62"/>
        <v>41010.617.0.02.33.00</v>
      </c>
      <c r="H2009" s="184">
        <v>44012</v>
      </c>
      <c r="I2009" s="175" t="s">
        <v>3827</v>
      </c>
      <c r="J2009" s="175" t="s">
        <v>3753</v>
      </c>
      <c r="K2009" s="182" t="s">
        <v>3828</v>
      </c>
      <c r="L2009" s="183">
        <v>556634848</v>
      </c>
      <c r="M2009" s="183">
        <v>0</v>
      </c>
      <c r="N2009" s="183">
        <v>0</v>
      </c>
      <c r="O2009" s="241">
        <f t="shared" si="63"/>
        <v>556634848</v>
      </c>
    </row>
    <row r="2010" spans="1:15" hidden="1" x14ac:dyDescent="0.2">
      <c r="A2010" s="175" t="s">
        <v>5716</v>
      </c>
      <c r="B2010" s="182">
        <v>617</v>
      </c>
      <c r="C2010" s="182">
        <v>0</v>
      </c>
      <c r="D2010" s="182">
        <v>2</v>
      </c>
      <c r="E2010" s="182">
        <v>33</v>
      </c>
      <c r="F2010" s="182">
        <v>1</v>
      </c>
      <c r="G2010" s="182" t="str">
        <f t="shared" si="62"/>
        <v>41010.617.0.02.33.01</v>
      </c>
      <c r="H2010" s="184">
        <v>44012</v>
      </c>
      <c r="I2010" s="175" t="s">
        <v>3829</v>
      </c>
      <c r="J2010" s="175" t="s">
        <v>3753</v>
      </c>
      <c r="K2010" s="182" t="s">
        <v>3828</v>
      </c>
      <c r="L2010" s="183">
        <v>556634848</v>
      </c>
      <c r="M2010" s="183">
        <v>0</v>
      </c>
      <c r="N2010" s="183">
        <v>0</v>
      </c>
      <c r="O2010" s="241">
        <f t="shared" si="63"/>
        <v>556634848</v>
      </c>
    </row>
    <row r="2011" spans="1:15" hidden="1" x14ac:dyDescent="0.2">
      <c r="A2011" s="175" t="s">
        <v>5716</v>
      </c>
      <c r="B2011" s="182">
        <v>617</v>
      </c>
      <c r="C2011" s="182">
        <v>0</v>
      </c>
      <c r="D2011" s="182">
        <v>2</v>
      </c>
      <c r="E2011" s="182">
        <v>34</v>
      </c>
      <c r="F2011" s="182">
        <v>0</v>
      </c>
      <c r="G2011" s="182" t="str">
        <f t="shared" si="62"/>
        <v>41010.617.0.02.34.00</v>
      </c>
      <c r="H2011" s="184">
        <v>44012</v>
      </c>
      <c r="I2011" s="175" t="s">
        <v>3830</v>
      </c>
      <c r="J2011" s="175" t="s">
        <v>3753</v>
      </c>
      <c r="K2011" s="182" t="s">
        <v>1161</v>
      </c>
      <c r="L2011" s="183">
        <v>354069352</v>
      </c>
      <c r="M2011" s="183">
        <v>0</v>
      </c>
      <c r="N2011" s="183">
        <v>0</v>
      </c>
      <c r="O2011" s="241">
        <f t="shared" si="63"/>
        <v>354069352</v>
      </c>
    </row>
    <row r="2012" spans="1:15" hidden="1" x14ac:dyDescent="0.2">
      <c r="A2012" s="175" t="s">
        <v>5716</v>
      </c>
      <c r="B2012" s="182">
        <v>617</v>
      </c>
      <c r="C2012" s="182">
        <v>0</v>
      </c>
      <c r="D2012" s="182">
        <v>2</v>
      </c>
      <c r="E2012" s="182">
        <v>34</v>
      </c>
      <c r="F2012" s="182">
        <v>1</v>
      </c>
      <c r="G2012" s="182" t="str">
        <f t="shared" si="62"/>
        <v>41010.617.0.02.34.01</v>
      </c>
      <c r="H2012" s="184">
        <v>44012</v>
      </c>
      <c r="I2012" s="175" t="s">
        <v>3831</v>
      </c>
      <c r="J2012" s="175" t="s">
        <v>3753</v>
      </c>
      <c r="K2012" s="182" t="s">
        <v>1161</v>
      </c>
      <c r="L2012" s="183">
        <v>354069352</v>
      </c>
      <c r="M2012" s="183">
        <v>0</v>
      </c>
      <c r="N2012" s="183">
        <v>0</v>
      </c>
      <c r="O2012" s="241">
        <f t="shared" si="63"/>
        <v>354069352</v>
      </c>
    </row>
    <row r="2013" spans="1:15" hidden="1" x14ac:dyDescent="0.2">
      <c r="A2013" s="175" t="s">
        <v>5716</v>
      </c>
      <c r="B2013" s="182">
        <v>617</v>
      </c>
      <c r="C2013" s="182">
        <v>0</v>
      </c>
      <c r="D2013" s="182">
        <v>2</v>
      </c>
      <c r="E2013" s="182">
        <v>35</v>
      </c>
      <c r="F2013" s="182">
        <v>0</v>
      </c>
      <c r="G2013" s="182" t="str">
        <f t="shared" si="62"/>
        <v>41010.617.0.02.35.00</v>
      </c>
      <c r="H2013" s="184">
        <v>44012</v>
      </c>
      <c r="I2013" s="175" t="s">
        <v>3832</v>
      </c>
      <c r="J2013" s="175" t="s">
        <v>3753</v>
      </c>
      <c r="K2013" s="182" t="s">
        <v>1163</v>
      </c>
      <c r="L2013" s="183">
        <v>699113088</v>
      </c>
      <c r="M2013" s="183">
        <v>0</v>
      </c>
      <c r="N2013" s="183">
        <v>0</v>
      </c>
      <c r="O2013" s="241">
        <f t="shared" si="63"/>
        <v>699113088</v>
      </c>
    </row>
    <row r="2014" spans="1:15" hidden="1" x14ac:dyDescent="0.2">
      <c r="A2014" s="175" t="s">
        <v>5716</v>
      </c>
      <c r="B2014" s="182">
        <v>617</v>
      </c>
      <c r="C2014" s="182">
        <v>0</v>
      </c>
      <c r="D2014" s="182">
        <v>2</v>
      </c>
      <c r="E2014" s="182">
        <v>35</v>
      </c>
      <c r="F2014" s="182">
        <v>1</v>
      </c>
      <c r="G2014" s="182" t="str">
        <f t="shared" si="62"/>
        <v>41010.617.0.02.35.01</v>
      </c>
      <c r="H2014" s="184">
        <v>44012</v>
      </c>
      <c r="I2014" s="175" t="s">
        <v>3833</v>
      </c>
      <c r="J2014" s="175" t="s">
        <v>3753</v>
      </c>
      <c r="K2014" s="182" t="s">
        <v>1163</v>
      </c>
      <c r="L2014" s="183">
        <v>699113088</v>
      </c>
      <c r="M2014" s="183">
        <v>0</v>
      </c>
      <c r="N2014" s="183">
        <v>0</v>
      </c>
      <c r="O2014" s="241">
        <f t="shared" si="63"/>
        <v>699113088</v>
      </c>
    </row>
    <row r="2015" spans="1:15" hidden="1" x14ac:dyDescent="0.2">
      <c r="A2015" s="175" t="s">
        <v>5716</v>
      </c>
      <c r="B2015" s="182">
        <v>617</v>
      </c>
      <c r="C2015" s="182">
        <v>0</v>
      </c>
      <c r="D2015" s="182">
        <v>2</v>
      </c>
      <c r="E2015" s="182">
        <v>36</v>
      </c>
      <c r="F2015" s="182">
        <v>0</v>
      </c>
      <c r="G2015" s="182" t="str">
        <f t="shared" si="62"/>
        <v>41010.617.0.02.36.00</v>
      </c>
      <c r="H2015" s="184">
        <v>44012</v>
      </c>
      <c r="I2015" s="175" t="s">
        <v>3834</v>
      </c>
      <c r="J2015" s="175" t="s">
        <v>3753</v>
      </c>
      <c r="K2015" s="182" t="s">
        <v>1165</v>
      </c>
      <c r="L2015" s="183">
        <v>504948670</v>
      </c>
      <c r="M2015" s="183">
        <v>0</v>
      </c>
      <c r="N2015" s="183">
        <v>0</v>
      </c>
      <c r="O2015" s="241">
        <f t="shared" si="63"/>
        <v>504948670</v>
      </c>
    </row>
    <row r="2016" spans="1:15" hidden="1" x14ac:dyDescent="0.2">
      <c r="A2016" s="175" t="s">
        <v>5716</v>
      </c>
      <c r="B2016" s="182">
        <v>617</v>
      </c>
      <c r="C2016" s="182">
        <v>0</v>
      </c>
      <c r="D2016" s="182">
        <v>2</v>
      </c>
      <c r="E2016" s="182">
        <v>36</v>
      </c>
      <c r="F2016" s="182">
        <v>1</v>
      </c>
      <c r="G2016" s="182" t="str">
        <f t="shared" si="62"/>
        <v>41010.617.0.02.36.01</v>
      </c>
      <c r="H2016" s="184">
        <v>44012</v>
      </c>
      <c r="I2016" s="175" t="s">
        <v>3835</v>
      </c>
      <c r="J2016" s="175" t="s">
        <v>3753</v>
      </c>
      <c r="K2016" s="182" t="s">
        <v>1165</v>
      </c>
      <c r="L2016" s="183">
        <v>504948670</v>
      </c>
      <c r="M2016" s="183">
        <v>0</v>
      </c>
      <c r="N2016" s="183">
        <v>0</v>
      </c>
      <c r="O2016" s="241">
        <f t="shared" si="63"/>
        <v>504948670</v>
      </c>
    </row>
    <row r="2017" spans="1:15" hidden="1" x14ac:dyDescent="0.2">
      <c r="A2017" s="175" t="s">
        <v>5716</v>
      </c>
      <c r="B2017" s="182">
        <v>617</v>
      </c>
      <c r="C2017" s="182">
        <v>0</v>
      </c>
      <c r="D2017" s="182">
        <v>2</v>
      </c>
      <c r="E2017" s="182">
        <v>37</v>
      </c>
      <c r="F2017" s="182">
        <v>0</v>
      </c>
      <c r="G2017" s="182" t="str">
        <f t="shared" si="62"/>
        <v>41010.617.0.02.37.00</v>
      </c>
      <c r="H2017" s="184">
        <v>44012</v>
      </c>
      <c r="I2017" s="175" t="s">
        <v>3836</v>
      </c>
      <c r="J2017" s="175" t="s">
        <v>3753</v>
      </c>
      <c r="K2017" s="182" t="s">
        <v>3837</v>
      </c>
      <c r="L2017" s="183">
        <v>-1535774017</v>
      </c>
      <c r="M2017" s="183">
        <v>0</v>
      </c>
      <c r="N2017" s="183">
        <v>0</v>
      </c>
      <c r="O2017" s="241">
        <f t="shared" si="63"/>
        <v>-1535774017</v>
      </c>
    </row>
    <row r="2018" spans="1:15" hidden="1" x14ac:dyDescent="0.2">
      <c r="A2018" s="175" t="s">
        <v>5716</v>
      </c>
      <c r="B2018" s="182">
        <v>617</v>
      </c>
      <c r="C2018" s="182">
        <v>0</v>
      </c>
      <c r="D2018" s="182">
        <v>2</v>
      </c>
      <c r="E2018" s="182">
        <v>37</v>
      </c>
      <c r="F2018" s="182">
        <v>1</v>
      </c>
      <c r="G2018" s="182" t="str">
        <f t="shared" si="62"/>
        <v>41010.617.0.02.37.01</v>
      </c>
      <c r="H2018" s="184">
        <v>44012</v>
      </c>
      <c r="I2018" s="175" t="s">
        <v>3838</v>
      </c>
      <c r="J2018" s="175" t="s">
        <v>3753</v>
      </c>
      <c r="K2018" s="182" t="s">
        <v>3837</v>
      </c>
      <c r="L2018" s="183">
        <v>-1535774017</v>
      </c>
      <c r="M2018" s="183">
        <v>0</v>
      </c>
      <c r="N2018" s="183">
        <v>0</v>
      </c>
      <c r="O2018" s="241">
        <f t="shared" si="63"/>
        <v>-1535774017</v>
      </c>
    </row>
    <row r="2019" spans="1:15" hidden="1" x14ac:dyDescent="0.2">
      <c r="A2019" s="175" t="s">
        <v>5716</v>
      </c>
      <c r="B2019" s="182">
        <v>617</v>
      </c>
      <c r="C2019" s="182">
        <v>0</v>
      </c>
      <c r="D2019" s="182">
        <v>2</v>
      </c>
      <c r="E2019" s="182">
        <v>38</v>
      </c>
      <c r="F2019" s="182">
        <v>0</v>
      </c>
      <c r="G2019" s="182" t="str">
        <f t="shared" si="62"/>
        <v>41010.617.0.02.38.00</v>
      </c>
      <c r="H2019" s="184">
        <v>44012</v>
      </c>
      <c r="I2019" s="175" t="s">
        <v>3839</v>
      </c>
      <c r="J2019" s="175" t="s">
        <v>3753</v>
      </c>
      <c r="K2019" s="182" t="s">
        <v>1037</v>
      </c>
      <c r="L2019" s="183">
        <v>-3505117770</v>
      </c>
      <c r="M2019" s="183">
        <v>0</v>
      </c>
      <c r="N2019" s="183">
        <v>0</v>
      </c>
      <c r="O2019" s="241">
        <f t="shared" si="63"/>
        <v>-3505117770</v>
      </c>
    </row>
    <row r="2020" spans="1:15" hidden="1" x14ac:dyDescent="0.2">
      <c r="A2020" s="175" t="s">
        <v>5716</v>
      </c>
      <c r="B2020" s="182">
        <v>617</v>
      </c>
      <c r="C2020" s="182">
        <v>0</v>
      </c>
      <c r="D2020" s="182">
        <v>2</v>
      </c>
      <c r="E2020" s="182">
        <v>38</v>
      </c>
      <c r="F2020" s="182">
        <v>1</v>
      </c>
      <c r="G2020" s="182" t="str">
        <f t="shared" si="62"/>
        <v>41010.617.0.02.38.01</v>
      </c>
      <c r="H2020" s="184">
        <v>44012</v>
      </c>
      <c r="I2020" s="175" t="s">
        <v>3840</v>
      </c>
      <c r="J2020" s="175" t="s">
        <v>3753</v>
      </c>
      <c r="K2020" s="182" t="s">
        <v>1037</v>
      </c>
      <c r="L2020" s="183">
        <v>-3505117770</v>
      </c>
      <c r="M2020" s="183">
        <v>0</v>
      </c>
      <c r="N2020" s="183">
        <v>0</v>
      </c>
      <c r="O2020" s="241">
        <f t="shared" si="63"/>
        <v>-3505117770</v>
      </c>
    </row>
    <row r="2021" spans="1:15" hidden="1" x14ac:dyDescent="0.2">
      <c r="A2021" s="175" t="s">
        <v>5717</v>
      </c>
      <c r="B2021" s="182">
        <v>0</v>
      </c>
      <c r="C2021" s="182">
        <v>0</v>
      </c>
      <c r="D2021" s="182">
        <v>0</v>
      </c>
      <c r="E2021" s="182">
        <v>0</v>
      </c>
      <c r="F2021" s="182">
        <v>0</v>
      </c>
      <c r="G2021" s="182" t="str">
        <f t="shared" si="62"/>
        <v>42000.000.0.00.00.00</v>
      </c>
      <c r="H2021" s="184">
        <v>44012</v>
      </c>
      <c r="I2021" s="175" t="s">
        <v>3841</v>
      </c>
      <c r="J2021" s="175" t="s">
        <v>3842</v>
      </c>
      <c r="K2021" s="182" t="s">
        <v>3843</v>
      </c>
      <c r="L2021" s="183">
        <v>-76625312967</v>
      </c>
      <c r="M2021" s="183">
        <v>-862473.85</v>
      </c>
      <c r="N2021" s="183">
        <v>-5870971618.5500002</v>
      </c>
      <c r="O2021" s="241">
        <f t="shared" si="63"/>
        <v>-82496284585.550003</v>
      </c>
    </row>
    <row r="2022" spans="1:15" hidden="1" x14ac:dyDescent="0.2">
      <c r="A2022" s="175" t="s">
        <v>5718</v>
      </c>
      <c r="B2022" s="182">
        <v>0</v>
      </c>
      <c r="C2022" s="182">
        <v>0</v>
      </c>
      <c r="D2022" s="182">
        <v>0</v>
      </c>
      <c r="E2022" s="182">
        <v>0</v>
      </c>
      <c r="F2022" s="182">
        <v>0</v>
      </c>
      <c r="G2022" s="182" t="str">
        <f t="shared" si="62"/>
        <v>42010.000.0.00.00.00</v>
      </c>
      <c r="H2022" s="184">
        <v>44012</v>
      </c>
      <c r="I2022" s="175" t="s">
        <v>3844</v>
      </c>
      <c r="J2022" s="175" t="s">
        <v>3845</v>
      </c>
      <c r="K2022" s="182" t="s">
        <v>3846</v>
      </c>
      <c r="L2022" s="183">
        <v>-76625312967</v>
      </c>
      <c r="M2022" s="183">
        <v>-862473.85</v>
      </c>
      <c r="N2022" s="183">
        <v>-5870971618.5500002</v>
      </c>
      <c r="O2022" s="241">
        <f t="shared" si="63"/>
        <v>-82496284585.550003</v>
      </c>
    </row>
    <row r="2023" spans="1:15" hidden="1" x14ac:dyDescent="0.2">
      <c r="A2023" s="175" t="s">
        <v>5718</v>
      </c>
      <c r="B2023" s="182">
        <v>606</v>
      </c>
      <c r="C2023" s="182">
        <v>0</v>
      </c>
      <c r="D2023" s="182">
        <v>0</v>
      </c>
      <c r="E2023" s="182">
        <v>0</v>
      </c>
      <c r="F2023" s="182">
        <v>0</v>
      </c>
      <c r="G2023" s="182" t="str">
        <f t="shared" si="62"/>
        <v>42010.606.0.00.00.00</v>
      </c>
      <c r="H2023" s="184">
        <v>44012</v>
      </c>
      <c r="I2023" s="175" t="s">
        <v>3847</v>
      </c>
      <c r="J2023" s="175" t="s">
        <v>3848</v>
      </c>
      <c r="K2023" s="182" t="s">
        <v>3849</v>
      </c>
      <c r="L2023" s="183">
        <v>-8278716174</v>
      </c>
      <c r="M2023" s="183">
        <v>-70000</v>
      </c>
      <c r="N2023" s="183">
        <v>-476499100</v>
      </c>
      <c r="O2023" s="241">
        <f t="shared" si="63"/>
        <v>-8755215274</v>
      </c>
    </row>
    <row r="2024" spans="1:15" hidden="1" x14ac:dyDescent="0.2">
      <c r="A2024" s="175" t="s">
        <v>5718</v>
      </c>
      <c r="B2024" s="182">
        <v>606</v>
      </c>
      <c r="C2024" s="182">
        <v>0</v>
      </c>
      <c r="D2024" s="182">
        <v>2</v>
      </c>
      <c r="E2024" s="182">
        <v>0</v>
      </c>
      <c r="F2024" s="182">
        <v>0</v>
      </c>
      <c r="G2024" s="182" t="str">
        <f t="shared" si="62"/>
        <v>42010.606.0.02.00.00</v>
      </c>
      <c r="H2024" s="184">
        <v>44012</v>
      </c>
      <c r="I2024" s="175" t="s">
        <v>3850</v>
      </c>
      <c r="J2024" s="175" t="s">
        <v>3851</v>
      </c>
      <c r="K2024" s="182" t="s">
        <v>699</v>
      </c>
      <c r="L2024" s="183">
        <v>-8278716174</v>
      </c>
      <c r="M2024" s="183">
        <v>-70000</v>
      </c>
      <c r="N2024" s="183">
        <v>-476499100</v>
      </c>
      <c r="O2024" s="241">
        <f t="shared" si="63"/>
        <v>-8755215274</v>
      </c>
    </row>
    <row r="2025" spans="1:15" hidden="1" x14ac:dyDescent="0.2">
      <c r="A2025" s="175" t="s">
        <v>5718</v>
      </c>
      <c r="B2025" s="182">
        <v>606</v>
      </c>
      <c r="C2025" s="182">
        <v>0</v>
      </c>
      <c r="D2025" s="182">
        <v>2</v>
      </c>
      <c r="E2025" s="182">
        <v>1</v>
      </c>
      <c r="F2025" s="182">
        <v>0</v>
      </c>
      <c r="G2025" s="182" t="str">
        <f t="shared" si="62"/>
        <v>42010.606.0.02.01.00</v>
      </c>
      <c r="H2025" s="184">
        <v>44012</v>
      </c>
      <c r="I2025" s="175" t="s">
        <v>3852</v>
      </c>
      <c r="J2025" s="175" t="s">
        <v>3851</v>
      </c>
      <c r="K2025" s="182" t="s">
        <v>699</v>
      </c>
      <c r="L2025" s="183">
        <v>-8278716174</v>
      </c>
      <c r="M2025" s="183">
        <v>-70000</v>
      </c>
      <c r="N2025" s="183">
        <v>-476499100</v>
      </c>
      <c r="O2025" s="241">
        <f t="shared" si="63"/>
        <v>-8755215274</v>
      </c>
    </row>
    <row r="2026" spans="1:15" hidden="1" x14ac:dyDescent="0.2">
      <c r="A2026" s="175" t="s">
        <v>5718</v>
      </c>
      <c r="B2026" s="182">
        <v>606</v>
      </c>
      <c r="C2026" s="182">
        <v>0</v>
      </c>
      <c r="D2026" s="182">
        <v>2</v>
      </c>
      <c r="E2026" s="182">
        <v>1</v>
      </c>
      <c r="F2026" s="182">
        <v>1</v>
      </c>
      <c r="G2026" s="182" t="str">
        <f t="shared" si="62"/>
        <v>42010.606.0.02.01.01</v>
      </c>
      <c r="H2026" s="184">
        <v>44012</v>
      </c>
      <c r="I2026" s="175" t="s">
        <v>3853</v>
      </c>
      <c r="J2026" s="175" t="s">
        <v>3851</v>
      </c>
      <c r="K2026" s="182" t="s">
        <v>3740</v>
      </c>
      <c r="L2026" s="183">
        <v>-8278716174</v>
      </c>
      <c r="M2026" s="183">
        <v>-70000</v>
      </c>
      <c r="N2026" s="183">
        <v>-476499100</v>
      </c>
      <c r="O2026" s="241">
        <f t="shared" si="63"/>
        <v>-8755215274</v>
      </c>
    </row>
    <row r="2027" spans="1:15" hidden="1" x14ac:dyDescent="0.2">
      <c r="A2027" s="175" t="s">
        <v>5718</v>
      </c>
      <c r="B2027" s="182">
        <v>614</v>
      </c>
      <c r="C2027" s="182">
        <v>0</v>
      </c>
      <c r="D2027" s="182">
        <v>0</v>
      </c>
      <c r="E2027" s="182">
        <v>0</v>
      </c>
      <c r="F2027" s="182">
        <v>0</v>
      </c>
      <c r="G2027" s="182" t="str">
        <f t="shared" si="62"/>
        <v>42010.614.0.00.00.00</v>
      </c>
      <c r="H2027" s="184">
        <v>44012</v>
      </c>
      <c r="I2027" s="175" t="s">
        <v>3854</v>
      </c>
      <c r="J2027" s="175" t="s">
        <v>3855</v>
      </c>
      <c r="K2027" s="182" t="s">
        <v>3856</v>
      </c>
      <c r="L2027" s="183">
        <v>-10887587216</v>
      </c>
      <c r="M2027" s="183">
        <v>-792473.85</v>
      </c>
      <c r="N2027" s="183">
        <v>-5394472518.5500002</v>
      </c>
      <c r="O2027" s="241">
        <f t="shared" si="63"/>
        <v>-16282059734.549999</v>
      </c>
    </row>
    <row r="2028" spans="1:15" hidden="1" x14ac:dyDescent="0.2">
      <c r="A2028" s="175" t="s">
        <v>5718</v>
      </c>
      <c r="B2028" s="182">
        <v>614</v>
      </c>
      <c r="C2028" s="182">
        <v>0</v>
      </c>
      <c r="D2028" s="182">
        <v>1</v>
      </c>
      <c r="E2028" s="182">
        <v>0</v>
      </c>
      <c r="F2028" s="182">
        <v>0</v>
      </c>
      <c r="G2028" s="182" t="str">
        <f t="shared" si="62"/>
        <v>42010.614.0.01.00.00</v>
      </c>
      <c r="H2028" s="184">
        <v>44012</v>
      </c>
      <c r="I2028" s="175" t="s">
        <v>3857</v>
      </c>
      <c r="J2028" s="175" t="s">
        <v>3858</v>
      </c>
      <c r="K2028" s="182" t="s">
        <v>3856</v>
      </c>
      <c r="L2028" s="183">
        <v>-10887587216</v>
      </c>
      <c r="M2028" s="183">
        <v>-792473.85</v>
      </c>
      <c r="N2028" s="183">
        <v>-5394472518.5500002</v>
      </c>
      <c r="O2028" s="241">
        <f t="shared" si="63"/>
        <v>-16282059734.549999</v>
      </c>
    </row>
    <row r="2029" spans="1:15" hidden="1" x14ac:dyDescent="0.2">
      <c r="A2029" s="175" t="s">
        <v>5718</v>
      </c>
      <c r="B2029" s="182">
        <v>614</v>
      </c>
      <c r="C2029" s="182">
        <v>0</v>
      </c>
      <c r="D2029" s="182">
        <v>1</v>
      </c>
      <c r="E2029" s="182">
        <v>1</v>
      </c>
      <c r="F2029" s="182">
        <v>0</v>
      </c>
      <c r="G2029" s="182" t="str">
        <f t="shared" si="62"/>
        <v>42010.614.0.01.01.00</v>
      </c>
      <c r="H2029" s="184">
        <v>44012</v>
      </c>
      <c r="I2029" s="175" t="s">
        <v>3859</v>
      </c>
      <c r="J2029" s="175" t="s">
        <v>3858</v>
      </c>
      <c r="K2029" s="182" t="s">
        <v>699</v>
      </c>
      <c r="L2029" s="183">
        <v>16626919211</v>
      </c>
      <c r="M2029" s="183">
        <v>0</v>
      </c>
      <c r="N2029" s="183">
        <v>0</v>
      </c>
      <c r="O2029" s="241">
        <f t="shared" si="63"/>
        <v>16626919211</v>
      </c>
    </row>
    <row r="2030" spans="1:15" hidden="1" x14ac:dyDescent="0.2">
      <c r="A2030" s="175" t="s">
        <v>5718</v>
      </c>
      <c r="B2030" s="182">
        <v>614</v>
      </c>
      <c r="C2030" s="182">
        <v>0</v>
      </c>
      <c r="D2030" s="182">
        <v>1</v>
      </c>
      <c r="E2030" s="182">
        <v>2</v>
      </c>
      <c r="F2030" s="182">
        <v>0</v>
      </c>
      <c r="G2030" s="182" t="str">
        <f t="shared" si="62"/>
        <v>42010.614.0.01.02.00</v>
      </c>
      <c r="H2030" s="184">
        <v>44012</v>
      </c>
      <c r="I2030" s="175" t="s">
        <v>3860</v>
      </c>
      <c r="J2030" s="175" t="s">
        <v>3858</v>
      </c>
      <c r="K2030" s="182" t="s">
        <v>699</v>
      </c>
      <c r="L2030" s="183">
        <v>-27514506427</v>
      </c>
      <c r="M2030" s="183">
        <v>-792473.85</v>
      </c>
      <c r="N2030" s="183">
        <v>-5394472518.5500002</v>
      </c>
      <c r="O2030" s="241">
        <f t="shared" si="63"/>
        <v>-32908978945.549999</v>
      </c>
    </row>
    <row r="2031" spans="1:15" hidden="1" x14ac:dyDescent="0.2">
      <c r="A2031" s="175" t="s">
        <v>5718</v>
      </c>
      <c r="B2031" s="182">
        <v>616</v>
      </c>
      <c r="C2031" s="182">
        <v>0</v>
      </c>
      <c r="D2031" s="182">
        <v>0</v>
      </c>
      <c r="E2031" s="182">
        <v>0</v>
      </c>
      <c r="F2031" s="182">
        <v>0</v>
      </c>
      <c r="G2031" s="182" t="str">
        <f t="shared" si="62"/>
        <v>42010.616.0.00.00.00</v>
      </c>
      <c r="H2031" s="184">
        <v>44012</v>
      </c>
      <c r="I2031" s="175" t="s">
        <v>3861</v>
      </c>
      <c r="J2031" s="175" t="s">
        <v>3862</v>
      </c>
      <c r="K2031" s="182" t="s">
        <v>3846</v>
      </c>
      <c r="L2031" s="183">
        <v>-57459009577</v>
      </c>
      <c r="M2031" s="183">
        <v>0</v>
      </c>
      <c r="N2031" s="183">
        <v>0</v>
      </c>
      <c r="O2031" s="241">
        <f t="shared" si="63"/>
        <v>-57459009577</v>
      </c>
    </row>
    <row r="2032" spans="1:15" hidden="1" x14ac:dyDescent="0.2">
      <c r="A2032" s="175" t="s">
        <v>5718</v>
      </c>
      <c r="B2032" s="182">
        <v>616</v>
      </c>
      <c r="C2032" s="182">
        <v>0</v>
      </c>
      <c r="D2032" s="182">
        <v>1</v>
      </c>
      <c r="E2032" s="182">
        <v>0</v>
      </c>
      <c r="F2032" s="182">
        <v>0</v>
      </c>
      <c r="G2032" s="182" t="str">
        <f t="shared" si="62"/>
        <v>42010.616.0.01.00.00</v>
      </c>
      <c r="H2032" s="184">
        <v>44012</v>
      </c>
      <c r="I2032" s="175" t="s">
        <v>3863</v>
      </c>
      <c r="J2032" s="175" t="s">
        <v>3864</v>
      </c>
      <c r="K2032" s="182" t="s">
        <v>3865</v>
      </c>
      <c r="L2032" s="183">
        <v>-57459009577</v>
      </c>
      <c r="M2032" s="183">
        <v>0</v>
      </c>
      <c r="N2032" s="183">
        <v>0</v>
      </c>
      <c r="O2032" s="241">
        <f t="shared" si="63"/>
        <v>-57459009577</v>
      </c>
    </row>
    <row r="2033" spans="1:15" hidden="1" x14ac:dyDescent="0.2">
      <c r="A2033" s="175" t="s">
        <v>5718</v>
      </c>
      <c r="B2033" s="182">
        <v>616</v>
      </c>
      <c r="C2033" s="182">
        <v>0</v>
      </c>
      <c r="D2033" s="182">
        <v>1</v>
      </c>
      <c r="E2033" s="182">
        <v>1</v>
      </c>
      <c r="F2033" s="182">
        <v>0</v>
      </c>
      <c r="G2033" s="182" t="str">
        <f t="shared" si="62"/>
        <v>42010.616.0.01.01.00</v>
      </c>
      <c r="H2033" s="184">
        <v>44012</v>
      </c>
      <c r="I2033" s="175" t="s">
        <v>3866</v>
      </c>
      <c r="J2033" s="175" t="s">
        <v>3864</v>
      </c>
      <c r="K2033" s="182" t="s">
        <v>3867</v>
      </c>
      <c r="L2033" s="183">
        <v>-46899560181</v>
      </c>
      <c r="M2033" s="183">
        <v>0</v>
      </c>
      <c r="N2033" s="183">
        <v>0</v>
      </c>
      <c r="O2033" s="241">
        <f t="shared" si="63"/>
        <v>-46899560181</v>
      </c>
    </row>
    <row r="2034" spans="1:15" hidden="1" x14ac:dyDescent="0.2">
      <c r="A2034" s="175" t="s">
        <v>5718</v>
      </c>
      <c r="B2034" s="182">
        <v>616</v>
      </c>
      <c r="C2034" s="182">
        <v>0</v>
      </c>
      <c r="D2034" s="182">
        <v>1</v>
      </c>
      <c r="E2034" s="182">
        <v>7</v>
      </c>
      <c r="F2034" s="182">
        <v>0</v>
      </c>
      <c r="G2034" s="182" t="str">
        <f t="shared" si="62"/>
        <v>42010.616.0.01.07.00</v>
      </c>
      <c r="H2034" s="184">
        <v>44012</v>
      </c>
      <c r="I2034" s="175" t="s">
        <v>3868</v>
      </c>
      <c r="J2034" s="175" t="s">
        <v>3864</v>
      </c>
      <c r="K2034" s="182" t="s">
        <v>3869</v>
      </c>
      <c r="L2034" s="183">
        <v>-10559449396</v>
      </c>
      <c r="M2034" s="183">
        <v>0</v>
      </c>
      <c r="N2034" s="183">
        <v>0</v>
      </c>
      <c r="O2034" s="241">
        <f t="shared" si="63"/>
        <v>-10559449396</v>
      </c>
    </row>
    <row r="2035" spans="1:15" hidden="1" x14ac:dyDescent="0.2">
      <c r="A2035" s="175" t="s">
        <v>5718</v>
      </c>
      <c r="B2035" s="182">
        <v>616</v>
      </c>
      <c r="C2035" s="182">
        <v>0</v>
      </c>
      <c r="D2035" s="182">
        <v>1</v>
      </c>
      <c r="E2035" s="182">
        <v>7</v>
      </c>
      <c r="F2035" s="182">
        <v>1</v>
      </c>
      <c r="G2035" s="182" t="str">
        <f t="shared" si="62"/>
        <v>42010.616.0.01.07.01</v>
      </c>
      <c r="H2035" s="184">
        <v>44012</v>
      </c>
      <c r="I2035" s="175" t="s">
        <v>3870</v>
      </c>
      <c r="J2035" s="175" t="s">
        <v>3864</v>
      </c>
      <c r="K2035" s="182" t="s">
        <v>3869</v>
      </c>
      <c r="L2035" s="183">
        <v>-10559449396</v>
      </c>
      <c r="M2035" s="183">
        <v>0</v>
      </c>
      <c r="N2035" s="183">
        <v>0</v>
      </c>
      <c r="O2035" s="241">
        <f t="shared" si="63"/>
        <v>-10559449396</v>
      </c>
    </row>
    <row r="2036" spans="1:15" hidden="1" x14ac:dyDescent="0.2">
      <c r="A2036" s="175" t="s">
        <v>5719</v>
      </c>
      <c r="B2036" s="182">
        <v>0</v>
      </c>
      <c r="C2036" s="182">
        <v>0</v>
      </c>
      <c r="D2036" s="182">
        <v>0</v>
      </c>
      <c r="E2036" s="182">
        <v>0</v>
      </c>
      <c r="F2036" s="182">
        <v>0</v>
      </c>
      <c r="G2036" s="182" t="str">
        <f t="shared" si="62"/>
        <v>50000.000.0.00.00.00</v>
      </c>
      <c r="H2036" s="184">
        <v>44012</v>
      </c>
      <c r="I2036" s="175" t="s">
        <v>3871</v>
      </c>
      <c r="J2036" s="175" t="s">
        <v>3872</v>
      </c>
      <c r="K2036" s="182" t="s">
        <v>3873</v>
      </c>
      <c r="L2036" s="183">
        <v>0</v>
      </c>
      <c r="M2036" s="183">
        <v>0</v>
      </c>
      <c r="N2036" s="183">
        <v>0.15</v>
      </c>
      <c r="O2036" s="241">
        <f t="shared" si="63"/>
        <v>0.15</v>
      </c>
    </row>
    <row r="2037" spans="1:15" hidden="1" x14ac:dyDescent="0.2">
      <c r="A2037" s="175" t="s">
        <v>5720</v>
      </c>
      <c r="B2037" s="182">
        <v>0</v>
      </c>
      <c r="C2037" s="182">
        <v>0</v>
      </c>
      <c r="D2037" s="182">
        <v>0</v>
      </c>
      <c r="E2037" s="182">
        <v>0</v>
      </c>
      <c r="F2037" s="182">
        <v>0</v>
      </c>
      <c r="G2037" s="182" t="str">
        <f t="shared" si="62"/>
        <v>51000.000.0.00.00.00</v>
      </c>
      <c r="H2037" s="184">
        <v>44012</v>
      </c>
      <c r="I2037" s="175" t="s">
        <v>3874</v>
      </c>
      <c r="J2037" s="175" t="s">
        <v>3875</v>
      </c>
      <c r="K2037" s="182" t="s">
        <v>3873</v>
      </c>
      <c r="L2037" s="183">
        <v>2351976641371.96</v>
      </c>
      <c r="M2037" s="183">
        <v>143295275.88999999</v>
      </c>
      <c r="N2037" s="183">
        <v>975429571369</v>
      </c>
      <c r="O2037" s="241">
        <f t="shared" si="63"/>
        <v>3327406212740.96</v>
      </c>
    </row>
    <row r="2038" spans="1:15" hidden="1" x14ac:dyDescent="0.2">
      <c r="A2038" s="175" t="s">
        <v>5721</v>
      </c>
      <c r="B2038" s="182">
        <v>0</v>
      </c>
      <c r="C2038" s="182">
        <v>0</v>
      </c>
      <c r="D2038" s="182">
        <v>0</v>
      </c>
      <c r="E2038" s="182">
        <v>0</v>
      </c>
      <c r="F2038" s="182">
        <v>0</v>
      </c>
      <c r="G2038" s="182" t="str">
        <f t="shared" si="62"/>
        <v>51010.000.0.00.00.00</v>
      </c>
      <c r="H2038" s="184">
        <v>44012</v>
      </c>
      <c r="I2038" s="175" t="s">
        <v>3876</v>
      </c>
      <c r="J2038" s="175" t="s">
        <v>3877</v>
      </c>
      <c r="K2038" s="182" t="s">
        <v>3878</v>
      </c>
      <c r="L2038" s="183">
        <v>2240900605950.8198</v>
      </c>
      <c r="M2038" s="183">
        <v>134899517.77000001</v>
      </c>
      <c r="N2038" s="183">
        <v>918278554398</v>
      </c>
      <c r="O2038" s="241">
        <f t="shared" si="63"/>
        <v>3159179160348.8198</v>
      </c>
    </row>
    <row r="2039" spans="1:15" hidden="1" x14ac:dyDescent="0.2">
      <c r="A2039" s="175" t="s">
        <v>5721</v>
      </c>
      <c r="B2039" s="182">
        <v>651</v>
      </c>
      <c r="C2039" s="182">
        <v>0</v>
      </c>
      <c r="D2039" s="182">
        <v>0</v>
      </c>
      <c r="E2039" s="182">
        <v>0</v>
      </c>
      <c r="F2039" s="182">
        <v>0</v>
      </c>
      <c r="G2039" s="182" t="str">
        <f t="shared" si="62"/>
        <v>51010.651.0.00.00.00</v>
      </c>
      <c r="H2039" s="184">
        <v>44012</v>
      </c>
      <c r="I2039" s="175" t="s">
        <v>3879</v>
      </c>
      <c r="J2039" s="175" t="s">
        <v>3880</v>
      </c>
      <c r="K2039" s="182" t="s">
        <v>3881</v>
      </c>
      <c r="L2039" s="183">
        <v>197955268723.70999</v>
      </c>
      <c r="M2039" s="183">
        <v>14550888.529999999</v>
      </c>
      <c r="N2039" s="183">
        <v>99049789839.389999</v>
      </c>
      <c r="O2039" s="241">
        <f t="shared" si="63"/>
        <v>297005058563.09998</v>
      </c>
    </row>
    <row r="2040" spans="1:15" hidden="1" x14ac:dyDescent="0.2">
      <c r="A2040" s="175" t="s">
        <v>5721</v>
      </c>
      <c r="B2040" s="182">
        <v>651</v>
      </c>
      <c r="C2040" s="182">
        <v>0</v>
      </c>
      <c r="D2040" s="182">
        <v>2</v>
      </c>
      <c r="E2040" s="182">
        <v>0</v>
      </c>
      <c r="F2040" s="182">
        <v>0</v>
      </c>
      <c r="G2040" s="182" t="str">
        <f t="shared" si="62"/>
        <v>51010.651.0.02.00.00</v>
      </c>
      <c r="H2040" s="184">
        <v>44012</v>
      </c>
      <c r="I2040" s="175" t="s">
        <v>3882</v>
      </c>
      <c r="J2040" s="175" t="s">
        <v>3883</v>
      </c>
      <c r="K2040" s="182" t="s">
        <v>3884</v>
      </c>
      <c r="L2040" s="183">
        <v>25785825492</v>
      </c>
      <c r="M2040" s="183">
        <v>523240</v>
      </c>
      <c r="N2040" s="183">
        <v>3561762701.21</v>
      </c>
      <c r="O2040" s="241">
        <f t="shared" si="63"/>
        <v>29347588193.209999</v>
      </c>
    </row>
    <row r="2041" spans="1:15" hidden="1" x14ac:dyDescent="0.2">
      <c r="A2041" s="175" t="s">
        <v>5721</v>
      </c>
      <c r="B2041" s="182">
        <v>651</v>
      </c>
      <c r="C2041" s="182">
        <v>0</v>
      </c>
      <c r="D2041" s="182">
        <v>2</v>
      </c>
      <c r="E2041" s="182">
        <v>1</v>
      </c>
      <c r="F2041" s="182">
        <v>0</v>
      </c>
      <c r="G2041" s="182" t="str">
        <f t="shared" si="62"/>
        <v>51010.651.0.02.01.00</v>
      </c>
      <c r="H2041" s="184">
        <v>44012</v>
      </c>
      <c r="I2041" s="175" t="s">
        <v>3885</v>
      </c>
      <c r="J2041" s="175" t="s">
        <v>3883</v>
      </c>
      <c r="K2041" s="182" t="s">
        <v>3886</v>
      </c>
      <c r="L2041" s="183">
        <v>24127325</v>
      </c>
      <c r="M2041" s="183">
        <v>0</v>
      </c>
      <c r="N2041" s="183">
        <v>-0.01</v>
      </c>
      <c r="O2041" s="241">
        <f t="shared" si="63"/>
        <v>24127324.989999998</v>
      </c>
    </row>
    <row r="2042" spans="1:15" hidden="1" x14ac:dyDescent="0.2">
      <c r="A2042" s="175" t="s">
        <v>5721</v>
      </c>
      <c r="B2042" s="182">
        <v>651</v>
      </c>
      <c r="C2042" s="182">
        <v>0</v>
      </c>
      <c r="D2042" s="182">
        <v>2</v>
      </c>
      <c r="E2042" s="182">
        <v>3</v>
      </c>
      <c r="F2042" s="182">
        <v>0</v>
      </c>
      <c r="G2042" s="182" t="str">
        <f t="shared" si="62"/>
        <v>51010.651.0.02.03.00</v>
      </c>
      <c r="H2042" s="184">
        <v>44012</v>
      </c>
      <c r="I2042" s="175" t="s">
        <v>3887</v>
      </c>
      <c r="J2042" s="175" t="s">
        <v>3883</v>
      </c>
      <c r="K2042" s="182" t="s">
        <v>3888</v>
      </c>
      <c r="L2042" s="183">
        <v>25761698167</v>
      </c>
      <c r="M2042" s="183">
        <v>523240</v>
      </c>
      <c r="N2042" s="183">
        <v>3561762701.2199998</v>
      </c>
      <c r="O2042" s="241">
        <f t="shared" si="63"/>
        <v>29323460868.220001</v>
      </c>
    </row>
    <row r="2043" spans="1:15" hidden="1" x14ac:dyDescent="0.2">
      <c r="A2043" s="175" t="s">
        <v>5721</v>
      </c>
      <c r="B2043" s="182">
        <v>651</v>
      </c>
      <c r="C2043" s="182">
        <v>0</v>
      </c>
      <c r="D2043" s="182">
        <v>4</v>
      </c>
      <c r="E2043" s="182">
        <v>0</v>
      </c>
      <c r="F2043" s="182">
        <v>0</v>
      </c>
      <c r="G2043" s="182" t="str">
        <f t="shared" si="62"/>
        <v>51010.651.0.04.00.00</v>
      </c>
      <c r="H2043" s="184">
        <v>44012</v>
      </c>
      <c r="I2043" s="175" t="s">
        <v>3889</v>
      </c>
      <c r="J2043" s="175" t="s">
        <v>3890</v>
      </c>
      <c r="K2043" s="182" t="s">
        <v>3881</v>
      </c>
      <c r="L2043" s="183">
        <v>15843646216</v>
      </c>
      <c r="M2043" s="183">
        <v>0</v>
      </c>
      <c r="N2043" s="183">
        <v>-0.28999999999999998</v>
      </c>
      <c r="O2043" s="241">
        <f t="shared" si="63"/>
        <v>15843646215.709999</v>
      </c>
    </row>
    <row r="2044" spans="1:15" hidden="1" x14ac:dyDescent="0.2">
      <c r="A2044" s="175" t="s">
        <v>5721</v>
      </c>
      <c r="B2044" s="182">
        <v>651</v>
      </c>
      <c r="C2044" s="182">
        <v>0</v>
      </c>
      <c r="D2044" s="182">
        <v>4</v>
      </c>
      <c r="E2044" s="182">
        <v>1</v>
      </c>
      <c r="F2044" s="182">
        <v>0</v>
      </c>
      <c r="G2044" s="182" t="str">
        <f t="shared" si="62"/>
        <v>51010.651.0.04.01.00</v>
      </c>
      <c r="H2044" s="184">
        <v>44012</v>
      </c>
      <c r="I2044" s="175" t="s">
        <v>3891</v>
      </c>
      <c r="J2044" s="175" t="s">
        <v>3890</v>
      </c>
      <c r="K2044" s="182" t="s">
        <v>3892</v>
      </c>
      <c r="L2044" s="183">
        <v>15843646216</v>
      </c>
      <c r="M2044" s="183">
        <v>0</v>
      </c>
      <c r="N2044" s="183">
        <v>-0.28999999999999998</v>
      </c>
      <c r="O2044" s="241">
        <f t="shared" si="63"/>
        <v>15843646215.709999</v>
      </c>
    </row>
    <row r="2045" spans="1:15" hidden="1" x14ac:dyDescent="0.2">
      <c r="A2045" s="175" t="s">
        <v>5721</v>
      </c>
      <c r="B2045" s="182">
        <v>651</v>
      </c>
      <c r="C2045" s="182">
        <v>0</v>
      </c>
      <c r="D2045" s="182">
        <v>6</v>
      </c>
      <c r="E2045" s="182">
        <v>0</v>
      </c>
      <c r="F2045" s="182">
        <v>0</v>
      </c>
      <c r="G2045" s="182" t="str">
        <f t="shared" si="62"/>
        <v>51010.651.0.06.00.00</v>
      </c>
      <c r="H2045" s="184">
        <v>44012</v>
      </c>
      <c r="I2045" s="175" t="s">
        <v>3893</v>
      </c>
      <c r="J2045" s="175" t="s">
        <v>3894</v>
      </c>
      <c r="K2045" s="182" t="s">
        <v>3895</v>
      </c>
      <c r="L2045" s="183">
        <v>118458853875</v>
      </c>
      <c r="M2045" s="183">
        <v>10041372</v>
      </c>
      <c r="N2045" s="183">
        <v>68352924582.360001</v>
      </c>
      <c r="O2045" s="241">
        <f t="shared" si="63"/>
        <v>186811778457.35999</v>
      </c>
    </row>
    <row r="2046" spans="1:15" hidden="1" x14ac:dyDescent="0.2">
      <c r="A2046" s="175" t="s">
        <v>5721</v>
      </c>
      <c r="B2046" s="182">
        <v>651</v>
      </c>
      <c r="C2046" s="182">
        <v>0</v>
      </c>
      <c r="D2046" s="182">
        <v>6</v>
      </c>
      <c r="E2046" s="182">
        <v>3</v>
      </c>
      <c r="F2046" s="182">
        <v>0</v>
      </c>
      <c r="G2046" s="182" t="str">
        <f t="shared" si="62"/>
        <v>51010.651.0.06.03.00</v>
      </c>
      <c r="H2046" s="184">
        <v>44012</v>
      </c>
      <c r="I2046" s="175" t="s">
        <v>3896</v>
      </c>
      <c r="J2046" s="175" t="s">
        <v>3894</v>
      </c>
      <c r="K2046" s="182" t="s">
        <v>3897</v>
      </c>
      <c r="L2046" s="183">
        <v>118458853875</v>
      </c>
      <c r="M2046" s="183">
        <v>10041372</v>
      </c>
      <c r="N2046" s="183">
        <v>68352924582.360001</v>
      </c>
      <c r="O2046" s="241">
        <f t="shared" si="63"/>
        <v>186811778457.35999</v>
      </c>
    </row>
    <row r="2047" spans="1:15" hidden="1" x14ac:dyDescent="0.2">
      <c r="A2047" s="175" t="s">
        <v>5721</v>
      </c>
      <c r="B2047" s="182">
        <v>651</v>
      </c>
      <c r="C2047" s="182">
        <v>0</v>
      </c>
      <c r="D2047" s="182">
        <v>6</v>
      </c>
      <c r="E2047" s="182">
        <v>3</v>
      </c>
      <c r="F2047" s="182">
        <v>1</v>
      </c>
      <c r="G2047" s="182" t="str">
        <f t="shared" si="62"/>
        <v>51010.651.0.06.03.01</v>
      </c>
      <c r="H2047" s="184">
        <v>44012</v>
      </c>
      <c r="I2047" s="175" t="s">
        <v>3898</v>
      </c>
      <c r="J2047" s="175" t="s">
        <v>3894</v>
      </c>
      <c r="K2047" s="182" t="s">
        <v>3897</v>
      </c>
      <c r="L2047" s="183">
        <v>118458853875</v>
      </c>
      <c r="M2047" s="183">
        <v>10041372</v>
      </c>
      <c r="N2047" s="183">
        <v>68352924582.360001</v>
      </c>
      <c r="O2047" s="241">
        <f t="shared" si="63"/>
        <v>186811778457.35999</v>
      </c>
    </row>
    <row r="2048" spans="1:15" hidden="1" x14ac:dyDescent="0.2">
      <c r="A2048" s="175" t="s">
        <v>5721</v>
      </c>
      <c r="B2048" s="182">
        <v>651</v>
      </c>
      <c r="C2048" s="182">
        <v>0</v>
      </c>
      <c r="D2048" s="182">
        <v>8</v>
      </c>
      <c r="E2048" s="182">
        <v>0</v>
      </c>
      <c r="F2048" s="182">
        <v>0</v>
      </c>
      <c r="G2048" s="182" t="str">
        <f t="shared" si="62"/>
        <v>51010.651.0.08.00.00</v>
      </c>
      <c r="H2048" s="184">
        <v>44012</v>
      </c>
      <c r="I2048" s="175" t="s">
        <v>3899</v>
      </c>
      <c r="J2048" s="175" t="s">
        <v>3900</v>
      </c>
      <c r="K2048" s="182" t="s">
        <v>3901</v>
      </c>
      <c r="L2048" s="183">
        <v>870251069</v>
      </c>
      <c r="M2048" s="183">
        <v>742286</v>
      </c>
      <c r="N2048" s="183">
        <v>5052837299.1800003</v>
      </c>
      <c r="O2048" s="241">
        <f t="shared" si="63"/>
        <v>5923088368.1800003</v>
      </c>
    </row>
    <row r="2049" spans="1:15" hidden="1" x14ac:dyDescent="0.2">
      <c r="A2049" s="175" t="s">
        <v>5721</v>
      </c>
      <c r="B2049" s="182">
        <v>651</v>
      </c>
      <c r="C2049" s="182">
        <v>0</v>
      </c>
      <c r="D2049" s="182">
        <v>8</v>
      </c>
      <c r="E2049" s="182">
        <v>1</v>
      </c>
      <c r="F2049" s="182">
        <v>0</v>
      </c>
      <c r="G2049" s="182" t="str">
        <f t="shared" si="62"/>
        <v>51010.651.0.08.01.00</v>
      </c>
      <c r="H2049" s="184">
        <v>44012</v>
      </c>
      <c r="I2049" s="175" t="s">
        <v>3902</v>
      </c>
      <c r="J2049" s="175" t="s">
        <v>3900</v>
      </c>
      <c r="K2049" s="182" t="s">
        <v>3903</v>
      </c>
      <c r="L2049" s="183">
        <v>870251069</v>
      </c>
      <c r="M2049" s="183">
        <v>742286</v>
      </c>
      <c r="N2049" s="183">
        <v>5052837299.1800003</v>
      </c>
      <c r="O2049" s="241">
        <f t="shared" si="63"/>
        <v>5923088368.1800003</v>
      </c>
    </row>
    <row r="2050" spans="1:15" hidden="1" x14ac:dyDescent="0.2">
      <c r="A2050" s="175" t="s">
        <v>5721</v>
      </c>
      <c r="B2050" s="182">
        <v>651</v>
      </c>
      <c r="C2050" s="182">
        <v>0</v>
      </c>
      <c r="D2050" s="182">
        <v>8</v>
      </c>
      <c r="E2050" s="182">
        <v>1</v>
      </c>
      <c r="F2050" s="182">
        <v>1</v>
      </c>
      <c r="G2050" s="182" t="str">
        <f t="shared" si="62"/>
        <v>51010.651.0.08.01.01</v>
      </c>
      <c r="H2050" s="184">
        <v>44012</v>
      </c>
      <c r="I2050" s="175" t="s">
        <v>3904</v>
      </c>
      <c r="J2050" s="175" t="s">
        <v>3900</v>
      </c>
      <c r="K2050" s="182" t="s">
        <v>3903</v>
      </c>
      <c r="L2050" s="183">
        <v>870251069</v>
      </c>
      <c r="M2050" s="183">
        <v>742286</v>
      </c>
      <c r="N2050" s="183">
        <v>5052837299.1800003</v>
      </c>
      <c r="O2050" s="241">
        <f t="shared" si="63"/>
        <v>5923088368.1800003</v>
      </c>
    </row>
    <row r="2051" spans="1:15" hidden="1" x14ac:dyDescent="0.2">
      <c r="A2051" s="175" t="s">
        <v>5721</v>
      </c>
      <c r="B2051" s="182">
        <v>651</v>
      </c>
      <c r="C2051" s="182">
        <v>0</v>
      </c>
      <c r="D2051" s="182">
        <v>10</v>
      </c>
      <c r="E2051" s="182">
        <v>0</v>
      </c>
      <c r="F2051" s="182">
        <v>0</v>
      </c>
      <c r="G2051" s="182" t="str">
        <f t="shared" si="62"/>
        <v>51010.651.0.10.00.00</v>
      </c>
      <c r="H2051" s="184">
        <v>44012</v>
      </c>
      <c r="I2051" s="175" t="s">
        <v>3905</v>
      </c>
      <c r="J2051" s="175" t="s">
        <v>3906</v>
      </c>
      <c r="K2051" s="182" t="s">
        <v>3907</v>
      </c>
      <c r="L2051" s="183">
        <v>36996692071.709999</v>
      </c>
      <c r="M2051" s="183">
        <v>3243990.53</v>
      </c>
      <c r="N2051" s="183">
        <v>22082265256.490002</v>
      </c>
      <c r="O2051" s="241">
        <f t="shared" si="63"/>
        <v>59078957328.199997</v>
      </c>
    </row>
    <row r="2052" spans="1:15" hidden="1" x14ac:dyDescent="0.2">
      <c r="A2052" s="175" t="s">
        <v>5721</v>
      </c>
      <c r="B2052" s="182">
        <v>651</v>
      </c>
      <c r="C2052" s="182">
        <v>0</v>
      </c>
      <c r="D2052" s="182">
        <v>10</v>
      </c>
      <c r="E2052" s="182">
        <v>1</v>
      </c>
      <c r="F2052" s="182">
        <v>0</v>
      </c>
      <c r="G2052" s="182" t="str">
        <f t="shared" ref="G2052:G2115" si="64">CONCATENATE(A2052,".",REPT("0",3-LEN(B2052)),B2052,".",C2052,".",REPT("0",2-LEN(D2052)),D2052,".",REPT("0",2-LEN(E2052)),E2052,".",REPT("0",2-LEN(F2052)),F2052)</f>
        <v>51010.651.0.10.01.00</v>
      </c>
      <c r="H2052" s="184">
        <v>44012</v>
      </c>
      <c r="I2052" s="175" t="s">
        <v>3908</v>
      </c>
      <c r="J2052" s="175" t="s">
        <v>3906</v>
      </c>
      <c r="K2052" s="182" t="s">
        <v>3909</v>
      </c>
      <c r="L2052" s="183">
        <v>4819703428</v>
      </c>
      <c r="M2052" s="183">
        <v>2945349.48</v>
      </c>
      <c r="N2052" s="183">
        <v>20049376805.799999</v>
      </c>
      <c r="O2052" s="241">
        <f t="shared" ref="O2052:O2115" si="65">+L2052+N2052</f>
        <v>24869080233.799999</v>
      </c>
    </row>
    <row r="2053" spans="1:15" hidden="1" x14ac:dyDescent="0.2">
      <c r="A2053" s="175" t="s">
        <v>5721</v>
      </c>
      <c r="B2053" s="182">
        <v>651</v>
      </c>
      <c r="C2053" s="182">
        <v>0</v>
      </c>
      <c r="D2053" s="182">
        <v>10</v>
      </c>
      <c r="E2053" s="182">
        <v>2</v>
      </c>
      <c r="F2053" s="182">
        <v>0</v>
      </c>
      <c r="G2053" s="182" t="str">
        <f t="shared" si="64"/>
        <v>51010.651.0.10.02.00</v>
      </c>
      <c r="H2053" s="184">
        <v>44012</v>
      </c>
      <c r="I2053" s="175" t="s">
        <v>3910</v>
      </c>
      <c r="J2053" s="175" t="s">
        <v>3906</v>
      </c>
      <c r="K2053" s="182" t="s">
        <v>3911</v>
      </c>
      <c r="L2053" s="183">
        <v>29876232703.259998</v>
      </c>
      <c r="M2053" s="183">
        <v>158907.94</v>
      </c>
      <c r="N2053" s="183">
        <v>1081707005.6099999</v>
      </c>
      <c r="O2053" s="241">
        <f t="shared" si="65"/>
        <v>30957939708.869999</v>
      </c>
    </row>
    <row r="2054" spans="1:15" hidden="1" x14ac:dyDescent="0.2">
      <c r="A2054" s="175" t="s">
        <v>5721</v>
      </c>
      <c r="B2054" s="182">
        <v>651</v>
      </c>
      <c r="C2054" s="182">
        <v>0</v>
      </c>
      <c r="D2054" s="182">
        <v>10</v>
      </c>
      <c r="E2054" s="182">
        <v>3</v>
      </c>
      <c r="F2054" s="182">
        <v>0</v>
      </c>
      <c r="G2054" s="182" t="str">
        <f t="shared" si="64"/>
        <v>51010.651.0.10.03.00</v>
      </c>
      <c r="H2054" s="184">
        <v>44012</v>
      </c>
      <c r="I2054" s="175" t="s">
        <v>3912</v>
      </c>
      <c r="J2054" s="175" t="s">
        <v>3906</v>
      </c>
      <c r="K2054" s="182" t="s">
        <v>3913</v>
      </c>
      <c r="L2054" s="183">
        <v>951916017.45000005</v>
      </c>
      <c r="M2054" s="183">
        <v>139733.10999999999</v>
      </c>
      <c r="N2054" s="183">
        <v>951181445.08000004</v>
      </c>
      <c r="O2054" s="241">
        <f t="shared" si="65"/>
        <v>1903097462.5300002</v>
      </c>
    </row>
    <row r="2055" spans="1:15" hidden="1" x14ac:dyDescent="0.2">
      <c r="A2055" s="175" t="s">
        <v>5721</v>
      </c>
      <c r="B2055" s="182">
        <v>651</v>
      </c>
      <c r="C2055" s="182">
        <v>0</v>
      </c>
      <c r="D2055" s="182">
        <v>10</v>
      </c>
      <c r="E2055" s="182">
        <v>4</v>
      </c>
      <c r="F2055" s="182">
        <v>0</v>
      </c>
      <c r="G2055" s="182" t="str">
        <f t="shared" si="64"/>
        <v>51010.651.0.10.04.00</v>
      </c>
      <c r="H2055" s="184">
        <v>44012</v>
      </c>
      <c r="I2055" s="175" t="s">
        <v>3914</v>
      </c>
      <c r="J2055" s="175" t="s">
        <v>3906</v>
      </c>
      <c r="K2055" s="182" t="s">
        <v>3915</v>
      </c>
      <c r="L2055" s="183">
        <v>1306743005</v>
      </c>
      <c r="M2055" s="183">
        <v>0</v>
      </c>
      <c r="N2055" s="183">
        <v>0</v>
      </c>
      <c r="O2055" s="241">
        <f t="shared" si="65"/>
        <v>1306743005</v>
      </c>
    </row>
    <row r="2056" spans="1:15" hidden="1" x14ac:dyDescent="0.2">
      <c r="A2056" s="175" t="s">
        <v>5721</v>
      </c>
      <c r="B2056" s="182">
        <v>651</v>
      </c>
      <c r="C2056" s="182">
        <v>0</v>
      </c>
      <c r="D2056" s="182">
        <v>10</v>
      </c>
      <c r="E2056" s="182">
        <v>5</v>
      </c>
      <c r="F2056" s="182">
        <v>0</v>
      </c>
      <c r="G2056" s="182" t="str">
        <f t="shared" si="64"/>
        <v>51010.651.0.10.05.00</v>
      </c>
      <c r="H2056" s="184">
        <v>44012</v>
      </c>
      <c r="I2056" s="175" t="s">
        <v>3916</v>
      </c>
      <c r="J2056" s="175" t="s">
        <v>3906</v>
      </c>
      <c r="K2056" s="182" t="s">
        <v>3917</v>
      </c>
      <c r="L2056" s="183">
        <v>42096918</v>
      </c>
      <c r="M2056" s="183">
        <v>0</v>
      </c>
      <c r="N2056" s="183">
        <v>0</v>
      </c>
      <c r="O2056" s="241">
        <f t="shared" si="65"/>
        <v>42096918</v>
      </c>
    </row>
    <row r="2057" spans="1:15" hidden="1" x14ac:dyDescent="0.2">
      <c r="A2057" s="175" t="s">
        <v>5721</v>
      </c>
      <c r="B2057" s="182">
        <v>653</v>
      </c>
      <c r="C2057" s="182">
        <v>0</v>
      </c>
      <c r="D2057" s="182">
        <v>0</v>
      </c>
      <c r="E2057" s="182">
        <v>0</v>
      </c>
      <c r="F2057" s="182">
        <v>0</v>
      </c>
      <c r="G2057" s="182" t="str">
        <f t="shared" si="64"/>
        <v>51010.653.0.00.00.00</v>
      </c>
      <c r="H2057" s="184">
        <v>44012</v>
      </c>
      <c r="I2057" s="175" t="s">
        <v>3918</v>
      </c>
      <c r="J2057" s="175" t="s">
        <v>3919</v>
      </c>
      <c r="K2057" s="182" t="s">
        <v>3881</v>
      </c>
      <c r="L2057" s="183">
        <v>2042945337227.1101</v>
      </c>
      <c r="M2057" s="183">
        <v>120348629.23999999</v>
      </c>
      <c r="N2057" s="183">
        <v>819228764558</v>
      </c>
      <c r="O2057" s="241">
        <f t="shared" si="65"/>
        <v>2862174101785.1104</v>
      </c>
    </row>
    <row r="2058" spans="1:15" hidden="1" x14ac:dyDescent="0.2">
      <c r="A2058" s="175" t="s">
        <v>5721</v>
      </c>
      <c r="B2058" s="182">
        <v>653</v>
      </c>
      <c r="C2058" s="182">
        <v>0</v>
      </c>
      <c r="D2058" s="182">
        <v>1</v>
      </c>
      <c r="E2058" s="182">
        <v>0</v>
      </c>
      <c r="F2058" s="182">
        <v>0</v>
      </c>
      <c r="G2058" s="182" t="str">
        <f t="shared" si="64"/>
        <v>51010.653.0.01.00.00</v>
      </c>
      <c r="H2058" s="184">
        <v>44012</v>
      </c>
      <c r="I2058" s="175" t="s">
        <v>3920</v>
      </c>
      <c r="J2058" s="175" t="s">
        <v>3921</v>
      </c>
      <c r="K2058" s="182" t="s">
        <v>3881</v>
      </c>
      <c r="L2058" s="183">
        <v>2042945337227.1101</v>
      </c>
      <c r="M2058" s="183">
        <v>120348629.23999999</v>
      </c>
      <c r="N2058" s="183">
        <v>819228764558</v>
      </c>
      <c r="O2058" s="241">
        <f t="shared" si="65"/>
        <v>2862174101785.1104</v>
      </c>
    </row>
    <row r="2059" spans="1:15" hidden="1" x14ac:dyDescent="0.2">
      <c r="A2059" s="175" t="s">
        <v>5721</v>
      </c>
      <c r="B2059" s="182">
        <v>653</v>
      </c>
      <c r="C2059" s="182">
        <v>0</v>
      </c>
      <c r="D2059" s="182">
        <v>1</v>
      </c>
      <c r="E2059" s="182">
        <v>1</v>
      </c>
      <c r="F2059" s="182">
        <v>0</v>
      </c>
      <c r="G2059" s="182" t="str">
        <f t="shared" si="64"/>
        <v>51010.653.0.01.01.00</v>
      </c>
      <c r="H2059" s="184">
        <v>44012</v>
      </c>
      <c r="I2059" s="175" t="s">
        <v>3922</v>
      </c>
      <c r="J2059" s="175" t="s">
        <v>3921</v>
      </c>
      <c r="K2059" s="182" t="s">
        <v>3923</v>
      </c>
      <c r="L2059" s="183">
        <v>1172962543568.74</v>
      </c>
      <c r="M2059" s="183">
        <v>40922985.039999999</v>
      </c>
      <c r="N2059" s="183">
        <v>278568079155</v>
      </c>
      <c r="O2059" s="241">
        <f t="shared" si="65"/>
        <v>1451530622723.74</v>
      </c>
    </row>
    <row r="2060" spans="1:15" hidden="1" x14ac:dyDescent="0.2">
      <c r="A2060" s="175" t="s">
        <v>5721</v>
      </c>
      <c r="B2060" s="182">
        <v>653</v>
      </c>
      <c r="C2060" s="182">
        <v>0</v>
      </c>
      <c r="D2060" s="182">
        <v>1</v>
      </c>
      <c r="E2060" s="182">
        <v>2</v>
      </c>
      <c r="F2060" s="182">
        <v>0</v>
      </c>
      <c r="G2060" s="182" t="str">
        <f t="shared" si="64"/>
        <v>51010.653.0.01.02.00</v>
      </c>
      <c r="H2060" s="184">
        <v>44012</v>
      </c>
      <c r="I2060" s="175" t="s">
        <v>3924</v>
      </c>
      <c r="J2060" s="175" t="s">
        <v>3921</v>
      </c>
      <c r="K2060" s="182" t="s">
        <v>3925</v>
      </c>
      <c r="L2060" s="183">
        <v>869982793658.37</v>
      </c>
      <c r="M2060" s="183">
        <v>79425644.200000003</v>
      </c>
      <c r="N2060" s="183">
        <v>540660685403</v>
      </c>
      <c r="O2060" s="241">
        <f t="shared" si="65"/>
        <v>1410643479061.3701</v>
      </c>
    </row>
    <row r="2061" spans="1:15" hidden="1" x14ac:dyDescent="0.2">
      <c r="A2061" s="175" t="s">
        <v>5722</v>
      </c>
      <c r="B2061" s="182">
        <v>0</v>
      </c>
      <c r="C2061" s="182">
        <v>0</v>
      </c>
      <c r="D2061" s="182">
        <v>0</v>
      </c>
      <c r="E2061" s="182">
        <v>0</v>
      </c>
      <c r="F2061" s="182">
        <v>0</v>
      </c>
      <c r="G2061" s="182" t="str">
        <f t="shared" si="64"/>
        <v>51040.000.0.00.00.00</v>
      </c>
      <c r="H2061" s="184">
        <v>44012</v>
      </c>
      <c r="I2061" s="175" t="s">
        <v>3926</v>
      </c>
      <c r="J2061" s="175" t="s">
        <v>3927</v>
      </c>
      <c r="K2061" s="182" t="s">
        <v>3928</v>
      </c>
      <c r="L2061" s="183">
        <v>111076035421.14</v>
      </c>
      <c r="M2061" s="183">
        <v>8395758.1199999992</v>
      </c>
      <c r="N2061" s="183">
        <v>57151016971.599998</v>
      </c>
      <c r="O2061" s="241">
        <f t="shared" si="65"/>
        <v>168227052392.73999</v>
      </c>
    </row>
    <row r="2062" spans="1:15" hidden="1" x14ac:dyDescent="0.2">
      <c r="A2062" s="175" t="s">
        <v>5722</v>
      </c>
      <c r="B2062" s="182">
        <v>675</v>
      </c>
      <c r="C2062" s="182">
        <v>0</v>
      </c>
      <c r="D2062" s="182">
        <v>0</v>
      </c>
      <c r="E2062" s="182">
        <v>0</v>
      </c>
      <c r="F2062" s="182">
        <v>0</v>
      </c>
      <c r="G2062" s="182" t="str">
        <f t="shared" si="64"/>
        <v>51040.675.0.00.00.00</v>
      </c>
      <c r="H2062" s="184">
        <v>44012</v>
      </c>
      <c r="I2062" s="175" t="s">
        <v>3929</v>
      </c>
      <c r="J2062" s="175" t="s">
        <v>3930</v>
      </c>
      <c r="K2062" s="182" t="s">
        <v>3931</v>
      </c>
      <c r="L2062" s="183">
        <v>5579253152.2600002</v>
      </c>
      <c r="M2062" s="183">
        <v>761262</v>
      </c>
      <c r="N2062" s="183">
        <v>5182009398.5100002</v>
      </c>
      <c r="O2062" s="241">
        <f t="shared" si="65"/>
        <v>10761262550.77</v>
      </c>
    </row>
    <row r="2063" spans="1:15" hidden="1" x14ac:dyDescent="0.2">
      <c r="A2063" s="175" t="s">
        <v>5722</v>
      </c>
      <c r="B2063" s="182">
        <v>675</v>
      </c>
      <c r="C2063" s="182">
        <v>0</v>
      </c>
      <c r="D2063" s="182">
        <v>8</v>
      </c>
      <c r="E2063" s="182">
        <v>0</v>
      </c>
      <c r="F2063" s="182">
        <v>0</v>
      </c>
      <c r="G2063" s="182" t="str">
        <f t="shared" si="64"/>
        <v>51040.675.0.08.00.00</v>
      </c>
      <c r="H2063" s="184">
        <v>44012</v>
      </c>
      <c r="I2063" s="175" t="s">
        <v>3932</v>
      </c>
      <c r="J2063" s="175" t="s">
        <v>3933</v>
      </c>
      <c r="K2063" s="182" t="s">
        <v>3931</v>
      </c>
      <c r="L2063" s="183">
        <v>5579253152.2600002</v>
      </c>
      <c r="M2063" s="183">
        <v>761262</v>
      </c>
      <c r="N2063" s="183">
        <v>5182009398.5100002</v>
      </c>
      <c r="O2063" s="241">
        <f t="shared" si="65"/>
        <v>10761262550.77</v>
      </c>
    </row>
    <row r="2064" spans="1:15" hidden="1" x14ac:dyDescent="0.2">
      <c r="A2064" s="175" t="s">
        <v>5722</v>
      </c>
      <c r="B2064" s="182">
        <v>675</v>
      </c>
      <c r="C2064" s="182">
        <v>0</v>
      </c>
      <c r="D2064" s="182">
        <v>8</v>
      </c>
      <c r="E2064" s="182">
        <v>1</v>
      </c>
      <c r="F2064" s="182">
        <v>0</v>
      </c>
      <c r="G2064" s="182" t="str">
        <f t="shared" si="64"/>
        <v>51040.675.0.08.01.00</v>
      </c>
      <c r="H2064" s="184">
        <v>44012</v>
      </c>
      <c r="I2064" s="175" t="s">
        <v>3934</v>
      </c>
      <c r="J2064" s="175" t="s">
        <v>3933</v>
      </c>
      <c r="K2064" s="182" t="s">
        <v>3935</v>
      </c>
      <c r="L2064" s="183">
        <v>0</v>
      </c>
      <c r="M2064" s="183">
        <v>90000</v>
      </c>
      <c r="N2064" s="183">
        <v>612641700</v>
      </c>
      <c r="O2064" s="241">
        <f t="shared" si="65"/>
        <v>612641700</v>
      </c>
    </row>
    <row r="2065" spans="1:15" hidden="1" x14ac:dyDescent="0.2">
      <c r="A2065" s="175" t="s">
        <v>5722</v>
      </c>
      <c r="B2065" s="182">
        <v>675</v>
      </c>
      <c r="C2065" s="182">
        <v>0</v>
      </c>
      <c r="D2065" s="182">
        <v>8</v>
      </c>
      <c r="E2065" s="182">
        <v>2</v>
      </c>
      <c r="F2065" s="182">
        <v>0</v>
      </c>
      <c r="G2065" s="182" t="str">
        <f t="shared" si="64"/>
        <v>51040.675.0.08.02.00</v>
      </c>
      <c r="H2065" s="184">
        <v>44012</v>
      </c>
      <c r="I2065" s="175" t="s">
        <v>3936</v>
      </c>
      <c r="J2065" s="175" t="s">
        <v>3933</v>
      </c>
      <c r="K2065" s="182" t="s">
        <v>3937</v>
      </c>
      <c r="L2065" s="183">
        <v>0</v>
      </c>
      <c r="M2065" s="183">
        <v>63277</v>
      </c>
      <c r="N2065" s="183">
        <v>430734765.00999999</v>
      </c>
      <c r="O2065" s="241">
        <f t="shared" si="65"/>
        <v>430734765.00999999</v>
      </c>
    </row>
    <row r="2066" spans="1:15" hidden="1" x14ac:dyDescent="0.2">
      <c r="A2066" s="175" t="s">
        <v>5722</v>
      </c>
      <c r="B2066" s="182">
        <v>675</v>
      </c>
      <c r="C2066" s="182">
        <v>0</v>
      </c>
      <c r="D2066" s="182">
        <v>8</v>
      </c>
      <c r="E2066" s="182">
        <v>3</v>
      </c>
      <c r="F2066" s="182">
        <v>0</v>
      </c>
      <c r="G2066" s="182" t="str">
        <f t="shared" si="64"/>
        <v>51040.675.0.08.03.00</v>
      </c>
      <c r="H2066" s="184">
        <v>44012</v>
      </c>
      <c r="I2066" s="175" t="s">
        <v>3938</v>
      </c>
      <c r="J2066" s="175" t="s">
        <v>3933</v>
      </c>
      <c r="K2066" s="182" t="s">
        <v>3939</v>
      </c>
      <c r="L2066" s="183">
        <v>0</v>
      </c>
      <c r="M2066" s="183">
        <v>459560</v>
      </c>
      <c r="N2066" s="183">
        <v>3128284662.8000002</v>
      </c>
      <c r="O2066" s="241">
        <f t="shared" si="65"/>
        <v>3128284662.8000002</v>
      </c>
    </row>
    <row r="2067" spans="1:15" hidden="1" x14ac:dyDescent="0.2">
      <c r="A2067" s="175" t="s">
        <v>5722</v>
      </c>
      <c r="B2067" s="182">
        <v>675</v>
      </c>
      <c r="C2067" s="182">
        <v>0</v>
      </c>
      <c r="D2067" s="182">
        <v>8</v>
      </c>
      <c r="E2067" s="182">
        <v>10</v>
      </c>
      <c r="F2067" s="182">
        <v>0</v>
      </c>
      <c r="G2067" s="182" t="str">
        <f t="shared" si="64"/>
        <v>51040.675.0.08.10.00</v>
      </c>
      <c r="H2067" s="184">
        <v>44012</v>
      </c>
      <c r="I2067" s="175" t="s">
        <v>3940</v>
      </c>
      <c r="J2067" s="175" t="s">
        <v>3933</v>
      </c>
      <c r="K2067" s="182" t="s">
        <v>3941</v>
      </c>
      <c r="L2067" s="183">
        <v>0</v>
      </c>
      <c r="M2067" s="183">
        <v>126971</v>
      </c>
      <c r="N2067" s="183">
        <v>864308103.23000002</v>
      </c>
      <c r="O2067" s="241">
        <f t="shared" si="65"/>
        <v>864308103.23000002</v>
      </c>
    </row>
    <row r="2068" spans="1:15" hidden="1" x14ac:dyDescent="0.2">
      <c r="A2068" s="175" t="s">
        <v>5722</v>
      </c>
      <c r="B2068" s="182">
        <v>675</v>
      </c>
      <c r="C2068" s="182">
        <v>0</v>
      </c>
      <c r="D2068" s="182">
        <v>8</v>
      </c>
      <c r="E2068" s="182">
        <v>11</v>
      </c>
      <c r="F2068" s="182">
        <v>0</v>
      </c>
      <c r="G2068" s="182" t="str">
        <f t="shared" si="64"/>
        <v>51040.675.0.08.11.00</v>
      </c>
      <c r="H2068" s="184">
        <v>44012</v>
      </c>
      <c r="I2068" s="175" t="s">
        <v>3942</v>
      </c>
      <c r="J2068" s="175" t="s">
        <v>3933</v>
      </c>
      <c r="K2068" s="182" t="s">
        <v>3943</v>
      </c>
      <c r="L2068" s="183">
        <v>0</v>
      </c>
      <c r="M2068" s="183">
        <v>12629</v>
      </c>
      <c r="N2068" s="183">
        <v>85967244.769999996</v>
      </c>
      <c r="O2068" s="241">
        <f t="shared" si="65"/>
        <v>85967244.769999996</v>
      </c>
    </row>
    <row r="2069" spans="1:15" hidden="1" x14ac:dyDescent="0.2">
      <c r="A2069" s="175" t="s">
        <v>5722</v>
      </c>
      <c r="B2069" s="182">
        <v>675</v>
      </c>
      <c r="C2069" s="182">
        <v>0</v>
      </c>
      <c r="D2069" s="182">
        <v>8</v>
      </c>
      <c r="E2069" s="182">
        <v>19</v>
      </c>
      <c r="F2069" s="182">
        <v>0</v>
      </c>
      <c r="G2069" s="182" t="str">
        <f t="shared" si="64"/>
        <v>51040.675.0.08.19.00</v>
      </c>
      <c r="H2069" s="184">
        <v>44012</v>
      </c>
      <c r="I2069" s="175" t="s">
        <v>3944</v>
      </c>
      <c r="J2069" s="175" t="s">
        <v>3933</v>
      </c>
      <c r="K2069" s="182" t="s">
        <v>3945</v>
      </c>
      <c r="L2069" s="183">
        <v>0.15</v>
      </c>
      <c r="M2069" s="183">
        <v>0</v>
      </c>
      <c r="N2069" s="183">
        <v>0</v>
      </c>
      <c r="O2069" s="241">
        <f t="shared" si="65"/>
        <v>0.15</v>
      </c>
    </row>
    <row r="2070" spans="1:15" hidden="1" x14ac:dyDescent="0.2">
      <c r="A2070" s="175" t="s">
        <v>5722</v>
      </c>
      <c r="B2070" s="182">
        <v>675</v>
      </c>
      <c r="C2070" s="182">
        <v>0</v>
      </c>
      <c r="D2070" s="182">
        <v>8</v>
      </c>
      <c r="E2070" s="182">
        <v>20</v>
      </c>
      <c r="F2070" s="182">
        <v>0</v>
      </c>
      <c r="G2070" s="182" t="str">
        <f t="shared" si="64"/>
        <v>51040.675.0.08.20.00</v>
      </c>
      <c r="H2070" s="184">
        <v>44012</v>
      </c>
      <c r="I2070" s="175" t="s">
        <v>3946</v>
      </c>
      <c r="J2070" s="175" t="s">
        <v>3933</v>
      </c>
      <c r="K2070" s="182" t="s">
        <v>3947</v>
      </c>
      <c r="L2070" s="183">
        <v>0</v>
      </c>
      <c r="M2070" s="183">
        <v>8009</v>
      </c>
      <c r="N2070" s="183">
        <v>54518304.170000002</v>
      </c>
      <c r="O2070" s="241">
        <f t="shared" si="65"/>
        <v>54518304.170000002</v>
      </c>
    </row>
    <row r="2071" spans="1:15" hidden="1" x14ac:dyDescent="0.2">
      <c r="A2071" s="175" t="s">
        <v>5722</v>
      </c>
      <c r="B2071" s="182">
        <v>675</v>
      </c>
      <c r="C2071" s="182">
        <v>0</v>
      </c>
      <c r="D2071" s="182">
        <v>8</v>
      </c>
      <c r="E2071" s="182">
        <v>21</v>
      </c>
      <c r="F2071" s="182">
        <v>0</v>
      </c>
      <c r="G2071" s="182" t="str">
        <f t="shared" si="64"/>
        <v>51040.675.0.08.21.00</v>
      </c>
      <c r="H2071" s="184">
        <v>44012</v>
      </c>
      <c r="I2071" s="175" t="s">
        <v>3948</v>
      </c>
      <c r="J2071" s="175" t="s">
        <v>3933</v>
      </c>
      <c r="K2071" s="182" t="s">
        <v>3949</v>
      </c>
      <c r="L2071" s="183">
        <v>0</v>
      </c>
      <c r="M2071" s="183">
        <v>816</v>
      </c>
      <c r="N2071" s="183">
        <v>5554618.0800000001</v>
      </c>
      <c r="O2071" s="241">
        <f t="shared" si="65"/>
        <v>5554618.0800000001</v>
      </c>
    </row>
    <row r="2072" spans="1:15" hidden="1" x14ac:dyDescent="0.2">
      <c r="A2072" s="175" t="s">
        <v>5722</v>
      </c>
      <c r="B2072" s="182">
        <v>675</v>
      </c>
      <c r="C2072" s="182">
        <v>0</v>
      </c>
      <c r="D2072" s="182">
        <v>8</v>
      </c>
      <c r="E2072" s="182">
        <v>27</v>
      </c>
      <c r="F2072" s="182">
        <v>0</v>
      </c>
      <c r="G2072" s="182" t="str">
        <f t="shared" si="64"/>
        <v>51040.675.0.08.27.00</v>
      </c>
      <c r="H2072" s="184">
        <v>44012</v>
      </c>
      <c r="I2072" s="175" t="s">
        <v>3950</v>
      </c>
      <c r="J2072" s="175" t="s">
        <v>3933</v>
      </c>
      <c r="K2072" s="182" t="s">
        <v>3951</v>
      </c>
      <c r="L2072" s="183">
        <v>3496677501</v>
      </c>
      <c r="M2072" s="183">
        <v>0</v>
      </c>
      <c r="N2072" s="183">
        <v>0</v>
      </c>
      <c r="O2072" s="241">
        <f t="shared" si="65"/>
        <v>3496677501</v>
      </c>
    </row>
    <row r="2073" spans="1:15" hidden="1" x14ac:dyDescent="0.2">
      <c r="A2073" s="175" t="s">
        <v>5722</v>
      </c>
      <c r="B2073" s="182">
        <v>675</v>
      </c>
      <c r="C2073" s="182">
        <v>0</v>
      </c>
      <c r="D2073" s="182">
        <v>8</v>
      </c>
      <c r="E2073" s="182">
        <v>28</v>
      </c>
      <c r="F2073" s="182">
        <v>0</v>
      </c>
      <c r="G2073" s="182" t="str">
        <f t="shared" si="64"/>
        <v>51040.675.0.08.28.00</v>
      </c>
      <c r="H2073" s="184">
        <v>44012</v>
      </c>
      <c r="I2073" s="175" t="s">
        <v>3952</v>
      </c>
      <c r="J2073" s="175" t="s">
        <v>3933</v>
      </c>
      <c r="K2073" s="182" t="s">
        <v>2024</v>
      </c>
      <c r="L2073" s="183">
        <v>3567361.81</v>
      </c>
      <c r="M2073" s="183">
        <v>0</v>
      </c>
      <c r="N2073" s="183">
        <v>0</v>
      </c>
      <c r="O2073" s="241">
        <f t="shared" si="65"/>
        <v>3567361.81</v>
      </c>
    </row>
    <row r="2074" spans="1:15" hidden="1" x14ac:dyDescent="0.2">
      <c r="A2074" s="175" t="s">
        <v>5722</v>
      </c>
      <c r="B2074" s="182">
        <v>675</v>
      </c>
      <c r="C2074" s="182">
        <v>0</v>
      </c>
      <c r="D2074" s="182">
        <v>8</v>
      </c>
      <c r="E2074" s="182">
        <v>29</v>
      </c>
      <c r="F2074" s="182">
        <v>0</v>
      </c>
      <c r="G2074" s="182" t="str">
        <f t="shared" si="64"/>
        <v>51040.675.0.08.29.00</v>
      </c>
      <c r="H2074" s="184">
        <v>44012</v>
      </c>
      <c r="I2074" s="175" t="s">
        <v>3953</v>
      </c>
      <c r="J2074" s="175" t="s">
        <v>3933</v>
      </c>
      <c r="K2074" s="182" t="s">
        <v>3954</v>
      </c>
      <c r="L2074" s="183">
        <v>2079008289.3</v>
      </c>
      <c r="M2074" s="183">
        <v>0</v>
      </c>
      <c r="N2074" s="183">
        <v>0</v>
      </c>
      <c r="O2074" s="241">
        <f t="shared" si="65"/>
        <v>2079008289.3</v>
      </c>
    </row>
    <row r="2075" spans="1:15" hidden="1" x14ac:dyDescent="0.2">
      <c r="A2075" s="175" t="s">
        <v>5722</v>
      </c>
      <c r="B2075" s="182">
        <v>675</v>
      </c>
      <c r="C2075" s="182">
        <v>0</v>
      </c>
      <c r="D2075" s="182">
        <v>8</v>
      </c>
      <c r="E2075" s="182">
        <v>40</v>
      </c>
      <c r="F2075" s="182">
        <v>0</v>
      </c>
      <c r="G2075" s="182" t="str">
        <f t="shared" si="64"/>
        <v>51040.675.0.08.40.00</v>
      </c>
      <c r="H2075" s="184">
        <v>44012</v>
      </c>
      <c r="I2075" s="175" t="s">
        <v>3955</v>
      </c>
      <c r="J2075" s="175" t="s">
        <v>3933</v>
      </c>
      <c r="K2075" s="182" t="s">
        <v>3956</v>
      </c>
      <c r="L2075" s="183">
        <v>0</v>
      </c>
      <c r="M2075" s="183">
        <v>0</v>
      </c>
      <c r="N2075" s="183">
        <v>0.35</v>
      </c>
      <c r="O2075" s="241">
        <f t="shared" si="65"/>
        <v>0.35</v>
      </c>
    </row>
    <row r="2076" spans="1:15" hidden="1" x14ac:dyDescent="0.2">
      <c r="A2076" s="175" t="s">
        <v>5722</v>
      </c>
      <c r="B2076" s="182">
        <v>677</v>
      </c>
      <c r="C2076" s="182">
        <v>0</v>
      </c>
      <c r="D2076" s="182">
        <v>0</v>
      </c>
      <c r="E2076" s="182">
        <v>0</v>
      </c>
      <c r="F2076" s="182">
        <v>0</v>
      </c>
      <c r="G2076" s="182" t="str">
        <f t="shared" si="64"/>
        <v>51040.677.0.00.00.00</v>
      </c>
      <c r="H2076" s="184">
        <v>44012</v>
      </c>
      <c r="I2076" s="175" t="s">
        <v>3957</v>
      </c>
      <c r="J2076" s="175" t="s">
        <v>3958</v>
      </c>
      <c r="K2076" s="182" t="s">
        <v>3959</v>
      </c>
      <c r="L2076" s="183">
        <v>0</v>
      </c>
      <c r="M2076" s="183">
        <v>87201.08</v>
      </c>
      <c r="N2076" s="183">
        <v>593589087.70000005</v>
      </c>
      <c r="O2076" s="241">
        <f t="shared" si="65"/>
        <v>593589087.70000005</v>
      </c>
    </row>
    <row r="2077" spans="1:15" hidden="1" x14ac:dyDescent="0.2">
      <c r="A2077" s="175" t="s">
        <v>5722</v>
      </c>
      <c r="B2077" s="182">
        <v>677</v>
      </c>
      <c r="C2077" s="182">
        <v>0</v>
      </c>
      <c r="D2077" s="182">
        <v>1</v>
      </c>
      <c r="E2077" s="182">
        <v>0</v>
      </c>
      <c r="F2077" s="182">
        <v>0</v>
      </c>
      <c r="G2077" s="182" t="str">
        <f t="shared" si="64"/>
        <v>51040.677.0.01.00.00</v>
      </c>
      <c r="H2077" s="184">
        <v>44012</v>
      </c>
      <c r="I2077" s="175" t="s">
        <v>3960</v>
      </c>
      <c r="J2077" s="175" t="s">
        <v>3961</v>
      </c>
      <c r="K2077" s="182" t="s">
        <v>3959</v>
      </c>
      <c r="L2077" s="183">
        <v>0</v>
      </c>
      <c r="M2077" s="183">
        <v>87201.08</v>
      </c>
      <c r="N2077" s="183">
        <v>593589087.70000005</v>
      </c>
      <c r="O2077" s="241">
        <f t="shared" si="65"/>
        <v>593589087.70000005</v>
      </c>
    </row>
    <row r="2078" spans="1:15" hidden="1" x14ac:dyDescent="0.2">
      <c r="A2078" s="175" t="s">
        <v>5722</v>
      </c>
      <c r="B2078" s="182">
        <v>677</v>
      </c>
      <c r="C2078" s="182">
        <v>0</v>
      </c>
      <c r="D2078" s="182">
        <v>1</v>
      </c>
      <c r="E2078" s="182">
        <v>1</v>
      </c>
      <c r="F2078" s="182">
        <v>0</v>
      </c>
      <c r="G2078" s="182" t="str">
        <f t="shared" si="64"/>
        <v>51040.677.0.01.01.00</v>
      </c>
      <c r="H2078" s="184">
        <v>44012</v>
      </c>
      <c r="I2078" s="175" t="s">
        <v>3962</v>
      </c>
      <c r="J2078" s="175" t="s">
        <v>3961</v>
      </c>
      <c r="K2078" s="182" t="s">
        <v>3959</v>
      </c>
      <c r="L2078" s="183">
        <v>0</v>
      </c>
      <c r="M2078" s="183">
        <v>87201.08</v>
      </c>
      <c r="N2078" s="183">
        <v>593589087.70000005</v>
      </c>
      <c r="O2078" s="241">
        <f t="shared" si="65"/>
        <v>593589087.70000005</v>
      </c>
    </row>
    <row r="2079" spans="1:15" hidden="1" x14ac:dyDescent="0.2">
      <c r="A2079" s="175" t="s">
        <v>5722</v>
      </c>
      <c r="B2079" s="182">
        <v>677</v>
      </c>
      <c r="C2079" s="182">
        <v>0</v>
      </c>
      <c r="D2079" s="182">
        <v>1</v>
      </c>
      <c r="E2079" s="182">
        <v>1</v>
      </c>
      <c r="F2079" s="182">
        <v>1</v>
      </c>
      <c r="G2079" s="182" t="str">
        <f t="shared" si="64"/>
        <v>51040.677.0.01.01.01</v>
      </c>
      <c r="H2079" s="184">
        <v>44012</v>
      </c>
      <c r="I2079" s="175" t="s">
        <v>3963</v>
      </c>
      <c r="J2079" s="175" t="s">
        <v>3961</v>
      </c>
      <c r="K2079" s="182" t="s">
        <v>3959</v>
      </c>
      <c r="L2079" s="183">
        <v>0</v>
      </c>
      <c r="M2079" s="183">
        <v>87201.08</v>
      </c>
      <c r="N2079" s="183">
        <v>593589087.70000005</v>
      </c>
      <c r="O2079" s="241">
        <f t="shared" si="65"/>
        <v>593589087.70000005</v>
      </c>
    </row>
    <row r="2080" spans="1:15" hidden="1" x14ac:dyDescent="0.2">
      <c r="A2080" s="175" t="s">
        <v>5722</v>
      </c>
      <c r="B2080" s="182">
        <v>681</v>
      </c>
      <c r="C2080" s="182">
        <v>0</v>
      </c>
      <c r="D2080" s="182">
        <v>0</v>
      </c>
      <c r="E2080" s="182">
        <v>0</v>
      </c>
      <c r="F2080" s="182">
        <v>0</v>
      </c>
      <c r="G2080" s="182" t="str">
        <f t="shared" si="64"/>
        <v>51040.681.0.00.00.00</v>
      </c>
      <c r="H2080" s="184">
        <v>44012</v>
      </c>
      <c r="I2080" s="175" t="s">
        <v>3964</v>
      </c>
      <c r="J2080" s="175" t="s">
        <v>3965</v>
      </c>
      <c r="K2080" s="182" t="s">
        <v>3966</v>
      </c>
      <c r="L2080" s="183">
        <v>26493284000</v>
      </c>
      <c r="M2080" s="183">
        <v>5009000</v>
      </c>
      <c r="N2080" s="183">
        <v>34096914170</v>
      </c>
      <c r="O2080" s="241">
        <f t="shared" si="65"/>
        <v>60590198170</v>
      </c>
    </row>
    <row r="2081" spans="1:15" hidden="1" x14ac:dyDescent="0.2">
      <c r="A2081" s="175" t="s">
        <v>5722</v>
      </c>
      <c r="B2081" s="182">
        <v>681</v>
      </c>
      <c r="C2081" s="182">
        <v>0</v>
      </c>
      <c r="D2081" s="182">
        <v>1</v>
      </c>
      <c r="E2081" s="182">
        <v>0</v>
      </c>
      <c r="F2081" s="182">
        <v>0</v>
      </c>
      <c r="G2081" s="182" t="str">
        <f t="shared" si="64"/>
        <v>51040.681.0.01.00.00</v>
      </c>
      <c r="H2081" s="184">
        <v>44012</v>
      </c>
      <c r="I2081" s="175" t="s">
        <v>3967</v>
      </c>
      <c r="J2081" s="175" t="s">
        <v>3968</v>
      </c>
      <c r="K2081" s="182" t="s">
        <v>3969</v>
      </c>
      <c r="L2081" s="183">
        <v>26493284000</v>
      </c>
      <c r="M2081" s="183">
        <v>5009000</v>
      </c>
      <c r="N2081" s="183">
        <v>34096914170</v>
      </c>
      <c r="O2081" s="241">
        <f t="shared" si="65"/>
        <v>60590198170</v>
      </c>
    </row>
    <row r="2082" spans="1:15" hidden="1" x14ac:dyDescent="0.2">
      <c r="A2082" s="175" t="s">
        <v>5722</v>
      </c>
      <c r="B2082" s="182">
        <v>681</v>
      </c>
      <c r="C2082" s="182">
        <v>0</v>
      </c>
      <c r="D2082" s="182">
        <v>1</v>
      </c>
      <c r="E2082" s="182">
        <v>1</v>
      </c>
      <c r="F2082" s="182">
        <v>0</v>
      </c>
      <c r="G2082" s="182" t="str">
        <f t="shared" si="64"/>
        <v>51040.681.0.01.01.00</v>
      </c>
      <c r="H2082" s="184">
        <v>44012</v>
      </c>
      <c r="I2082" s="175" t="s">
        <v>3970</v>
      </c>
      <c r="J2082" s="175" t="s">
        <v>3968</v>
      </c>
      <c r="K2082" s="182" t="s">
        <v>3971</v>
      </c>
      <c r="L2082" s="183">
        <v>26493284000</v>
      </c>
      <c r="M2082" s="183">
        <v>5009000</v>
      </c>
      <c r="N2082" s="183">
        <v>34096914170</v>
      </c>
      <c r="O2082" s="241">
        <f t="shared" si="65"/>
        <v>60590198170</v>
      </c>
    </row>
    <row r="2083" spans="1:15" hidden="1" x14ac:dyDescent="0.2">
      <c r="A2083" s="175" t="s">
        <v>5722</v>
      </c>
      <c r="B2083" s="182">
        <v>689</v>
      </c>
      <c r="C2083" s="182">
        <v>0</v>
      </c>
      <c r="D2083" s="182">
        <v>0</v>
      </c>
      <c r="E2083" s="182">
        <v>0</v>
      </c>
      <c r="F2083" s="182">
        <v>0</v>
      </c>
      <c r="G2083" s="182" t="str">
        <f t="shared" si="64"/>
        <v>51040.689.0.00.00.00</v>
      </c>
      <c r="H2083" s="184">
        <v>44012</v>
      </c>
      <c r="I2083" s="175" t="s">
        <v>3972</v>
      </c>
      <c r="J2083" s="175" t="s">
        <v>3973</v>
      </c>
      <c r="K2083" s="182" t="s">
        <v>3974</v>
      </c>
      <c r="L2083" s="183">
        <v>23952213664</v>
      </c>
      <c r="M2083" s="183">
        <v>867904.13</v>
      </c>
      <c r="N2083" s="183">
        <v>5907936240.4499998</v>
      </c>
      <c r="O2083" s="241">
        <f t="shared" si="65"/>
        <v>29860149904.450001</v>
      </c>
    </row>
    <row r="2084" spans="1:15" hidden="1" x14ac:dyDescent="0.2">
      <c r="A2084" s="175" t="s">
        <v>5722</v>
      </c>
      <c r="B2084" s="182">
        <v>689</v>
      </c>
      <c r="C2084" s="182">
        <v>0</v>
      </c>
      <c r="D2084" s="182">
        <v>2</v>
      </c>
      <c r="E2084" s="182">
        <v>0</v>
      </c>
      <c r="F2084" s="182">
        <v>0</v>
      </c>
      <c r="G2084" s="182" t="str">
        <f t="shared" si="64"/>
        <v>51040.689.0.02.00.00</v>
      </c>
      <c r="H2084" s="184">
        <v>44012</v>
      </c>
      <c r="I2084" s="175" t="s">
        <v>3975</v>
      </c>
      <c r="J2084" s="175" t="s">
        <v>3976</v>
      </c>
      <c r="K2084" s="182" t="s">
        <v>3977</v>
      </c>
      <c r="L2084" s="183">
        <v>23952213664</v>
      </c>
      <c r="M2084" s="183">
        <v>867904.13</v>
      </c>
      <c r="N2084" s="183">
        <v>5907936240.4499998</v>
      </c>
      <c r="O2084" s="241">
        <f t="shared" si="65"/>
        <v>29860149904.450001</v>
      </c>
    </row>
    <row r="2085" spans="1:15" hidden="1" x14ac:dyDescent="0.2">
      <c r="A2085" s="175" t="s">
        <v>5722</v>
      </c>
      <c r="B2085" s="182">
        <v>689</v>
      </c>
      <c r="C2085" s="182">
        <v>0</v>
      </c>
      <c r="D2085" s="182">
        <v>2</v>
      </c>
      <c r="E2085" s="182">
        <v>1</v>
      </c>
      <c r="F2085" s="182">
        <v>0</v>
      </c>
      <c r="G2085" s="182" t="str">
        <f t="shared" si="64"/>
        <v>51040.689.0.02.01.00</v>
      </c>
      <c r="H2085" s="184">
        <v>44012</v>
      </c>
      <c r="I2085" s="175" t="s">
        <v>3978</v>
      </c>
      <c r="J2085" s="175" t="s">
        <v>3976</v>
      </c>
      <c r="K2085" s="182" t="s">
        <v>3977</v>
      </c>
      <c r="L2085" s="183">
        <v>23952213664</v>
      </c>
      <c r="M2085" s="183">
        <v>867904.13</v>
      </c>
      <c r="N2085" s="183">
        <v>5907936240.4499998</v>
      </c>
      <c r="O2085" s="241">
        <f t="shared" si="65"/>
        <v>29860149904.450001</v>
      </c>
    </row>
    <row r="2086" spans="1:15" hidden="1" x14ac:dyDescent="0.2">
      <c r="A2086" s="175" t="s">
        <v>5722</v>
      </c>
      <c r="B2086" s="182">
        <v>689</v>
      </c>
      <c r="C2086" s="182">
        <v>0</v>
      </c>
      <c r="D2086" s="182">
        <v>2</v>
      </c>
      <c r="E2086" s="182">
        <v>1</v>
      </c>
      <c r="F2086" s="182">
        <v>1</v>
      </c>
      <c r="G2086" s="182" t="str">
        <f t="shared" si="64"/>
        <v>51040.689.0.02.01.01</v>
      </c>
      <c r="H2086" s="184">
        <v>44012</v>
      </c>
      <c r="I2086" s="175" t="s">
        <v>3979</v>
      </c>
      <c r="J2086" s="175" t="s">
        <v>3976</v>
      </c>
      <c r="K2086" s="182" t="s">
        <v>3977</v>
      </c>
      <c r="L2086" s="183">
        <v>23952213664</v>
      </c>
      <c r="M2086" s="183">
        <v>867904.13</v>
      </c>
      <c r="N2086" s="183">
        <v>5907936240.4499998</v>
      </c>
      <c r="O2086" s="241">
        <f t="shared" si="65"/>
        <v>29860149904.450001</v>
      </c>
    </row>
    <row r="2087" spans="1:15" hidden="1" x14ac:dyDescent="0.2">
      <c r="A2087" s="175" t="s">
        <v>5722</v>
      </c>
      <c r="B2087" s="182">
        <v>691</v>
      </c>
      <c r="C2087" s="182">
        <v>0</v>
      </c>
      <c r="D2087" s="182">
        <v>0</v>
      </c>
      <c r="E2087" s="182">
        <v>0</v>
      </c>
      <c r="F2087" s="182">
        <v>0</v>
      </c>
      <c r="G2087" s="182" t="str">
        <f t="shared" si="64"/>
        <v>51040.691.0.00.00.00</v>
      </c>
      <c r="H2087" s="184">
        <v>44012</v>
      </c>
      <c r="I2087" s="175" t="s">
        <v>3980</v>
      </c>
      <c r="J2087" s="175" t="s">
        <v>3981</v>
      </c>
      <c r="K2087" s="182" t="s">
        <v>3982</v>
      </c>
      <c r="L2087" s="183">
        <v>1361141857.8800001</v>
      </c>
      <c r="M2087" s="183">
        <v>0</v>
      </c>
      <c r="N2087" s="183">
        <v>0</v>
      </c>
      <c r="O2087" s="241">
        <f t="shared" si="65"/>
        <v>1361141857.8800001</v>
      </c>
    </row>
    <row r="2088" spans="1:15" hidden="1" x14ac:dyDescent="0.2">
      <c r="A2088" s="175" t="s">
        <v>5722</v>
      </c>
      <c r="B2088" s="182">
        <v>691</v>
      </c>
      <c r="C2088" s="182">
        <v>0</v>
      </c>
      <c r="D2088" s="182">
        <v>2</v>
      </c>
      <c r="E2088" s="182">
        <v>0</v>
      </c>
      <c r="F2088" s="182">
        <v>0</v>
      </c>
      <c r="G2088" s="182" t="str">
        <f t="shared" si="64"/>
        <v>51040.691.0.02.00.00</v>
      </c>
      <c r="H2088" s="184">
        <v>44012</v>
      </c>
      <c r="I2088" s="175" t="s">
        <v>3983</v>
      </c>
      <c r="J2088" s="175" t="s">
        <v>3984</v>
      </c>
      <c r="K2088" s="182" t="s">
        <v>3985</v>
      </c>
      <c r="L2088" s="183">
        <v>1361141857.8800001</v>
      </c>
      <c r="M2088" s="183">
        <v>0</v>
      </c>
      <c r="N2088" s="183">
        <v>0</v>
      </c>
      <c r="O2088" s="241">
        <f t="shared" si="65"/>
        <v>1361141857.8800001</v>
      </c>
    </row>
    <row r="2089" spans="1:15" hidden="1" x14ac:dyDescent="0.2">
      <c r="A2089" s="175" t="s">
        <v>5722</v>
      </c>
      <c r="B2089" s="182">
        <v>691</v>
      </c>
      <c r="C2089" s="182">
        <v>0</v>
      </c>
      <c r="D2089" s="182">
        <v>2</v>
      </c>
      <c r="E2089" s="182">
        <v>1</v>
      </c>
      <c r="F2089" s="182">
        <v>0</v>
      </c>
      <c r="G2089" s="182" t="str">
        <f t="shared" si="64"/>
        <v>51040.691.0.02.01.00</v>
      </c>
      <c r="H2089" s="184">
        <v>44012</v>
      </c>
      <c r="I2089" s="175" t="s">
        <v>3986</v>
      </c>
      <c r="J2089" s="175" t="s">
        <v>3984</v>
      </c>
      <c r="K2089" s="182" t="s">
        <v>3982</v>
      </c>
      <c r="L2089" s="183">
        <v>1361141857.8800001</v>
      </c>
      <c r="M2089" s="183">
        <v>0</v>
      </c>
      <c r="N2089" s="183">
        <v>0</v>
      </c>
      <c r="O2089" s="241">
        <f t="shared" si="65"/>
        <v>1361141857.8800001</v>
      </c>
    </row>
    <row r="2090" spans="1:15" hidden="1" x14ac:dyDescent="0.2">
      <c r="A2090" s="175" t="s">
        <v>5722</v>
      </c>
      <c r="B2090" s="182">
        <v>697</v>
      </c>
      <c r="C2090" s="182">
        <v>0</v>
      </c>
      <c r="D2090" s="182">
        <v>0</v>
      </c>
      <c r="E2090" s="182">
        <v>0</v>
      </c>
      <c r="F2090" s="182">
        <v>0</v>
      </c>
      <c r="G2090" s="182" t="str">
        <f t="shared" si="64"/>
        <v>51040.697.0.00.00.00</v>
      </c>
      <c r="H2090" s="184">
        <v>44012</v>
      </c>
      <c r="I2090" s="175" t="s">
        <v>3987</v>
      </c>
      <c r="J2090" s="175" t="s">
        <v>3988</v>
      </c>
      <c r="K2090" s="182" t="s">
        <v>3989</v>
      </c>
      <c r="L2090" s="183">
        <v>53690142747</v>
      </c>
      <c r="M2090" s="183">
        <v>1670390.91</v>
      </c>
      <c r="N2090" s="183">
        <v>11370568075.190001</v>
      </c>
      <c r="O2090" s="241">
        <f t="shared" si="65"/>
        <v>65060710822.190002</v>
      </c>
    </row>
    <row r="2091" spans="1:15" hidden="1" x14ac:dyDescent="0.2">
      <c r="A2091" s="175" t="s">
        <v>5722</v>
      </c>
      <c r="B2091" s="182">
        <v>697</v>
      </c>
      <c r="C2091" s="182">
        <v>0</v>
      </c>
      <c r="D2091" s="182">
        <v>4</v>
      </c>
      <c r="E2091" s="182">
        <v>0</v>
      </c>
      <c r="F2091" s="182">
        <v>0</v>
      </c>
      <c r="G2091" s="182" t="str">
        <f t="shared" si="64"/>
        <v>51040.697.0.04.00.00</v>
      </c>
      <c r="H2091" s="184">
        <v>44012</v>
      </c>
      <c r="I2091" s="175" t="s">
        <v>3990</v>
      </c>
      <c r="J2091" s="175" t="s">
        <v>3991</v>
      </c>
      <c r="K2091" s="182" t="s">
        <v>3989</v>
      </c>
      <c r="L2091" s="183">
        <v>53690142747</v>
      </c>
      <c r="M2091" s="183">
        <v>1670390.91</v>
      </c>
      <c r="N2091" s="183">
        <v>11370568075.190001</v>
      </c>
      <c r="O2091" s="241">
        <f t="shared" si="65"/>
        <v>65060710822.190002</v>
      </c>
    </row>
    <row r="2092" spans="1:15" hidden="1" x14ac:dyDescent="0.2">
      <c r="A2092" s="175" t="s">
        <v>5722</v>
      </c>
      <c r="B2092" s="182">
        <v>697</v>
      </c>
      <c r="C2092" s="182">
        <v>0</v>
      </c>
      <c r="D2092" s="182">
        <v>4</v>
      </c>
      <c r="E2092" s="182">
        <v>1</v>
      </c>
      <c r="F2092" s="182">
        <v>0</v>
      </c>
      <c r="G2092" s="182" t="str">
        <f t="shared" si="64"/>
        <v>51040.697.0.04.01.00</v>
      </c>
      <c r="H2092" s="184">
        <v>44012</v>
      </c>
      <c r="I2092" s="175" t="s">
        <v>3992</v>
      </c>
      <c r="J2092" s="175" t="s">
        <v>3991</v>
      </c>
      <c r="K2092" s="182" t="s">
        <v>3989</v>
      </c>
      <c r="L2092" s="183">
        <v>53690142747</v>
      </c>
      <c r="M2092" s="183">
        <v>1670390.91</v>
      </c>
      <c r="N2092" s="183">
        <v>11370568075.190001</v>
      </c>
      <c r="O2092" s="241">
        <f t="shared" si="65"/>
        <v>65060710822.190002</v>
      </c>
    </row>
    <row r="2093" spans="1:15" hidden="1" x14ac:dyDescent="0.2">
      <c r="A2093" s="175" t="s">
        <v>5722</v>
      </c>
      <c r="B2093" s="182">
        <v>697</v>
      </c>
      <c r="C2093" s="182">
        <v>0</v>
      </c>
      <c r="D2093" s="182">
        <v>4</v>
      </c>
      <c r="E2093" s="182">
        <v>1</v>
      </c>
      <c r="F2093" s="182">
        <v>1</v>
      </c>
      <c r="G2093" s="182" t="str">
        <f t="shared" si="64"/>
        <v>51040.697.0.04.01.01</v>
      </c>
      <c r="H2093" s="184">
        <v>44012</v>
      </c>
      <c r="I2093" s="175" t="s">
        <v>3993</v>
      </c>
      <c r="J2093" s="175" t="s">
        <v>3991</v>
      </c>
      <c r="K2093" s="182" t="s">
        <v>3994</v>
      </c>
      <c r="L2093" s="183">
        <v>53690142747</v>
      </c>
      <c r="M2093" s="183">
        <v>1670390.91</v>
      </c>
      <c r="N2093" s="183">
        <v>11370568075.190001</v>
      </c>
      <c r="O2093" s="241">
        <f t="shared" si="65"/>
        <v>65060710822.190002</v>
      </c>
    </row>
    <row r="2094" spans="1:15" hidden="1" x14ac:dyDescent="0.2">
      <c r="A2094" s="175" t="s">
        <v>5723</v>
      </c>
      <c r="B2094" s="182">
        <v>0</v>
      </c>
      <c r="C2094" s="182">
        <v>0</v>
      </c>
      <c r="D2094" s="182">
        <v>0</v>
      </c>
      <c r="E2094" s="182">
        <v>0</v>
      </c>
      <c r="F2094" s="182">
        <v>0</v>
      </c>
      <c r="G2094" s="182" t="str">
        <f t="shared" si="64"/>
        <v>52000.000.0.00.00.00</v>
      </c>
      <c r="H2094" s="184">
        <v>44012</v>
      </c>
      <c r="I2094" s="175" t="s">
        <v>3995</v>
      </c>
      <c r="J2094" s="175" t="s">
        <v>3996</v>
      </c>
      <c r="K2094" s="182" t="s">
        <v>3997</v>
      </c>
      <c r="L2094" s="183">
        <v>-2351976641371.96</v>
      </c>
      <c r="M2094" s="183">
        <v>-143295275.88999999</v>
      </c>
      <c r="N2094" s="183">
        <v>-975429571369</v>
      </c>
      <c r="O2094" s="241">
        <f t="shared" si="65"/>
        <v>-3327406212740.96</v>
      </c>
    </row>
    <row r="2095" spans="1:15" hidden="1" x14ac:dyDescent="0.2">
      <c r="A2095" s="175" t="s">
        <v>5724</v>
      </c>
      <c r="B2095" s="182">
        <v>0</v>
      </c>
      <c r="C2095" s="182">
        <v>0</v>
      </c>
      <c r="D2095" s="182">
        <v>0</v>
      </c>
      <c r="E2095" s="182">
        <v>0</v>
      </c>
      <c r="F2095" s="182">
        <v>0</v>
      </c>
      <c r="G2095" s="182" t="str">
        <f t="shared" si="64"/>
        <v>52010.000.0.00.00.00</v>
      </c>
      <c r="H2095" s="184">
        <v>44012</v>
      </c>
      <c r="I2095" s="175" t="s">
        <v>3998</v>
      </c>
      <c r="J2095" s="175" t="s">
        <v>3999</v>
      </c>
      <c r="K2095" s="182" t="s">
        <v>4000</v>
      </c>
      <c r="L2095" s="183">
        <v>-2240900605950.8301</v>
      </c>
      <c r="M2095" s="183">
        <v>-134899517.77000001</v>
      </c>
      <c r="N2095" s="183">
        <v>-918278554398</v>
      </c>
      <c r="O2095" s="241">
        <f t="shared" si="65"/>
        <v>-3159179160348.8301</v>
      </c>
    </row>
    <row r="2096" spans="1:15" hidden="1" x14ac:dyDescent="0.2">
      <c r="A2096" s="175" t="s">
        <v>5724</v>
      </c>
      <c r="B2096" s="182">
        <v>652</v>
      </c>
      <c r="C2096" s="182">
        <v>0</v>
      </c>
      <c r="D2096" s="182">
        <v>0</v>
      </c>
      <c r="E2096" s="182">
        <v>0</v>
      </c>
      <c r="F2096" s="182">
        <v>0</v>
      </c>
      <c r="G2096" s="182" t="str">
        <f t="shared" si="64"/>
        <v>52010.652.0.00.00.00</v>
      </c>
      <c r="H2096" s="184">
        <v>44012</v>
      </c>
      <c r="I2096" s="175" t="s">
        <v>4001</v>
      </c>
      <c r="J2096" s="175" t="s">
        <v>4002</v>
      </c>
      <c r="K2096" s="182" t="s">
        <v>699</v>
      </c>
      <c r="L2096" s="183">
        <v>-211003541452.01999</v>
      </c>
      <c r="M2096" s="183">
        <v>-12932836.17</v>
      </c>
      <c r="N2096" s="183">
        <v>-88035497077.910004</v>
      </c>
      <c r="O2096" s="241">
        <f t="shared" si="65"/>
        <v>-299039038529.92999</v>
      </c>
    </row>
    <row r="2097" spans="1:15" hidden="1" x14ac:dyDescent="0.2">
      <c r="A2097" s="175" t="s">
        <v>5724</v>
      </c>
      <c r="B2097" s="182">
        <v>652</v>
      </c>
      <c r="C2097" s="182">
        <v>0</v>
      </c>
      <c r="D2097" s="182">
        <v>2</v>
      </c>
      <c r="E2097" s="182">
        <v>0</v>
      </c>
      <c r="F2097" s="182">
        <v>0</v>
      </c>
      <c r="G2097" s="182" t="str">
        <f t="shared" si="64"/>
        <v>52010.652.0.02.00.00</v>
      </c>
      <c r="H2097" s="184">
        <v>44012</v>
      </c>
      <c r="I2097" s="175" t="s">
        <v>4003</v>
      </c>
      <c r="J2097" s="175" t="s">
        <v>4004</v>
      </c>
      <c r="K2097" s="182" t="s">
        <v>4005</v>
      </c>
      <c r="L2097" s="183">
        <v>-211003541452.01999</v>
      </c>
      <c r="M2097" s="183">
        <v>-12932836.17</v>
      </c>
      <c r="N2097" s="183">
        <v>-88035497077.910004</v>
      </c>
      <c r="O2097" s="241">
        <f t="shared" si="65"/>
        <v>-299039038529.92999</v>
      </c>
    </row>
    <row r="2098" spans="1:15" hidden="1" x14ac:dyDescent="0.2">
      <c r="A2098" s="175" t="s">
        <v>5724</v>
      </c>
      <c r="B2098" s="182">
        <v>652</v>
      </c>
      <c r="C2098" s="182">
        <v>0</v>
      </c>
      <c r="D2098" s="182">
        <v>2</v>
      </c>
      <c r="E2098" s="182">
        <v>1</v>
      </c>
      <c r="F2098" s="182">
        <v>0</v>
      </c>
      <c r="G2098" s="182" t="str">
        <f t="shared" si="64"/>
        <v>52010.652.0.02.01.00</v>
      </c>
      <c r="H2098" s="184">
        <v>44012</v>
      </c>
      <c r="I2098" s="175" t="s">
        <v>4006</v>
      </c>
      <c r="J2098" s="175" t="s">
        <v>4004</v>
      </c>
      <c r="K2098" s="182" t="s">
        <v>699</v>
      </c>
      <c r="L2098" s="183">
        <v>-211003541452.01999</v>
      </c>
      <c r="M2098" s="183">
        <v>-12932836.17</v>
      </c>
      <c r="N2098" s="183">
        <v>-88035497077.910004</v>
      </c>
      <c r="O2098" s="241">
        <f t="shared" si="65"/>
        <v>-299039038529.92999</v>
      </c>
    </row>
    <row r="2099" spans="1:15" hidden="1" x14ac:dyDescent="0.2">
      <c r="A2099" s="175" t="s">
        <v>5724</v>
      </c>
      <c r="B2099" s="182">
        <v>654</v>
      </c>
      <c r="C2099" s="182">
        <v>0</v>
      </c>
      <c r="D2099" s="182">
        <v>0</v>
      </c>
      <c r="E2099" s="182">
        <v>0</v>
      </c>
      <c r="F2099" s="182">
        <v>0</v>
      </c>
      <c r="G2099" s="182" t="str">
        <f t="shared" si="64"/>
        <v>52010.654.0.00.00.00</v>
      </c>
      <c r="H2099" s="184">
        <v>44012</v>
      </c>
      <c r="I2099" s="175" t="s">
        <v>4007</v>
      </c>
      <c r="J2099" s="175" t="s">
        <v>4008</v>
      </c>
      <c r="K2099" s="182" t="s">
        <v>4000</v>
      </c>
      <c r="L2099" s="183">
        <v>-2029897064498.8101</v>
      </c>
      <c r="M2099" s="183">
        <v>-121966681.59999999</v>
      </c>
      <c r="N2099" s="183">
        <v>-830243057320</v>
      </c>
      <c r="O2099" s="241">
        <f t="shared" si="65"/>
        <v>-2860140121818.8101</v>
      </c>
    </row>
    <row r="2100" spans="1:15" hidden="1" x14ac:dyDescent="0.2">
      <c r="A2100" s="175" t="s">
        <v>5724</v>
      </c>
      <c r="B2100" s="182">
        <v>654</v>
      </c>
      <c r="C2100" s="182">
        <v>0</v>
      </c>
      <c r="D2100" s="182">
        <v>2</v>
      </c>
      <c r="E2100" s="182">
        <v>0</v>
      </c>
      <c r="F2100" s="182">
        <v>0</v>
      </c>
      <c r="G2100" s="182" t="str">
        <f t="shared" si="64"/>
        <v>52010.654.0.02.00.00</v>
      </c>
      <c r="H2100" s="184">
        <v>44012</v>
      </c>
      <c r="I2100" s="175" t="s">
        <v>4009</v>
      </c>
      <c r="J2100" s="175" t="s">
        <v>4010</v>
      </c>
      <c r="K2100" s="182" t="s">
        <v>4000</v>
      </c>
      <c r="L2100" s="183">
        <v>-2029897064498.8101</v>
      </c>
      <c r="M2100" s="183">
        <v>-121966681.59999999</v>
      </c>
      <c r="N2100" s="183">
        <v>-830243057320</v>
      </c>
      <c r="O2100" s="241">
        <f t="shared" si="65"/>
        <v>-2860140121818.8101</v>
      </c>
    </row>
    <row r="2101" spans="1:15" hidden="1" x14ac:dyDescent="0.2">
      <c r="A2101" s="175" t="s">
        <v>5724</v>
      </c>
      <c r="B2101" s="182">
        <v>654</v>
      </c>
      <c r="C2101" s="182">
        <v>0</v>
      </c>
      <c r="D2101" s="182">
        <v>2</v>
      </c>
      <c r="E2101" s="182">
        <v>1</v>
      </c>
      <c r="F2101" s="182">
        <v>0</v>
      </c>
      <c r="G2101" s="182" t="str">
        <f t="shared" si="64"/>
        <v>52010.654.0.02.01.00</v>
      </c>
      <c r="H2101" s="184">
        <v>44012</v>
      </c>
      <c r="I2101" s="175" t="s">
        <v>4011</v>
      </c>
      <c r="J2101" s="175" t="s">
        <v>4010</v>
      </c>
      <c r="K2101" s="182" t="s">
        <v>699</v>
      </c>
      <c r="L2101" s="183">
        <v>-2029897064498.8101</v>
      </c>
      <c r="M2101" s="183">
        <v>-121966681.59999999</v>
      </c>
      <c r="N2101" s="183">
        <v>-830243057320</v>
      </c>
      <c r="O2101" s="241">
        <f t="shared" si="65"/>
        <v>-2860140121818.8101</v>
      </c>
    </row>
    <row r="2102" spans="1:15" hidden="1" x14ac:dyDescent="0.2">
      <c r="A2102" s="175" t="s">
        <v>5725</v>
      </c>
      <c r="B2102" s="182">
        <v>0</v>
      </c>
      <c r="C2102" s="182">
        <v>0</v>
      </c>
      <c r="D2102" s="182">
        <v>0</v>
      </c>
      <c r="E2102" s="182">
        <v>0</v>
      </c>
      <c r="F2102" s="182">
        <v>0</v>
      </c>
      <c r="G2102" s="182" t="str">
        <f t="shared" si="64"/>
        <v>52040.000.0.00.00.00</v>
      </c>
      <c r="H2102" s="184">
        <v>44012</v>
      </c>
      <c r="I2102" s="175" t="s">
        <v>4012</v>
      </c>
      <c r="J2102" s="175" t="s">
        <v>4013</v>
      </c>
      <c r="K2102" s="182" t="s">
        <v>4014</v>
      </c>
      <c r="L2102" s="183">
        <v>-111076035421.13</v>
      </c>
      <c r="M2102" s="183">
        <v>-8395758.1199999992</v>
      </c>
      <c r="N2102" s="183">
        <v>-57151016971.699997</v>
      </c>
      <c r="O2102" s="241">
        <f t="shared" si="65"/>
        <v>-168227052392.83002</v>
      </c>
    </row>
    <row r="2103" spans="1:15" hidden="1" x14ac:dyDescent="0.2">
      <c r="A2103" s="175" t="s">
        <v>5725</v>
      </c>
      <c r="B2103" s="182">
        <v>670</v>
      </c>
      <c r="C2103" s="182">
        <v>0</v>
      </c>
      <c r="D2103" s="182">
        <v>0</v>
      </c>
      <c r="E2103" s="182">
        <v>0</v>
      </c>
      <c r="F2103" s="182">
        <v>0</v>
      </c>
      <c r="G2103" s="182" t="str">
        <f t="shared" si="64"/>
        <v>52040.670.0.00.00.00</v>
      </c>
      <c r="H2103" s="184">
        <v>44012</v>
      </c>
      <c r="I2103" s="175" t="s">
        <v>4015</v>
      </c>
      <c r="J2103" s="175" t="s">
        <v>4016</v>
      </c>
      <c r="K2103" s="182" t="s">
        <v>3959</v>
      </c>
      <c r="L2103" s="183">
        <v>0</v>
      </c>
      <c r="M2103" s="183">
        <v>-87201.08</v>
      </c>
      <c r="N2103" s="183">
        <v>-593589087.70000005</v>
      </c>
      <c r="O2103" s="241">
        <f t="shared" si="65"/>
        <v>-593589087.70000005</v>
      </c>
    </row>
    <row r="2104" spans="1:15" hidden="1" x14ac:dyDescent="0.2">
      <c r="A2104" s="175" t="s">
        <v>5725</v>
      </c>
      <c r="B2104" s="182">
        <v>670</v>
      </c>
      <c r="C2104" s="182">
        <v>0</v>
      </c>
      <c r="D2104" s="182">
        <v>1</v>
      </c>
      <c r="E2104" s="182">
        <v>0</v>
      </c>
      <c r="F2104" s="182">
        <v>0</v>
      </c>
      <c r="G2104" s="182" t="str">
        <f t="shared" si="64"/>
        <v>52040.670.0.01.00.00</v>
      </c>
      <c r="H2104" s="184">
        <v>44012</v>
      </c>
      <c r="I2104" s="175" t="s">
        <v>4017</v>
      </c>
      <c r="J2104" s="175" t="s">
        <v>4018</v>
      </c>
      <c r="K2104" s="182" t="s">
        <v>3959</v>
      </c>
      <c r="L2104" s="183">
        <v>0</v>
      </c>
      <c r="M2104" s="183">
        <v>-87201.08</v>
      </c>
      <c r="N2104" s="183">
        <v>-593589087.70000005</v>
      </c>
      <c r="O2104" s="241">
        <f t="shared" si="65"/>
        <v>-593589087.70000005</v>
      </c>
    </row>
    <row r="2105" spans="1:15" hidden="1" x14ac:dyDescent="0.2">
      <c r="A2105" s="175" t="s">
        <v>5725</v>
      </c>
      <c r="B2105" s="182">
        <v>670</v>
      </c>
      <c r="C2105" s="182">
        <v>0</v>
      </c>
      <c r="D2105" s="182">
        <v>1</v>
      </c>
      <c r="E2105" s="182">
        <v>1</v>
      </c>
      <c r="F2105" s="182">
        <v>0</v>
      </c>
      <c r="G2105" s="182" t="str">
        <f t="shared" si="64"/>
        <v>52040.670.0.01.01.00</v>
      </c>
      <c r="H2105" s="184">
        <v>44012</v>
      </c>
      <c r="I2105" s="175" t="s">
        <v>4019</v>
      </c>
      <c r="J2105" s="175" t="s">
        <v>4018</v>
      </c>
      <c r="K2105" s="182" t="s">
        <v>3959</v>
      </c>
      <c r="L2105" s="183">
        <v>0</v>
      </c>
      <c r="M2105" s="183">
        <v>-87201.08</v>
      </c>
      <c r="N2105" s="183">
        <v>-593589087.70000005</v>
      </c>
      <c r="O2105" s="241">
        <f t="shared" si="65"/>
        <v>-593589087.70000005</v>
      </c>
    </row>
    <row r="2106" spans="1:15" hidden="1" x14ac:dyDescent="0.2">
      <c r="A2106" s="175" t="s">
        <v>5725</v>
      </c>
      <c r="B2106" s="182">
        <v>670</v>
      </c>
      <c r="C2106" s="182">
        <v>0</v>
      </c>
      <c r="D2106" s="182">
        <v>1</v>
      </c>
      <c r="E2106" s="182">
        <v>1</v>
      </c>
      <c r="F2106" s="182">
        <v>1</v>
      </c>
      <c r="G2106" s="182" t="str">
        <f t="shared" si="64"/>
        <v>52040.670.0.01.01.01</v>
      </c>
      <c r="H2106" s="184">
        <v>44012</v>
      </c>
      <c r="I2106" s="175" t="s">
        <v>4020</v>
      </c>
      <c r="J2106" s="175" t="s">
        <v>4018</v>
      </c>
      <c r="K2106" s="182" t="s">
        <v>3959</v>
      </c>
      <c r="L2106" s="183">
        <v>0</v>
      </c>
      <c r="M2106" s="183">
        <v>-87201.08</v>
      </c>
      <c r="N2106" s="183">
        <v>-593589087.70000005</v>
      </c>
      <c r="O2106" s="241">
        <f t="shared" si="65"/>
        <v>-593589087.70000005</v>
      </c>
    </row>
    <row r="2107" spans="1:15" hidden="1" x14ac:dyDescent="0.2">
      <c r="A2107" s="175" t="s">
        <v>5725</v>
      </c>
      <c r="B2107" s="182">
        <v>674</v>
      </c>
      <c r="C2107" s="182">
        <v>0</v>
      </c>
      <c r="D2107" s="182">
        <v>0</v>
      </c>
      <c r="E2107" s="182">
        <v>0</v>
      </c>
      <c r="F2107" s="182">
        <v>0</v>
      </c>
      <c r="G2107" s="182" t="str">
        <f t="shared" si="64"/>
        <v>52040.674.0.00.00.00</v>
      </c>
      <c r="H2107" s="184">
        <v>44012</v>
      </c>
      <c r="I2107" s="175" t="s">
        <v>4021</v>
      </c>
      <c r="J2107" s="175" t="s">
        <v>4022</v>
      </c>
      <c r="K2107" s="182" t="s">
        <v>4023</v>
      </c>
      <c r="L2107" s="183">
        <v>-26493284000</v>
      </c>
      <c r="M2107" s="183">
        <v>-5009000</v>
      </c>
      <c r="N2107" s="183">
        <v>-34096914170</v>
      </c>
      <c r="O2107" s="241">
        <f t="shared" si="65"/>
        <v>-60590198170</v>
      </c>
    </row>
    <row r="2108" spans="1:15" hidden="1" x14ac:dyDescent="0.2">
      <c r="A2108" s="175" t="s">
        <v>5725</v>
      </c>
      <c r="B2108" s="182">
        <v>674</v>
      </c>
      <c r="C2108" s="182">
        <v>0</v>
      </c>
      <c r="D2108" s="182">
        <v>1</v>
      </c>
      <c r="E2108" s="182">
        <v>0</v>
      </c>
      <c r="F2108" s="182">
        <v>0</v>
      </c>
      <c r="G2108" s="182" t="str">
        <f t="shared" si="64"/>
        <v>52040.674.0.01.00.00</v>
      </c>
      <c r="H2108" s="184">
        <v>44012</v>
      </c>
      <c r="I2108" s="175" t="s">
        <v>4024</v>
      </c>
      <c r="J2108" s="175" t="s">
        <v>4025</v>
      </c>
      <c r="K2108" s="182" t="s">
        <v>4023</v>
      </c>
      <c r="L2108" s="183">
        <v>-26493284000</v>
      </c>
      <c r="M2108" s="183">
        <v>-5009000</v>
      </c>
      <c r="N2108" s="183">
        <v>-34096914170</v>
      </c>
      <c r="O2108" s="241">
        <f t="shared" si="65"/>
        <v>-60590198170</v>
      </c>
    </row>
    <row r="2109" spans="1:15" hidden="1" x14ac:dyDescent="0.2">
      <c r="A2109" s="175" t="s">
        <v>5725</v>
      </c>
      <c r="B2109" s="182">
        <v>674</v>
      </c>
      <c r="C2109" s="182">
        <v>0</v>
      </c>
      <c r="D2109" s="182">
        <v>1</v>
      </c>
      <c r="E2109" s="182">
        <v>1</v>
      </c>
      <c r="F2109" s="182">
        <v>0</v>
      </c>
      <c r="G2109" s="182" t="str">
        <f t="shared" si="64"/>
        <v>52040.674.0.01.01.00</v>
      </c>
      <c r="H2109" s="184">
        <v>44012</v>
      </c>
      <c r="I2109" s="175" t="s">
        <v>4026</v>
      </c>
      <c r="J2109" s="175" t="s">
        <v>4025</v>
      </c>
      <c r="K2109" s="182" t="s">
        <v>4027</v>
      </c>
      <c r="L2109" s="183">
        <v>-26493284000</v>
      </c>
      <c r="M2109" s="183">
        <v>-5009000</v>
      </c>
      <c r="N2109" s="183">
        <v>-34096914170</v>
      </c>
      <c r="O2109" s="241">
        <f t="shared" si="65"/>
        <v>-60590198170</v>
      </c>
    </row>
    <row r="2110" spans="1:15" hidden="1" x14ac:dyDescent="0.2">
      <c r="A2110" s="175" t="s">
        <v>5725</v>
      </c>
      <c r="B2110" s="182">
        <v>680</v>
      </c>
      <c r="C2110" s="182">
        <v>0</v>
      </c>
      <c r="D2110" s="182">
        <v>0</v>
      </c>
      <c r="E2110" s="182">
        <v>0</v>
      </c>
      <c r="F2110" s="182">
        <v>0</v>
      </c>
      <c r="G2110" s="182" t="str">
        <f t="shared" si="64"/>
        <v>52040.680.0.00.00.00</v>
      </c>
      <c r="H2110" s="184">
        <v>44012</v>
      </c>
      <c r="I2110" s="175" t="s">
        <v>4028</v>
      </c>
      <c r="J2110" s="175" t="s">
        <v>4029</v>
      </c>
      <c r="K2110" s="182" t="s">
        <v>4014</v>
      </c>
      <c r="L2110" s="183">
        <v>-5579253152.25</v>
      </c>
      <c r="M2110" s="183">
        <v>-761262</v>
      </c>
      <c r="N2110" s="183">
        <v>-5182009398.0600004</v>
      </c>
      <c r="O2110" s="241">
        <f t="shared" si="65"/>
        <v>-10761262550.310001</v>
      </c>
    </row>
    <row r="2111" spans="1:15" hidden="1" x14ac:dyDescent="0.2">
      <c r="A2111" s="175" t="s">
        <v>5725</v>
      </c>
      <c r="B2111" s="182">
        <v>680</v>
      </c>
      <c r="C2111" s="182">
        <v>0</v>
      </c>
      <c r="D2111" s="182">
        <v>8</v>
      </c>
      <c r="E2111" s="182">
        <v>0</v>
      </c>
      <c r="F2111" s="182">
        <v>0</v>
      </c>
      <c r="G2111" s="182" t="str">
        <f t="shared" si="64"/>
        <v>52040.680.0.08.00.00</v>
      </c>
      <c r="H2111" s="184">
        <v>44012</v>
      </c>
      <c r="I2111" s="175" t="s">
        <v>4030</v>
      </c>
      <c r="J2111" s="175" t="s">
        <v>4031</v>
      </c>
      <c r="K2111" s="182" t="s">
        <v>4014</v>
      </c>
      <c r="L2111" s="183">
        <v>-5579253152.25</v>
      </c>
      <c r="M2111" s="183">
        <v>-761262</v>
      </c>
      <c r="N2111" s="183">
        <v>-5182009398.0600004</v>
      </c>
      <c r="O2111" s="241">
        <f t="shared" si="65"/>
        <v>-10761262550.310001</v>
      </c>
    </row>
    <row r="2112" spans="1:15" hidden="1" x14ac:dyDescent="0.2">
      <c r="A2112" s="175" t="s">
        <v>5725</v>
      </c>
      <c r="B2112" s="182">
        <v>680</v>
      </c>
      <c r="C2112" s="182">
        <v>0</v>
      </c>
      <c r="D2112" s="182">
        <v>8</v>
      </c>
      <c r="E2112" s="182">
        <v>1</v>
      </c>
      <c r="F2112" s="182">
        <v>0</v>
      </c>
      <c r="G2112" s="182" t="str">
        <f t="shared" si="64"/>
        <v>52040.680.0.08.01.00</v>
      </c>
      <c r="H2112" s="184">
        <v>44012</v>
      </c>
      <c r="I2112" s="175" t="s">
        <v>4032</v>
      </c>
      <c r="J2112" s="175" t="s">
        <v>4031</v>
      </c>
      <c r="K2112" s="182" t="s">
        <v>2024</v>
      </c>
      <c r="L2112" s="183">
        <v>-3567361.95</v>
      </c>
      <c r="M2112" s="183">
        <v>-761262</v>
      </c>
      <c r="N2112" s="183">
        <v>-5182009398.0600004</v>
      </c>
      <c r="O2112" s="241">
        <f t="shared" si="65"/>
        <v>-5185576760.0100002</v>
      </c>
    </row>
    <row r="2113" spans="1:15" hidden="1" x14ac:dyDescent="0.2">
      <c r="A2113" s="175" t="s">
        <v>5725</v>
      </c>
      <c r="B2113" s="182">
        <v>680</v>
      </c>
      <c r="C2113" s="182">
        <v>0</v>
      </c>
      <c r="D2113" s="182">
        <v>8</v>
      </c>
      <c r="E2113" s="182">
        <v>27</v>
      </c>
      <c r="F2113" s="182">
        <v>0</v>
      </c>
      <c r="G2113" s="182" t="str">
        <f t="shared" si="64"/>
        <v>52040.680.0.08.27.00</v>
      </c>
      <c r="H2113" s="184">
        <v>44012</v>
      </c>
      <c r="I2113" s="175" t="s">
        <v>4033</v>
      </c>
      <c r="J2113" s="175" t="s">
        <v>4031</v>
      </c>
      <c r="K2113" s="182" t="s">
        <v>4034</v>
      </c>
      <c r="L2113" s="183">
        <v>-3496677501</v>
      </c>
      <c r="M2113" s="183">
        <v>0</v>
      </c>
      <c r="N2113" s="183">
        <v>0</v>
      </c>
      <c r="O2113" s="241">
        <f t="shared" si="65"/>
        <v>-3496677501</v>
      </c>
    </row>
    <row r="2114" spans="1:15" hidden="1" x14ac:dyDescent="0.2">
      <c r="A2114" s="175" t="s">
        <v>5725</v>
      </c>
      <c r="B2114" s="182">
        <v>680</v>
      </c>
      <c r="C2114" s="182">
        <v>0</v>
      </c>
      <c r="D2114" s="182">
        <v>8</v>
      </c>
      <c r="E2114" s="182">
        <v>29</v>
      </c>
      <c r="F2114" s="182">
        <v>0</v>
      </c>
      <c r="G2114" s="182" t="str">
        <f t="shared" si="64"/>
        <v>52040.680.0.08.29.00</v>
      </c>
      <c r="H2114" s="184">
        <v>44012</v>
      </c>
      <c r="I2114" s="175" t="s">
        <v>4035</v>
      </c>
      <c r="J2114" s="175" t="s">
        <v>4031</v>
      </c>
      <c r="K2114" s="182" t="s">
        <v>4036</v>
      </c>
      <c r="L2114" s="183">
        <v>-2079008289.3</v>
      </c>
      <c r="M2114" s="183">
        <v>0</v>
      </c>
      <c r="N2114" s="183">
        <v>0</v>
      </c>
      <c r="O2114" s="241">
        <f t="shared" si="65"/>
        <v>-2079008289.3</v>
      </c>
    </row>
    <row r="2115" spans="1:15" hidden="1" x14ac:dyDescent="0.2">
      <c r="A2115" s="175" t="s">
        <v>5725</v>
      </c>
      <c r="B2115" s="182">
        <v>688</v>
      </c>
      <c r="C2115" s="182">
        <v>0</v>
      </c>
      <c r="D2115" s="182">
        <v>0</v>
      </c>
      <c r="E2115" s="182">
        <v>0</v>
      </c>
      <c r="F2115" s="182">
        <v>0</v>
      </c>
      <c r="G2115" s="182" t="str">
        <f t="shared" si="64"/>
        <v>52040.688.0.00.00.00</v>
      </c>
      <c r="H2115" s="184">
        <v>44012</v>
      </c>
      <c r="I2115" s="175" t="s">
        <v>4037</v>
      </c>
      <c r="J2115" s="175" t="s">
        <v>4038</v>
      </c>
      <c r="K2115" s="182" t="s">
        <v>4039</v>
      </c>
      <c r="L2115" s="183">
        <v>-23952213664</v>
      </c>
      <c r="M2115" s="183">
        <v>-867904.13</v>
      </c>
      <c r="N2115" s="183">
        <v>-5907936240.3400002</v>
      </c>
      <c r="O2115" s="241">
        <f t="shared" si="65"/>
        <v>-29860149904.34</v>
      </c>
    </row>
    <row r="2116" spans="1:15" hidden="1" x14ac:dyDescent="0.2">
      <c r="A2116" s="175" t="s">
        <v>5725</v>
      </c>
      <c r="B2116" s="182">
        <v>688</v>
      </c>
      <c r="C2116" s="182">
        <v>0</v>
      </c>
      <c r="D2116" s="182">
        <v>1</v>
      </c>
      <c r="E2116" s="182">
        <v>0</v>
      </c>
      <c r="F2116" s="182">
        <v>0</v>
      </c>
      <c r="G2116" s="182" t="str">
        <f t="shared" ref="G2116:G2179" si="66">CONCATENATE(A2116,".",REPT("0",3-LEN(B2116)),B2116,".",C2116,".",REPT("0",2-LEN(D2116)),D2116,".",REPT("0",2-LEN(E2116)),E2116,".",REPT("0",2-LEN(F2116)),F2116)</f>
        <v>52040.688.0.01.00.00</v>
      </c>
      <c r="H2116" s="184">
        <v>44012</v>
      </c>
      <c r="I2116" s="175" t="s">
        <v>4040</v>
      </c>
      <c r="J2116" s="175" t="s">
        <v>4041</v>
      </c>
      <c r="K2116" s="182" t="s">
        <v>3977</v>
      </c>
      <c r="L2116" s="183">
        <v>-23952213664</v>
      </c>
      <c r="M2116" s="183">
        <v>-867904.13</v>
      </c>
      <c r="N2116" s="183">
        <v>-5907936240.3400002</v>
      </c>
      <c r="O2116" s="241">
        <f t="shared" ref="O2116:O2179" si="67">+L2116+N2116</f>
        <v>-29860149904.34</v>
      </c>
    </row>
    <row r="2117" spans="1:15" hidden="1" x14ac:dyDescent="0.2">
      <c r="A2117" s="175" t="s">
        <v>5725</v>
      </c>
      <c r="B2117" s="182">
        <v>688</v>
      </c>
      <c r="C2117" s="182">
        <v>0</v>
      </c>
      <c r="D2117" s="182">
        <v>1</v>
      </c>
      <c r="E2117" s="182">
        <v>1</v>
      </c>
      <c r="F2117" s="182">
        <v>0</v>
      </c>
      <c r="G2117" s="182" t="str">
        <f t="shared" si="66"/>
        <v>52040.688.0.01.01.00</v>
      </c>
      <c r="H2117" s="184">
        <v>44012</v>
      </c>
      <c r="I2117" s="175" t="s">
        <v>4042</v>
      </c>
      <c r="J2117" s="175" t="s">
        <v>4041</v>
      </c>
      <c r="K2117" s="182" t="s">
        <v>4043</v>
      </c>
      <c r="L2117" s="183">
        <v>-23952213664</v>
      </c>
      <c r="M2117" s="183">
        <v>-867904.13</v>
      </c>
      <c r="N2117" s="183">
        <v>-5907936240.3400002</v>
      </c>
      <c r="O2117" s="241">
        <f t="shared" si="67"/>
        <v>-29860149904.34</v>
      </c>
    </row>
    <row r="2118" spans="1:15" hidden="1" x14ac:dyDescent="0.2">
      <c r="A2118" s="175" t="s">
        <v>5725</v>
      </c>
      <c r="B2118" s="182">
        <v>688</v>
      </c>
      <c r="C2118" s="182">
        <v>0</v>
      </c>
      <c r="D2118" s="182">
        <v>1</v>
      </c>
      <c r="E2118" s="182">
        <v>1</v>
      </c>
      <c r="F2118" s="182">
        <v>1</v>
      </c>
      <c r="G2118" s="182" t="str">
        <f t="shared" si="66"/>
        <v>52040.688.0.01.01.01</v>
      </c>
      <c r="H2118" s="184">
        <v>44012</v>
      </c>
      <c r="I2118" s="175" t="s">
        <v>4044</v>
      </c>
      <c r="J2118" s="175" t="s">
        <v>4041</v>
      </c>
      <c r="K2118" s="182" t="s">
        <v>4039</v>
      </c>
      <c r="L2118" s="183">
        <v>-23952213664</v>
      </c>
      <c r="M2118" s="183">
        <v>-867904.13</v>
      </c>
      <c r="N2118" s="183">
        <v>-5907936240.4499998</v>
      </c>
      <c r="O2118" s="241">
        <f t="shared" si="67"/>
        <v>-29860149904.450001</v>
      </c>
    </row>
    <row r="2119" spans="1:15" hidden="1" x14ac:dyDescent="0.2">
      <c r="A2119" s="175" t="s">
        <v>5725</v>
      </c>
      <c r="B2119" s="182">
        <v>690</v>
      </c>
      <c r="C2119" s="182">
        <v>0</v>
      </c>
      <c r="D2119" s="182">
        <v>0</v>
      </c>
      <c r="E2119" s="182">
        <v>0</v>
      </c>
      <c r="F2119" s="182">
        <v>0</v>
      </c>
      <c r="G2119" s="182" t="str">
        <f t="shared" si="66"/>
        <v>52040.690.0.00.00.00</v>
      </c>
      <c r="H2119" s="184">
        <v>44012</v>
      </c>
      <c r="I2119" s="175" t="s">
        <v>4045</v>
      </c>
      <c r="J2119" s="175" t="s">
        <v>4046</v>
      </c>
      <c r="K2119" s="182" t="s">
        <v>3982</v>
      </c>
      <c r="L2119" s="183">
        <v>-1361141857.8800001</v>
      </c>
      <c r="M2119" s="183">
        <v>0</v>
      </c>
      <c r="N2119" s="183">
        <v>0</v>
      </c>
      <c r="O2119" s="241">
        <f t="shared" si="67"/>
        <v>-1361141857.8800001</v>
      </c>
    </row>
    <row r="2120" spans="1:15" hidden="1" x14ac:dyDescent="0.2">
      <c r="A2120" s="175" t="s">
        <v>5725</v>
      </c>
      <c r="B2120" s="182">
        <v>690</v>
      </c>
      <c r="C2120" s="182">
        <v>0</v>
      </c>
      <c r="D2120" s="182">
        <v>2</v>
      </c>
      <c r="E2120" s="182">
        <v>0</v>
      </c>
      <c r="F2120" s="182">
        <v>0</v>
      </c>
      <c r="G2120" s="182" t="str">
        <f t="shared" si="66"/>
        <v>52040.690.0.02.00.00</v>
      </c>
      <c r="H2120" s="184">
        <v>44012</v>
      </c>
      <c r="I2120" s="175" t="s">
        <v>4047</v>
      </c>
      <c r="J2120" s="175" t="s">
        <v>4048</v>
      </c>
      <c r="K2120" s="182" t="s">
        <v>4049</v>
      </c>
      <c r="L2120" s="183">
        <v>-1361141857.8800001</v>
      </c>
      <c r="M2120" s="183">
        <v>0</v>
      </c>
      <c r="N2120" s="183">
        <v>0</v>
      </c>
      <c r="O2120" s="241">
        <f t="shared" si="67"/>
        <v>-1361141857.8800001</v>
      </c>
    </row>
    <row r="2121" spans="1:15" hidden="1" x14ac:dyDescent="0.2">
      <c r="A2121" s="175" t="s">
        <v>5725</v>
      </c>
      <c r="B2121" s="182">
        <v>690</v>
      </c>
      <c r="C2121" s="182">
        <v>0</v>
      </c>
      <c r="D2121" s="182">
        <v>2</v>
      </c>
      <c r="E2121" s="182">
        <v>1</v>
      </c>
      <c r="F2121" s="182">
        <v>0</v>
      </c>
      <c r="G2121" s="182" t="str">
        <f t="shared" si="66"/>
        <v>52040.690.0.02.01.00</v>
      </c>
      <c r="H2121" s="184">
        <v>44012</v>
      </c>
      <c r="I2121" s="175" t="s">
        <v>4050</v>
      </c>
      <c r="J2121" s="175" t="s">
        <v>4048</v>
      </c>
      <c r="K2121" s="182" t="s">
        <v>3982</v>
      </c>
      <c r="L2121" s="183">
        <v>-1361141857.8800001</v>
      </c>
      <c r="M2121" s="183">
        <v>0</v>
      </c>
      <c r="N2121" s="183">
        <v>0</v>
      </c>
      <c r="O2121" s="241">
        <f t="shared" si="67"/>
        <v>-1361141857.8800001</v>
      </c>
    </row>
    <row r="2122" spans="1:15" hidden="1" x14ac:dyDescent="0.2">
      <c r="A2122" s="175" t="s">
        <v>5725</v>
      </c>
      <c r="B2122" s="182">
        <v>696</v>
      </c>
      <c r="C2122" s="182">
        <v>0</v>
      </c>
      <c r="D2122" s="182">
        <v>0</v>
      </c>
      <c r="E2122" s="182">
        <v>0</v>
      </c>
      <c r="F2122" s="182">
        <v>0</v>
      </c>
      <c r="G2122" s="182" t="str">
        <f t="shared" si="66"/>
        <v>52040.696.0.00.00.00</v>
      </c>
      <c r="H2122" s="184">
        <v>44012</v>
      </c>
      <c r="I2122" s="175" t="s">
        <v>4051</v>
      </c>
      <c r="J2122" s="175" t="s">
        <v>4052</v>
      </c>
      <c r="K2122" s="182" t="s">
        <v>3989</v>
      </c>
      <c r="L2122" s="183">
        <v>-53690142747</v>
      </c>
      <c r="M2122" s="183">
        <v>-1670390.91</v>
      </c>
      <c r="N2122" s="183">
        <v>-11370568075.190001</v>
      </c>
      <c r="O2122" s="241">
        <f t="shared" si="67"/>
        <v>-65060710822.190002</v>
      </c>
    </row>
    <row r="2123" spans="1:15" hidden="1" x14ac:dyDescent="0.2">
      <c r="A2123" s="175" t="s">
        <v>5725</v>
      </c>
      <c r="B2123" s="182">
        <v>696</v>
      </c>
      <c r="C2123" s="182">
        <v>0</v>
      </c>
      <c r="D2123" s="182">
        <v>4</v>
      </c>
      <c r="E2123" s="182">
        <v>0</v>
      </c>
      <c r="F2123" s="182">
        <v>0</v>
      </c>
      <c r="G2123" s="182" t="str">
        <f t="shared" si="66"/>
        <v>52040.696.0.04.00.00</v>
      </c>
      <c r="H2123" s="184">
        <v>44012</v>
      </c>
      <c r="I2123" s="175" t="s">
        <v>4053</v>
      </c>
      <c r="J2123" s="175" t="s">
        <v>4054</v>
      </c>
      <c r="K2123" s="182" t="s">
        <v>3989</v>
      </c>
      <c r="L2123" s="183">
        <v>-53690142747</v>
      </c>
      <c r="M2123" s="183">
        <v>-1670390.91</v>
      </c>
      <c r="N2123" s="183">
        <v>-11370568075.190001</v>
      </c>
      <c r="O2123" s="241">
        <f t="shared" si="67"/>
        <v>-65060710822.190002</v>
      </c>
    </row>
    <row r="2124" spans="1:15" hidden="1" x14ac:dyDescent="0.2">
      <c r="A2124" s="175" t="s">
        <v>5725</v>
      </c>
      <c r="B2124" s="182">
        <v>696</v>
      </c>
      <c r="C2124" s="182">
        <v>0</v>
      </c>
      <c r="D2124" s="182">
        <v>4</v>
      </c>
      <c r="E2124" s="182">
        <v>1</v>
      </c>
      <c r="F2124" s="182">
        <v>0</v>
      </c>
      <c r="G2124" s="182" t="str">
        <f t="shared" si="66"/>
        <v>52040.696.0.04.01.00</v>
      </c>
      <c r="H2124" s="184">
        <v>44012</v>
      </c>
      <c r="I2124" s="175" t="s">
        <v>4055</v>
      </c>
      <c r="J2124" s="175" t="s">
        <v>4054</v>
      </c>
      <c r="K2124" s="182" t="s">
        <v>3989</v>
      </c>
      <c r="L2124" s="183">
        <v>-53690142747</v>
      </c>
      <c r="M2124" s="183">
        <v>-1670390.91</v>
      </c>
      <c r="N2124" s="183">
        <v>-11370568075.190001</v>
      </c>
      <c r="O2124" s="241">
        <f t="shared" si="67"/>
        <v>-65060710822.190002</v>
      </c>
    </row>
    <row r="2125" spans="1:15" hidden="1" x14ac:dyDescent="0.2">
      <c r="A2125" s="175" t="s">
        <v>5725</v>
      </c>
      <c r="B2125" s="182">
        <v>696</v>
      </c>
      <c r="C2125" s="182">
        <v>0</v>
      </c>
      <c r="D2125" s="182">
        <v>4</v>
      </c>
      <c r="E2125" s="182">
        <v>1</v>
      </c>
      <c r="F2125" s="182">
        <v>1</v>
      </c>
      <c r="G2125" s="182" t="str">
        <f t="shared" si="66"/>
        <v>52040.696.0.04.01.01</v>
      </c>
      <c r="H2125" s="184">
        <v>44012</v>
      </c>
      <c r="I2125" s="175" t="s">
        <v>4056</v>
      </c>
      <c r="J2125" s="175" t="s">
        <v>4054</v>
      </c>
      <c r="K2125" s="182" t="s">
        <v>4057</v>
      </c>
      <c r="L2125" s="183">
        <v>-53690142747</v>
      </c>
      <c r="M2125" s="183">
        <v>-1670390.91</v>
      </c>
      <c r="N2125" s="183">
        <v>-11370568075.190001</v>
      </c>
      <c r="O2125" s="241">
        <f t="shared" si="67"/>
        <v>-65060710822.190002</v>
      </c>
    </row>
    <row r="2126" spans="1:15" hidden="1" x14ac:dyDescent="0.2">
      <c r="A2126" s="175" t="s">
        <v>5726</v>
      </c>
      <c r="B2126" s="182">
        <v>0</v>
      </c>
      <c r="C2126" s="182">
        <v>0</v>
      </c>
      <c r="D2126" s="182">
        <v>0</v>
      </c>
      <c r="E2126" s="182">
        <v>0</v>
      </c>
      <c r="F2126" s="182">
        <v>0</v>
      </c>
      <c r="G2126" s="182" t="str">
        <f t="shared" si="66"/>
        <v>60000.000.0.00.00.00</v>
      </c>
      <c r="H2126" s="184">
        <v>44012</v>
      </c>
      <c r="I2126" s="175" t="s">
        <v>4058</v>
      </c>
      <c r="J2126" s="175" t="s">
        <v>4059</v>
      </c>
      <c r="K2126" s="182" t="s">
        <v>4060</v>
      </c>
      <c r="L2126" s="183">
        <v>-2273158469798.4102</v>
      </c>
      <c r="M2126" s="183">
        <v>-5761139.6500000004</v>
      </c>
      <c r="N2126" s="183">
        <v>-37860965455.410004</v>
      </c>
      <c r="O2126" s="241">
        <f t="shared" si="67"/>
        <v>-2311019435253.8203</v>
      </c>
    </row>
    <row r="2127" spans="1:15" hidden="1" x14ac:dyDescent="0.2">
      <c r="A2127" s="175" t="s">
        <v>5727</v>
      </c>
      <c r="B2127" s="182">
        <v>0</v>
      </c>
      <c r="C2127" s="182">
        <v>0</v>
      </c>
      <c r="D2127" s="182">
        <v>0</v>
      </c>
      <c r="E2127" s="182">
        <v>0</v>
      </c>
      <c r="F2127" s="182">
        <v>0</v>
      </c>
      <c r="G2127" s="182" t="str">
        <f t="shared" si="66"/>
        <v>61000.000.0.00.00.00</v>
      </c>
      <c r="H2127" s="184">
        <v>44012</v>
      </c>
      <c r="I2127" s="175" t="s">
        <v>4061</v>
      </c>
      <c r="J2127" s="175" t="s">
        <v>4062</v>
      </c>
      <c r="K2127" s="182" t="s">
        <v>4063</v>
      </c>
      <c r="L2127" s="183">
        <v>-434905161122.48999</v>
      </c>
      <c r="M2127" s="183">
        <v>-5132528.28</v>
      </c>
      <c r="N2127" s="183">
        <v>-33732572940.360001</v>
      </c>
      <c r="O2127" s="241">
        <f t="shared" si="67"/>
        <v>-468637734062.84998</v>
      </c>
    </row>
    <row r="2128" spans="1:15" hidden="1" x14ac:dyDescent="0.2">
      <c r="A2128" s="175" t="s">
        <v>5728</v>
      </c>
      <c r="B2128" s="182">
        <v>0</v>
      </c>
      <c r="C2128" s="182">
        <v>0</v>
      </c>
      <c r="D2128" s="182">
        <v>0</v>
      </c>
      <c r="E2128" s="182">
        <v>0</v>
      </c>
      <c r="F2128" s="182">
        <v>0</v>
      </c>
      <c r="G2128" s="182" t="str">
        <f t="shared" si="66"/>
        <v>61010.000.0.00.00.00</v>
      </c>
      <c r="H2128" s="184">
        <v>44012</v>
      </c>
      <c r="I2128" s="175" t="s">
        <v>4064</v>
      </c>
      <c r="J2128" s="175" t="s">
        <v>4065</v>
      </c>
      <c r="K2128" s="182" t="s">
        <v>4066</v>
      </c>
      <c r="L2128" s="183">
        <v>-7359511012.6000004</v>
      </c>
      <c r="M2128" s="183">
        <v>-54564.01</v>
      </c>
      <c r="N2128" s="183">
        <v>-358314273.39999998</v>
      </c>
      <c r="O2128" s="241">
        <f t="shared" si="67"/>
        <v>-7717825286</v>
      </c>
    </row>
    <row r="2129" spans="1:15" hidden="1" x14ac:dyDescent="0.2">
      <c r="A2129" s="175" t="s">
        <v>5728</v>
      </c>
      <c r="B2129" s="182">
        <v>702</v>
      </c>
      <c r="C2129" s="182">
        <v>0</v>
      </c>
      <c r="D2129" s="182">
        <v>0</v>
      </c>
      <c r="E2129" s="182">
        <v>0</v>
      </c>
      <c r="F2129" s="182">
        <v>0</v>
      </c>
      <c r="G2129" s="182" t="str">
        <f t="shared" si="66"/>
        <v>61010.702.0.00.00.00</v>
      </c>
      <c r="H2129" s="184">
        <v>44012</v>
      </c>
      <c r="I2129" s="175" t="s">
        <v>4067</v>
      </c>
      <c r="J2129" s="175" t="s">
        <v>4068</v>
      </c>
      <c r="K2129" s="182" t="s">
        <v>4066</v>
      </c>
      <c r="L2129" s="183">
        <v>-3456640758.5999999</v>
      </c>
      <c r="M2129" s="183">
        <v>-54564.01</v>
      </c>
      <c r="N2129" s="183">
        <v>-358314273.39999998</v>
      </c>
      <c r="O2129" s="241">
        <f t="shared" si="67"/>
        <v>-3814955032</v>
      </c>
    </row>
    <row r="2130" spans="1:15" hidden="1" x14ac:dyDescent="0.2">
      <c r="A2130" s="175" t="s">
        <v>5728</v>
      </c>
      <c r="B2130" s="182">
        <v>702</v>
      </c>
      <c r="C2130" s="182">
        <v>0</v>
      </c>
      <c r="D2130" s="182">
        <v>2</v>
      </c>
      <c r="E2130" s="182">
        <v>0</v>
      </c>
      <c r="F2130" s="182">
        <v>0</v>
      </c>
      <c r="G2130" s="182" t="str">
        <f t="shared" si="66"/>
        <v>61010.702.0.02.00.00</v>
      </c>
      <c r="H2130" s="184">
        <v>44012</v>
      </c>
      <c r="I2130" s="175" t="s">
        <v>4069</v>
      </c>
      <c r="J2130" s="175" t="s">
        <v>4070</v>
      </c>
      <c r="K2130" s="182" t="s">
        <v>4071</v>
      </c>
      <c r="L2130" s="183">
        <v>-3456640758.5999999</v>
      </c>
      <c r="M2130" s="183">
        <v>-54564.01</v>
      </c>
      <c r="N2130" s="183">
        <v>-358314273.39999998</v>
      </c>
      <c r="O2130" s="241">
        <f t="shared" si="67"/>
        <v>-3814955032</v>
      </c>
    </row>
    <row r="2131" spans="1:15" hidden="1" x14ac:dyDescent="0.2">
      <c r="A2131" s="175" t="s">
        <v>5728</v>
      </c>
      <c r="B2131" s="182">
        <v>702</v>
      </c>
      <c r="C2131" s="182">
        <v>0</v>
      </c>
      <c r="D2131" s="182">
        <v>2</v>
      </c>
      <c r="E2131" s="182">
        <v>1</v>
      </c>
      <c r="F2131" s="182">
        <v>0</v>
      </c>
      <c r="G2131" s="182" t="str">
        <f t="shared" si="66"/>
        <v>61010.702.0.02.01.00</v>
      </c>
      <c r="H2131" s="184">
        <v>44012</v>
      </c>
      <c r="I2131" s="175" t="s">
        <v>4072</v>
      </c>
      <c r="J2131" s="175" t="s">
        <v>4070</v>
      </c>
      <c r="K2131" s="182" t="s">
        <v>4073</v>
      </c>
      <c r="L2131" s="183">
        <v>-2764529566</v>
      </c>
      <c r="M2131" s="183">
        <v>-24337.200000000001</v>
      </c>
      <c r="N2131" s="183">
        <v>-159861196.21000001</v>
      </c>
      <c r="O2131" s="241">
        <f t="shared" si="67"/>
        <v>-2924390762.21</v>
      </c>
    </row>
    <row r="2132" spans="1:15" hidden="1" x14ac:dyDescent="0.2">
      <c r="A2132" s="175" t="s">
        <v>5728</v>
      </c>
      <c r="B2132" s="182">
        <v>702</v>
      </c>
      <c r="C2132" s="182">
        <v>0</v>
      </c>
      <c r="D2132" s="182">
        <v>2</v>
      </c>
      <c r="E2132" s="182">
        <v>1</v>
      </c>
      <c r="F2132" s="182">
        <v>1</v>
      </c>
      <c r="G2132" s="182" t="str">
        <f t="shared" si="66"/>
        <v>61010.702.0.02.01.01</v>
      </c>
      <c r="H2132" s="184">
        <v>44012</v>
      </c>
      <c r="I2132" s="175" t="s">
        <v>4074</v>
      </c>
      <c r="J2132" s="175" t="s">
        <v>4070</v>
      </c>
      <c r="K2132" s="182" t="s">
        <v>4075</v>
      </c>
      <c r="L2132" s="183">
        <v>-1407373157</v>
      </c>
      <c r="M2132" s="183">
        <v>-18066.36</v>
      </c>
      <c r="N2132" s="183">
        <v>-118577511.20999999</v>
      </c>
      <c r="O2132" s="241">
        <f t="shared" si="67"/>
        <v>-1525950668.21</v>
      </c>
    </row>
    <row r="2133" spans="1:15" hidden="1" x14ac:dyDescent="0.2">
      <c r="A2133" s="175" t="s">
        <v>5728</v>
      </c>
      <c r="B2133" s="182">
        <v>702</v>
      </c>
      <c r="C2133" s="182">
        <v>0</v>
      </c>
      <c r="D2133" s="182">
        <v>2</v>
      </c>
      <c r="E2133" s="182">
        <v>1</v>
      </c>
      <c r="F2133" s="182">
        <v>2</v>
      </c>
      <c r="G2133" s="182" t="str">
        <f t="shared" si="66"/>
        <v>61010.702.0.02.01.02</v>
      </c>
      <c r="H2133" s="184">
        <v>44012</v>
      </c>
      <c r="I2133" s="175" t="s">
        <v>4076</v>
      </c>
      <c r="J2133" s="175" t="s">
        <v>4070</v>
      </c>
      <c r="K2133" s="182" t="s">
        <v>4077</v>
      </c>
      <c r="L2133" s="183">
        <v>-189600</v>
      </c>
      <c r="M2133" s="183">
        <v>0</v>
      </c>
      <c r="N2133" s="183">
        <v>0</v>
      </c>
      <c r="O2133" s="241">
        <f t="shared" si="67"/>
        <v>-189600</v>
      </c>
    </row>
    <row r="2134" spans="1:15" hidden="1" x14ac:dyDescent="0.2">
      <c r="A2134" s="175" t="s">
        <v>5728</v>
      </c>
      <c r="B2134" s="182">
        <v>702</v>
      </c>
      <c r="C2134" s="182">
        <v>0</v>
      </c>
      <c r="D2134" s="182">
        <v>2</v>
      </c>
      <c r="E2134" s="182">
        <v>1</v>
      </c>
      <c r="F2134" s="182">
        <v>9</v>
      </c>
      <c r="G2134" s="182" t="str">
        <f t="shared" si="66"/>
        <v>61010.702.0.02.01.09</v>
      </c>
      <c r="H2134" s="184">
        <v>44012</v>
      </c>
      <c r="I2134" s="175" t="s">
        <v>4078</v>
      </c>
      <c r="J2134" s="175" t="s">
        <v>4070</v>
      </c>
      <c r="K2134" s="182" t="s">
        <v>4079</v>
      </c>
      <c r="L2134" s="183">
        <v>-1355773085</v>
      </c>
      <c r="M2134" s="183">
        <v>-6270</v>
      </c>
      <c r="N2134" s="183">
        <v>-41278036.200000003</v>
      </c>
      <c r="O2134" s="241">
        <f t="shared" si="67"/>
        <v>-1397051121.2</v>
      </c>
    </row>
    <row r="2135" spans="1:15" hidden="1" x14ac:dyDescent="0.2">
      <c r="A2135" s="175" t="s">
        <v>5728</v>
      </c>
      <c r="B2135" s="182">
        <v>702</v>
      </c>
      <c r="C2135" s="182">
        <v>0</v>
      </c>
      <c r="D2135" s="182">
        <v>2</v>
      </c>
      <c r="E2135" s="182">
        <v>1</v>
      </c>
      <c r="F2135" s="182">
        <v>41</v>
      </c>
      <c r="G2135" s="182" t="str">
        <f t="shared" si="66"/>
        <v>61010.702.0.02.01.41</v>
      </c>
      <c r="H2135" s="184">
        <v>44012</v>
      </c>
      <c r="I2135" s="175" t="s">
        <v>4080</v>
      </c>
      <c r="J2135" s="175" t="s">
        <v>4070</v>
      </c>
      <c r="K2135" s="182" t="s">
        <v>4081</v>
      </c>
      <c r="L2135" s="183">
        <v>-918250</v>
      </c>
      <c r="M2135" s="183">
        <v>-0.66</v>
      </c>
      <c r="N2135" s="183">
        <v>-4440.01</v>
      </c>
      <c r="O2135" s="241">
        <f t="shared" si="67"/>
        <v>-922690.01</v>
      </c>
    </row>
    <row r="2136" spans="1:15" hidden="1" x14ac:dyDescent="0.2">
      <c r="A2136" s="175" t="s">
        <v>5728</v>
      </c>
      <c r="B2136" s="182">
        <v>702</v>
      </c>
      <c r="C2136" s="182">
        <v>0</v>
      </c>
      <c r="D2136" s="182">
        <v>2</v>
      </c>
      <c r="E2136" s="182">
        <v>1</v>
      </c>
      <c r="F2136" s="182">
        <v>51</v>
      </c>
      <c r="G2136" s="182" t="str">
        <f t="shared" si="66"/>
        <v>61010.702.0.02.01.51</v>
      </c>
      <c r="H2136" s="184">
        <v>44012</v>
      </c>
      <c r="I2136" s="175" t="s">
        <v>4082</v>
      </c>
      <c r="J2136" s="175" t="s">
        <v>4070</v>
      </c>
      <c r="K2136" s="182" t="s">
        <v>4083</v>
      </c>
      <c r="L2136" s="183">
        <v>-275474</v>
      </c>
      <c r="M2136" s="183">
        <v>-0.18</v>
      </c>
      <c r="N2136" s="183">
        <v>-1208.79</v>
      </c>
      <c r="O2136" s="241">
        <f t="shared" si="67"/>
        <v>-276682.78999999998</v>
      </c>
    </row>
    <row r="2137" spans="1:15" hidden="1" x14ac:dyDescent="0.2">
      <c r="A2137" s="175" t="s">
        <v>5728</v>
      </c>
      <c r="B2137" s="182">
        <v>702</v>
      </c>
      <c r="C2137" s="182">
        <v>0</v>
      </c>
      <c r="D2137" s="182">
        <v>2</v>
      </c>
      <c r="E2137" s="182">
        <v>80</v>
      </c>
      <c r="F2137" s="182">
        <v>0</v>
      </c>
      <c r="G2137" s="182" t="str">
        <f t="shared" si="66"/>
        <v>61010.702.0.02.80.00</v>
      </c>
      <c r="H2137" s="184">
        <v>44012</v>
      </c>
      <c r="I2137" s="175" t="s">
        <v>4084</v>
      </c>
      <c r="J2137" s="175" t="s">
        <v>4070</v>
      </c>
      <c r="K2137" s="182" t="s">
        <v>4071</v>
      </c>
      <c r="L2137" s="183">
        <v>-692111192.60000002</v>
      </c>
      <c r="M2137" s="183">
        <v>-30226.81</v>
      </c>
      <c r="N2137" s="183">
        <v>-198453077.19</v>
      </c>
      <c r="O2137" s="241">
        <f t="shared" si="67"/>
        <v>-890564269.78999996</v>
      </c>
    </row>
    <row r="2138" spans="1:15" hidden="1" x14ac:dyDescent="0.2">
      <c r="A2138" s="175" t="s">
        <v>5728</v>
      </c>
      <c r="B2138" s="182">
        <v>702</v>
      </c>
      <c r="C2138" s="182">
        <v>0</v>
      </c>
      <c r="D2138" s="182">
        <v>2</v>
      </c>
      <c r="E2138" s="182">
        <v>80</v>
      </c>
      <c r="F2138" s="182">
        <v>1</v>
      </c>
      <c r="G2138" s="182" t="str">
        <f t="shared" si="66"/>
        <v>61010.702.0.02.80.01</v>
      </c>
      <c r="H2138" s="184">
        <v>44012</v>
      </c>
      <c r="I2138" s="175" t="s">
        <v>4085</v>
      </c>
      <c r="J2138" s="175" t="s">
        <v>4070</v>
      </c>
      <c r="K2138" s="182" t="s">
        <v>4086</v>
      </c>
      <c r="L2138" s="183">
        <v>-692111192.60000002</v>
      </c>
      <c r="M2138" s="183">
        <v>-30226.81</v>
      </c>
      <c r="N2138" s="183">
        <v>-198453077.19</v>
      </c>
      <c r="O2138" s="241">
        <f t="shared" si="67"/>
        <v>-890564269.78999996</v>
      </c>
    </row>
    <row r="2139" spans="1:15" hidden="1" x14ac:dyDescent="0.2">
      <c r="A2139" s="175" t="s">
        <v>5728</v>
      </c>
      <c r="B2139" s="182">
        <v>704</v>
      </c>
      <c r="C2139" s="182">
        <v>0</v>
      </c>
      <c r="D2139" s="182">
        <v>0</v>
      </c>
      <c r="E2139" s="182">
        <v>0</v>
      </c>
      <c r="F2139" s="182">
        <v>0</v>
      </c>
      <c r="G2139" s="182" t="str">
        <f t="shared" si="66"/>
        <v>61010.704.0.00.00.00</v>
      </c>
      <c r="H2139" s="184">
        <v>44012</v>
      </c>
      <c r="I2139" s="175" t="s">
        <v>4087</v>
      </c>
      <c r="J2139" s="175" t="s">
        <v>4088</v>
      </c>
      <c r="K2139" s="182" t="s">
        <v>4089</v>
      </c>
      <c r="L2139" s="183">
        <v>-3269080592</v>
      </c>
      <c r="M2139" s="183">
        <v>0</v>
      </c>
      <c r="N2139" s="183">
        <v>0</v>
      </c>
      <c r="O2139" s="241">
        <f t="shared" si="67"/>
        <v>-3269080592</v>
      </c>
    </row>
    <row r="2140" spans="1:15" hidden="1" x14ac:dyDescent="0.2">
      <c r="A2140" s="175" t="s">
        <v>5728</v>
      </c>
      <c r="B2140" s="182">
        <v>704</v>
      </c>
      <c r="C2140" s="182">
        <v>0</v>
      </c>
      <c r="D2140" s="182">
        <v>4</v>
      </c>
      <c r="E2140" s="182">
        <v>0</v>
      </c>
      <c r="F2140" s="182">
        <v>0</v>
      </c>
      <c r="G2140" s="182" t="str">
        <f t="shared" si="66"/>
        <v>61010.704.0.04.00.00</v>
      </c>
      <c r="H2140" s="184">
        <v>44012</v>
      </c>
      <c r="I2140" s="175" t="s">
        <v>4090</v>
      </c>
      <c r="J2140" s="175" t="s">
        <v>4091</v>
      </c>
      <c r="K2140" s="182" t="s">
        <v>4092</v>
      </c>
      <c r="L2140" s="183">
        <v>-3269080592</v>
      </c>
      <c r="M2140" s="183">
        <v>0</v>
      </c>
      <c r="N2140" s="183">
        <v>0</v>
      </c>
      <c r="O2140" s="241">
        <f t="shared" si="67"/>
        <v>-3269080592</v>
      </c>
    </row>
    <row r="2141" spans="1:15" hidden="1" x14ac:dyDescent="0.2">
      <c r="A2141" s="175" t="s">
        <v>5728</v>
      </c>
      <c r="B2141" s="182">
        <v>704</v>
      </c>
      <c r="C2141" s="182">
        <v>0</v>
      </c>
      <c r="D2141" s="182">
        <v>4</v>
      </c>
      <c r="E2141" s="182">
        <v>3</v>
      </c>
      <c r="F2141" s="182">
        <v>0</v>
      </c>
      <c r="G2141" s="182" t="str">
        <f t="shared" si="66"/>
        <v>61010.704.0.04.03.00</v>
      </c>
      <c r="H2141" s="184">
        <v>44012</v>
      </c>
      <c r="I2141" s="175" t="s">
        <v>4093</v>
      </c>
      <c r="J2141" s="175" t="s">
        <v>4091</v>
      </c>
      <c r="K2141" s="182" t="s">
        <v>4092</v>
      </c>
      <c r="L2141" s="183">
        <v>-3269080592</v>
      </c>
      <c r="M2141" s="183">
        <v>0</v>
      </c>
      <c r="N2141" s="183">
        <v>0</v>
      </c>
      <c r="O2141" s="241">
        <f t="shared" si="67"/>
        <v>-3269080592</v>
      </c>
    </row>
    <row r="2142" spans="1:15" hidden="1" x14ac:dyDescent="0.2">
      <c r="A2142" s="175" t="s">
        <v>5728</v>
      </c>
      <c r="B2142" s="182">
        <v>704</v>
      </c>
      <c r="C2142" s="182">
        <v>0</v>
      </c>
      <c r="D2142" s="182">
        <v>4</v>
      </c>
      <c r="E2142" s="182">
        <v>3</v>
      </c>
      <c r="F2142" s="182">
        <v>1</v>
      </c>
      <c r="G2142" s="182" t="str">
        <f t="shared" si="66"/>
        <v>61010.704.0.04.03.01</v>
      </c>
      <c r="H2142" s="184">
        <v>44012</v>
      </c>
      <c r="I2142" s="175" t="s">
        <v>4094</v>
      </c>
      <c r="J2142" s="175" t="s">
        <v>4091</v>
      </c>
      <c r="K2142" s="182" t="s">
        <v>4092</v>
      </c>
      <c r="L2142" s="183">
        <v>-3269080592</v>
      </c>
      <c r="M2142" s="183">
        <v>0</v>
      </c>
      <c r="N2142" s="183">
        <v>0</v>
      </c>
      <c r="O2142" s="241">
        <f t="shared" si="67"/>
        <v>-3269080592</v>
      </c>
    </row>
    <row r="2143" spans="1:15" hidden="1" x14ac:dyDescent="0.2">
      <c r="A2143" s="175" t="s">
        <v>5728</v>
      </c>
      <c r="B2143" s="182">
        <v>708</v>
      </c>
      <c r="C2143" s="182">
        <v>0</v>
      </c>
      <c r="D2143" s="182">
        <v>0</v>
      </c>
      <c r="E2143" s="182">
        <v>0</v>
      </c>
      <c r="F2143" s="182">
        <v>0</v>
      </c>
      <c r="G2143" s="182" t="str">
        <f t="shared" si="66"/>
        <v>61010.708.0.00.00.00</v>
      </c>
      <c r="H2143" s="184">
        <v>44012</v>
      </c>
      <c r="I2143" s="175" t="s">
        <v>4095</v>
      </c>
      <c r="J2143" s="175" t="s">
        <v>4096</v>
      </c>
      <c r="K2143" s="182" t="s">
        <v>4097</v>
      </c>
      <c r="L2143" s="183">
        <v>-633789662</v>
      </c>
      <c r="M2143" s="183">
        <v>0</v>
      </c>
      <c r="N2143" s="183">
        <v>0</v>
      </c>
      <c r="O2143" s="241">
        <f t="shared" si="67"/>
        <v>-633789662</v>
      </c>
    </row>
    <row r="2144" spans="1:15" hidden="1" x14ac:dyDescent="0.2">
      <c r="A2144" s="175" t="s">
        <v>5728</v>
      </c>
      <c r="B2144" s="182">
        <v>708</v>
      </c>
      <c r="C2144" s="182">
        <v>0</v>
      </c>
      <c r="D2144" s="182">
        <v>2</v>
      </c>
      <c r="E2144" s="182">
        <v>0</v>
      </c>
      <c r="F2144" s="182">
        <v>0</v>
      </c>
      <c r="G2144" s="182" t="str">
        <f t="shared" si="66"/>
        <v>61010.708.0.02.00.00</v>
      </c>
      <c r="H2144" s="184">
        <v>44012</v>
      </c>
      <c r="I2144" s="175" t="s">
        <v>4098</v>
      </c>
      <c r="J2144" s="175" t="s">
        <v>4099</v>
      </c>
      <c r="K2144" s="182" t="s">
        <v>4100</v>
      </c>
      <c r="L2144" s="183">
        <v>-613493768</v>
      </c>
      <c r="M2144" s="183">
        <v>0</v>
      </c>
      <c r="N2144" s="183">
        <v>0</v>
      </c>
      <c r="O2144" s="241">
        <f t="shared" si="67"/>
        <v>-613493768</v>
      </c>
    </row>
    <row r="2145" spans="1:15" hidden="1" x14ac:dyDescent="0.2">
      <c r="A2145" s="175" t="s">
        <v>5728</v>
      </c>
      <c r="B2145" s="182">
        <v>708</v>
      </c>
      <c r="C2145" s="182">
        <v>0</v>
      </c>
      <c r="D2145" s="182">
        <v>2</v>
      </c>
      <c r="E2145" s="182">
        <v>1</v>
      </c>
      <c r="F2145" s="182">
        <v>0</v>
      </c>
      <c r="G2145" s="182" t="str">
        <f t="shared" si="66"/>
        <v>61010.708.0.02.01.00</v>
      </c>
      <c r="H2145" s="184">
        <v>44012</v>
      </c>
      <c r="I2145" s="175" t="s">
        <v>4101</v>
      </c>
      <c r="J2145" s="175" t="s">
        <v>4099</v>
      </c>
      <c r="K2145" s="182" t="s">
        <v>4100</v>
      </c>
      <c r="L2145" s="183">
        <v>-613493768</v>
      </c>
      <c r="M2145" s="183">
        <v>0</v>
      </c>
      <c r="N2145" s="183">
        <v>0</v>
      </c>
      <c r="O2145" s="241">
        <f t="shared" si="67"/>
        <v>-613493768</v>
      </c>
    </row>
    <row r="2146" spans="1:15" hidden="1" x14ac:dyDescent="0.2">
      <c r="A2146" s="175" t="s">
        <v>5728</v>
      </c>
      <c r="B2146" s="182">
        <v>708</v>
      </c>
      <c r="C2146" s="182">
        <v>0</v>
      </c>
      <c r="D2146" s="182">
        <v>2</v>
      </c>
      <c r="E2146" s="182">
        <v>1</v>
      </c>
      <c r="F2146" s="182">
        <v>1</v>
      </c>
      <c r="G2146" s="182" t="str">
        <f t="shared" si="66"/>
        <v>61010.708.0.02.01.01</v>
      </c>
      <c r="H2146" s="184">
        <v>44012</v>
      </c>
      <c r="I2146" s="175" t="s">
        <v>4102</v>
      </c>
      <c r="J2146" s="175" t="s">
        <v>4099</v>
      </c>
      <c r="K2146" s="182" t="s">
        <v>4100</v>
      </c>
      <c r="L2146" s="183">
        <v>-613493768</v>
      </c>
      <c r="M2146" s="183">
        <v>0</v>
      </c>
      <c r="N2146" s="183">
        <v>0</v>
      </c>
      <c r="O2146" s="241">
        <f t="shared" si="67"/>
        <v>-613493768</v>
      </c>
    </row>
    <row r="2147" spans="1:15" hidden="1" x14ac:dyDescent="0.2">
      <c r="A2147" s="175" t="s">
        <v>5728</v>
      </c>
      <c r="B2147" s="182">
        <v>708</v>
      </c>
      <c r="C2147" s="182">
        <v>0</v>
      </c>
      <c r="D2147" s="182">
        <v>4</v>
      </c>
      <c r="E2147" s="182">
        <v>0</v>
      </c>
      <c r="F2147" s="182">
        <v>0</v>
      </c>
      <c r="G2147" s="182" t="str">
        <f t="shared" si="66"/>
        <v>61010.708.0.04.00.00</v>
      </c>
      <c r="H2147" s="184">
        <v>44012</v>
      </c>
      <c r="I2147" s="175" t="s">
        <v>4103</v>
      </c>
      <c r="J2147" s="175" t="s">
        <v>4104</v>
      </c>
      <c r="K2147" s="182" t="s">
        <v>4097</v>
      </c>
      <c r="L2147" s="183">
        <v>-20295894</v>
      </c>
      <c r="M2147" s="183">
        <v>0</v>
      </c>
      <c r="N2147" s="183">
        <v>0</v>
      </c>
      <c r="O2147" s="241">
        <f t="shared" si="67"/>
        <v>-20295894</v>
      </c>
    </row>
    <row r="2148" spans="1:15" hidden="1" x14ac:dyDescent="0.2">
      <c r="A2148" s="175" t="s">
        <v>5728</v>
      </c>
      <c r="B2148" s="182">
        <v>708</v>
      </c>
      <c r="C2148" s="182">
        <v>0</v>
      </c>
      <c r="D2148" s="182">
        <v>4</v>
      </c>
      <c r="E2148" s="182">
        <v>1</v>
      </c>
      <c r="F2148" s="182">
        <v>0</v>
      </c>
      <c r="G2148" s="182" t="str">
        <f t="shared" si="66"/>
        <v>61010.708.0.04.01.00</v>
      </c>
      <c r="H2148" s="184">
        <v>44012</v>
      </c>
      <c r="I2148" s="175" t="s">
        <v>4105</v>
      </c>
      <c r="J2148" s="175" t="s">
        <v>4104</v>
      </c>
      <c r="K2148" s="182" t="s">
        <v>4106</v>
      </c>
      <c r="L2148" s="183">
        <v>-20295894</v>
      </c>
      <c r="M2148" s="183">
        <v>0</v>
      </c>
      <c r="N2148" s="183">
        <v>0</v>
      </c>
      <c r="O2148" s="241">
        <f t="shared" si="67"/>
        <v>-20295894</v>
      </c>
    </row>
    <row r="2149" spans="1:15" hidden="1" x14ac:dyDescent="0.2">
      <c r="A2149" s="175" t="s">
        <v>5728</v>
      </c>
      <c r="B2149" s="182">
        <v>708</v>
      </c>
      <c r="C2149" s="182">
        <v>0</v>
      </c>
      <c r="D2149" s="182">
        <v>4</v>
      </c>
      <c r="E2149" s="182">
        <v>1</v>
      </c>
      <c r="F2149" s="182">
        <v>1</v>
      </c>
      <c r="G2149" s="182" t="str">
        <f t="shared" si="66"/>
        <v>61010.708.0.04.01.01</v>
      </c>
      <c r="H2149" s="184">
        <v>44012</v>
      </c>
      <c r="I2149" s="175" t="s">
        <v>4107</v>
      </c>
      <c r="J2149" s="175" t="s">
        <v>4104</v>
      </c>
      <c r="K2149" s="182" t="s">
        <v>4106</v>
      </c>
      <c r="L2149" s="183">
        <v>-20295894</v>
      </c>
      <c r="M2149" s="183">
        <v>0</v>
      </c>
      <c r="N2149" s="183">
        <v>0</v>
      </c>
      <c r="O2149" s="241">
        <f t="shared" si="67"/>
        <v>-20295894</v>
      </c>
    </row>
    <row r="2150" spans="1:15" hidden="1" x14ac:dyDescent="0.2">
      <c r="A2150" s="175" t="s">
        <v>5729</v>
      </c>
      <c r="B2150" s="182">
        <v>0</v>
      </c>
      <c r="C2150" s="182">
        <v>0</v>
      </c>
      <c r="D2150" s="182">
        <v>0</v>
      </c>
      <c r="E2150" s="182">
        <v>0</v>
      </c>
      <c r="F2150" s="182">
        <v>0</v>
      </c>
      <c r="G2150" s="182" t="str">
        <f t="shared" si="66"/>
        <v>61020.000.0.00.00.00</v>
      </c>
      <c r="H2150" s="184">
        <v>44012</v>
      </c>
      <c r="I2150" s="175" t="s">
        <v>4108</v>
      </c>
      <c r="J2150" s="175" t="s">
        <v>4109</v>
      </c>
      <c r="K2150" s="182" t="s">
        <v>4066</v>
      </c>
      <c r="L2150" s="183">
        <v>-79539835232.690002</v>
      </c>
      <c r="M2150" s="183">
        <v>-4134302.08</v>
      </c>
      <c r="N2150" s="183">
        <v>-27131666094.369999</v>
      </c>
      <c r="O2150" s="241">
        <f t="shared" si="67"/>
        <v>-106671501327.06</v>
      </c>
    </row>
    <row r="2151" spans="1:15" hidden="1" x14ac:dyDescent="0.2">
      <c r="A2151" s="175" t="s">
        <v>5729</v>
      </c>
      <c r="B2151" s="182">
        <v>712</v>
      </c>
      <c r="C2151" s="182">
        <v>0</v>
      </c>
      <c r="D2151" s="182">
        <v>0</v>
      </c>
      <c r="E2151" s="182">
        <v>0</v>
      </c>
      <c r="F2151" s="182">
        <v>0</v>
      </c>
      <c r="G2151" s="182" t="str">
        <f t="shared" si="66"/>
        <v>61020.712.0.00.00.00</v>
      </c>
      <c r="H2151" s="184">
        <v>44012</v>
      </c>
      <c r="I2151" s="175" t="s">
        <v>4110</v>
      </c>
      <c r="J2151" s="175" t="s">
        <v>4111</v>
      </c>
      <c r="K2151" s="182" t="s">
        <v>4112</v>
      </c>
      <c r="L2151" s="183">
        <v>-15344032806</v>
      </c>
      <c r="M2151" s="183">
        <v>-1819832.04</v>
      </c>
      <c r="N2151" s="183">
        <v>-11955492598.059999</v>
      </c>
      <c r="O2151" s="241">
        <f t="shared" si="67"/>
        <v>-27299525404.059998</v>
      </c>
    </row>
    <row r="2152" spans="1:15" hidden="1" x14ac:dyDescent="0.2">
      <c r="A2152" s="175" t="s">
        <v>5729</v>
      </c>
      <c r="B2152" s="182">
        <v>712</v>
      </c>
      <c r="C2152" s="182">
        <v>0</v>
      </c>
      <c r="D2152" s="182">
        <v>2</v>
      </c>
      <c r="E2152" s="182">
        <v>0</v>
      </c>
      <c r="F2152" s="182">
        <v>0</v>
      </c>
      <c r="G2152" s="182" t="str">
        <f t="shared" si="66"/>
        <v>61020.712.0.02.00.00</v>
      </c>
      <c r="H2152" s="184">
        <v>44012</v>
      </c>
      <c r="I2152" s="175" t="s">
        <v>4113</v>
      </c>
      <c r="J2152" s="175" t="s">
        <v>4114</v>
      </c>
      <c r="K2152" s="182" t="s">
        <v>4115</v>
      </c>
      <c r="L2152" s="183">
        <v>-15344032806</v>
      </c>
      <c r="M2152" s="183">
        <v>-1819832.04</v>
      </c>
      <c r="N2152" s="183">
        <v>-11955492598.059999</v>
      </c>
      <c r="O2152" s="241">
        <f t="shared" si="67"/>
        <v>-27299525404.059998</v>
      </c>
    </row>
    <row r="2153" spans="1:15" hidden="1" x14ac:dyDescent="0.2">
      <c r="A2153" s="175" t="s">
        <v>5729</v>
      </c>
      <c r="B2153" s="182">
        <v>712</v>
      </c>
      <c r="C2153" s="182">
        <v>0</v>
      </c>
      <c r="D2153" s="182">
        <v>2</v>
      </c>
      <c r="E2153" s="182">
        <v>1</v>
      </c>
      <c r="F2153" s="182">
        <v>0</v>
      </c>
      <c r="G2153" s="182" t="str">
        <f t="shared" si="66"/>
        <v>61020.712.0.02.01.00</v>
      </c>
      <c r="H2153" s="184">
        <v>44012</v>
      </c>
      <c r="I2153" s="175" t="s">
        <v>4116</v>
      </c>
      <c r="J2153" s="175" t="s">
        <v>4114</v>
      </c>
      <c r="K2153" s="182" t="s">
        <v>4115</v>
      </c>
      <c r="L2153" s="183">
        <v>-9650321160</v>
      </c>
      <c r="M2153" s="183">
        <v>-1453285.61</v>
      </c>
      <c r="N2153" s="183">
        <v>-9544082189.8400002</v>
      </c>
      <c r="O2153" s="241">
        <f t="shared" si="67"/>
        <v>-19194403349.84</v>
      </c>
    </row>
    <row r="2154" spans="1:15" hidden="1" x14ac:dyDescent="0.2">
      <c r="A2154" s="175" t="s">
        <v>5729</v>
      </c>
      <c r="B2154" s="182">
        <v>712</v>
      </c>
      <c r="C2154" s="182">
        <v>0</v>
      </c>
      <c r="D2154" s="182">
        <v>2</v>
      </c>
      <c r="E2154" s="182">
        <v>1</v>
      </c>
      <c r="F2154" s="182">
        <v>1</v>
      </c>
      <c r="G2154" s="182" t="str">
        <f t="shared" si="66"/>
        <v>61020.712.0.02.01.01</v>
      </c>
      <c r="H2154" s="184">
        <v>44012</v>
      </c>
      <c r="I2154" s="175" t="s">
        <v>4117</v>
      </c>
      <c r="J2154" s="175" t="s">
        <v>4114</v>
      </c>
      <c r="K2154" s="182" t="s">
        <v>4115</v>
      </c>
      <c r="L2154" s="183">
        <v>-9192828817</v>
      </c>
      <c r="M2154" s="183">
        <v>-1264830.58</v>
      </c>
      <c r="N2154" s="183">
        <v>-8303811252</v>
      </c>
      <c r="O2154" s="241">
        <f t="shared" si="67"/>
        <v>-17496640069</v>
      </c>
    </row>
    <row r="2155" spans="1:15" hidden="1" x14ac:dyDescent="0.2">
      <c r="A2155" s="175" t="s">
        <v>5729</v>
      </c>
      <c r="B2155" s="182">
        <v>712</v>
      </c>
      <c r="C2155" s="182">
        <v>0</v>
      </c>
      <c r="D2155" s="182">
        <v>2</v>
      </c>
      <c r="E2155" s="182">
        <v>1</v>
      </c>
      <c r="F2155" s="182">
        <v>2</v>
      </c>
      <c r="G2155" s="182" t="str">
        <f t="shared" si="66"/>
        <v>61020.712.0.02.01.02</v>
      </c>
      <c r="H2155" s="184">
        <v>44012</v>
      </c>
      <c r="I2155" s="175" t="s">
        <v>4118</v>
      </c>
      <c r="J2155" s="175" t="s">
        <v>4114</v>
      </c>
      <c r="K2155" s="182" t="s">
        <v>4119</v>
      </c>
      <c r="L2155" s="183">
        <v>-449569341</v>
      </c>
      <c r="M2155" s="183">
        <v>-161315.47</v>
      </c>
      <c r="N2155" s="183">
        <v>-1059058377.58</v>
      </c>
      <c r="O2155" s="241">
        <f t="shared" si="67"/>
        <v>-1508627718.5799999</v>
      </c>
    </row>
    <row r="2156" spans="1:15" hidden="1" x14ac:dyDescent="0.2">
      <c r="A2156" s="175" t="s">
        <v>5729</v>
      </c>
      <c r="B2156" s="182">
        <v>712</v>
      </c>
      <c r="C2156" s="182">
        <v>0</v>
      </c>
      <c r="D2156" s="182">
        <v>2</v>
      </c>
      <c r="E2156" s="182">
        <v>1</v>
      </c>
      <c r="F2156" s="182">
        <v>31</v>
      </c>
      <c r="G2156" s="182" t="str">
        <f t="shared" si="66"/>
        <v>61020.712.0.02.01.31</v>
      </c>
      <c r="H2156" s="184">
        <v>44012</v>
      </c>
      <c r="I2156" s="175" t="s">
        <v>4120</v>
      </c>
      <c r="J2156" s="175" t="s">
        <v>4114</v>
      </c>
      <c r="K2156" s="182" t="s">
        <v>4121</v>
      </c>
      <c r="L2156" s="183">
        <v>247354889</v>
      </c>
      <c r="M2156" s="183">
        <v>36806.58</v>
      </c>
      <c r="N2156" s="183">
        <v>241781511</v>
      </c>
      <c r="O2156" s="241">
        <f t="shared" si="67"/>
        <v>489136400</v>
      </c>
    </row>
    <row r="2157" spans="1:15" hidden="1" x14ac:dyDescent="0.2">
      <c r="A2157" s="175" t="s">
        <v>5729</v>
      </c>
      <c r="B2157" s="182">
        <v>712</v>
      </c>
      <c r="C2157" s="182">
        <v>0</v>
      </c>
      <c r="D2157" s="182">
        <v>2</v>
      </c>
      <c r="E2157" s="182">
        <v>1</v>
      </c>
      <c r="F2157" s="182">
        <v>32</v>
      </c>
      <c r="G2157" s="182" t="str">
        <f t="shared" si="66"/>
        <v>61020.712.0.02.01.32</v>
      </c>
      <c r="H2157" s="184">
        <v>44012</v>
      </c>
      <c r="I2157" s="175" t="s">
        <v>4122</v>
      </c>
      <c r="J2157" s="175" t="s">
        <v>4114</v>
      </c>
      <c r="K2157" s="182" t="s">
        <v>4123</v>
      </c>
      <c r="L2157" s="183">
        <v>48454915</v>
      </c>
      <c r="M2157" s="183">
        <v>1715.59</v>
      </c>
      <c r="N2157" s="183">
        <v>11070942</v>
      </c>
      <c r="O2157" s="241">
        <f t="shared" si="67"/>
        <v>59525857</v>
      </c>
    </row>
    <row r="2158" spans="1:15" hidden="1" x14ac:dyDescent="0.2">
      <c r="A2158" s="175" t="s">
        <v>5729</v>
      </c>
      <c r="B2158" s="182">
        <v>712</v>
      </c>
      <c r="C2158" s="182">
        <v>0</v>
      </c>
      <c r="D2158" s="182">
        <v>2</v>
      </c>
      <c r="E2158" s="182">
        <v>1</v>
      </c>
      <c r="F2158" s="182">
        <v>41</v>
      </c>
      <c r="G2158" s="182" t="str">
        <f t="shared" si="66"/>
        <v>61020.712.0.02.01.41</v>
      </c>
      <c r="H2158" s="184">
        <v>44012</v>
      </c>
      <c r="I2158" s="175" t="s">
        <v>4124</v>
      </c>
      <c r="J2158" s="175" t="s">
        <v>4114</v>
      </c>
      <c r="K2158" s="182" t="s">
        <v>4125</v>
      </c>
      <c r="L2158" s="183">
        <v>-254850254</v>
      </c>
      <c r="M2158" s="183">
        <v>-53326.05</v>
      </c>
      <c r="N2158" s="183">
        <v>-352395110.56999999</v>
      </c>
      <c r="O2158" s="241">
        <f t="shared" si="67"/>
        <v>-607245364.56999993</v>
      </c>
    </row>
    <row r="2159" spans="1:15" hidden="1" x14ac:dyDescent="0.2">
      <c r="A2159" s="175" t="s">
        <v>5729</v>
      </c>
      <c r="B2159" s="182">
        <v>712</v>
      </c>
      <c r="C2159" s="182">
        <v>0</v>
      </c>
      <c r="D2159" s="182">
        <v>2</v>
      </c>
      <c r="E2159" s="182">
        <v>1</v>
      </c>
      <c r="F2159" s="182">
        <v>51</v>
      </c>
      <c r="G2159" s="182" t="str">
        <f t="shared" si="66"/>
        <v>61020.712.0.02.01.51</v>
      </c>
      <c r="H2159" s="184">
        <v>44012</v>
      </c>
      <c r="I2159" s="175" t="s">
        <v>4126</v>
      </c>
      <c r="J2159" s="175" t="s">
        <v>4114</v>
      </c>
      <c r="K2159" s="182" t="s">
        <v>4127</v>
      </c>
      <c r="L2159" s="183">
        <v>-76969552</v>
      </c>
      <c r="M2159" s="183">
        <v>-15997.84</v>
      </c>
      <c r="N2159" s="183">
        <v>-105714458.69</v>
      </c>
      <c r="O2159" s="241">
        <f t="shared" si="67"/>
        <v>-182684010.69</v>
      </c>
    </row>
    <row r="2160" spans="1:15" hidden="1" x14ac:dyDescent="0.2">
      <c r="A2160" s="175" t="s">
        <v>5729</v>
      </c>
      <c r="B2160" s="182">
        <v>712</v>
      </c>
      <c r="C2160" s="182">
        <v>0</v>
      </c>
      <c r="D2160" s="182">
        <v>2</v>
      </c>
      <c r="E2160" s="182">
        <v>1</v>
      </c>
      <c r="F2160" s="182">
        <v>61</v>
      </c>
      <c r="G2160" s="182" t="str">
        <f t="shared" si="66"/>
        <v>61020.712.0.02.01.61</v>
      </c>
      <c r="H2160" s="184">
        <v>44012</v>
      </c>
      <c r="I2160" s="175" t="s">
        <v>4128</v>
      </c>
      <c r="J2160" s="175" t="s">
        <v>4114</v>
      </c>
      <c r="K2160" s="182" t="s">
        <v>4129</v>
      </c>
      <c r="L2160" s="183">
        <v>27795055</v>
      </c>
      <c r="M2160" s="183">
        <v>3662.16</v>
      </c>
      <c r="N2160" s="183">
        <v>24044556</v>
      </c>
      <c r="O2160" s="241">
        <f t="shared" si="67"/>
        <v>51839611</v>
      </c>
    </row>
    <row r="2161" spans="1:15" hidden="1" x14ac:dyDescent="0.2">
      <c r="A2161" s="175" t="s">
        <v>5729</v>
      </c>
      <c r="B2161" s="182">
        <v>712</v>
      </c>
      <c r="C2161" s="182">
        <v>0</v>
      </c>
      <c r="D2161" s="182">
        <v>2</v>
      </c>
      <c r="E2161" s="182">
        <v>1</v>
      </c>
      <c r="F2161" s="182">
        <v>62</v>
      </c>
      <c r="G2161" s="182" t="str">
        <f t="shared" si="66"/>
        <v>61020.712.0.02.01.62</v>
      </c>
      <c r="H2161" s="184">
        <v>44012</v>
      </c>
      <c r="I2161" s="175" t="s">
        <v>4130</v>
      </c>
      <c r="J2161" s="175" t="s">
        <v>4114</v>
      </c>
      <c r="K2161" s="182" t="s">
        <v>4131</v>
      </c>
      <c r="L2161" s="183">
        <v>291945</v>
      </c>
      <c r="M2161" s="183">
        <v>0</v>
      </c>
      <c r="N2161" s="183">
        <v>0</v>
      </c>
      <c r="O2161" s="241">
        <f t="shared" si="67"/>
        <v>291945</v>
      </c>
    </row>
    <row r="2162" spans="1:15" hidden="1" x14ac:dyDescent="0.2">
      <c r="A2162" s="175" t="s">
        <v>5729</v>
      </c>
      <c r="B2162" s="182">
        <v>712</v>
      </c>
      <c r="C2162" s="182">
        <v>0</v>
      </c>
      <c r="D2162" s="182">
        <v>2</v>
      </c>
      <c r="E2162" s="182">
        <v>2</v>
      </c>
      <c r="F2162" s="182">
        <v>0</v>
      </c>
      <c r="G2162" s="182" t="str">
        <f t="shared" si="66"/>
        <v>61020.712.0.02.02.00</v>
      </c>
      <c r="H2162" s="184">
        <v>44012</v>
      </c>
      <c r="I2162" s="175" t="s">
        <v>4132</v>
      </c>
      <c r="J2162" s="175" t="s">
        <v>4114</v>
      </c>
      <c r="K2162" s="182" t="s">
        <v>4133</v>
      </c>
      <c r="L2162" s="183">
        <v>-245830498</v>
      </c>
      <c r="M2162" s="183">
        <v>-4748.03</v>
      </c>
      <c r="N2162" s="183">
        <v>-30987102.489999998</v>
      </c>
      <c r="O2162" s="241">
        <f t="shared" si="67"/>
        <v>-276817600.49000001</v>
      </c>
    </row>
    <row r="2163" spans="1:15" hidden="1" x14ac:dyDescent="0.2">
      <c r="A2163" s="175" t="s">
        <v>5729</v>
      </c>
      <c r="B2163" s="182">
        <v>712</v>
      </c>
      <c r="C2163" s="182">
        <v>0</v>
      </c>
      <c r="D2163" s="182">
        <v>2</v>
      </c>
      <c r="E2163" s="182">
        <v>2</v>
      </c>
      <c r="F2163" s="182">
        <v>1</v>
      </c>
      <c r="G2163" s="182" t="str">
        <f t="shared" si="66"/>
        <v>61020.712.0.02.02.01</v>
      </c>
      <c r="H2163" s="184">
        <v>44012</v>
      </c>
      <c r="I2163" s="175" t="s">
        <v>4134</v>
      </c>
      <c r="J2163" s="175" t="s">
        <v>4114</v>
      </c>
      <c r="K2163" s="182" t="s">
        <v>4133</v>
      </c>
      <c r="L2163" s="183">
        <v>-264146179</v>
      </c>
      <c r="M2163" s="183">
        <v>-4747.78</v>
      </c>
      <c r="N2163" s="183">
        <v>-30985477.379999999</v>
      </c>
      <c r="O2163" s="241">
        <f t="shared" si="67"/>
        <v>-295131656.38</v>
      </c>
    </row>
    <row r="2164" spans="1:15" hidden="1" x14ac:dyDescent="0.2">
      <c r="A2164" s="175" t="s">
        <v>5729</v>
      </c>
      <c r="B2164" s="182">
        <v>712</v>
      </c>
      <c r="C2164" s="182">
        <v>0</v>
      </c>
      <c r="D2164" s="182">
        <v>2</v>
      </c>
      <c r="E2164" s="182">
        <v>2</v>
      </c>
      <c r="F2164" s="182">
        <v>31</v>
      </c>
      <c r="G2164" s="182" t="str">
        <f t="shared" si="66"/>
        <v>61020.712.0.02.02.31</v>
      </c>
      <c r="H2164" s="184">
        <v>44012</v>
      </c>
      <c r="I2164" s="175" t="s">
        <v>4135</v>
      </c>
      <c r="J2164" s="175" t="s">
        <v>4114</v>
      </c>
      <c r="K2164" s="182" t="s">
        <v>4136</v>
      </c>
      <c r="L2164" s="183">
        <v>23981032</v>
      </c>
      <c r="M2164" s="183">
        <v>0</v>
      </c>
      <c r="N2164" s="183">
        <v>0</v>
      </c>
      <c r="O2164" s="241">
        <f t="shared" si="67"/>
        <v>23981032</v>
      </c>
    </row>
    <row r="2165" spans="1:15" hidden="1" x14ac:dyDescent="0.2">
      <c r="A2165" s="175" t="s">
        <v>5729</v>
      </c>
      <c r="B2165" s="182">
        <v>712</v>
      </c>
      <c r="C2165" s="182">
        <v>0</v>
      </c>
      <c r="D2165" s="182">
        <v>2</v>
      </c>
      <c r="E2165" s="182">
        <v>2</v>
      </c>
      <c r="F2165" s="182">
        <v>41</v>
      </c>
      <c r="G2165" s="182" t="str">
        <f t="shared" si="66"/>
        <v>61020.712.0.02.02.41</v>
      </c>
      <c r="H2165" s="184">
        <v>44012</v>
      </c>
      <c r="I2165" s="175" t="s">
        <v>4137</v>
      </c>
      <c r="J2165" s="175" t="s">
        <v>4114</v>
      </c>
      <c r="K2165" s="182" t="s">
        <v>4138</v>
      </c>
      <c r="L2165" s="183">
        <v>-6974989</v>
      </c>
      <c r="M2165" s="183">
        <v>-0.19</v>
      </c>
      <c r="N2165" s="183">
        <v>-1235.0899999999999</v>
      </c>
      <c r="O2165" s="241">
        <f t="shared" si="67"/>
        <v>-6976224.0899999999</v>
      </c>
    </row>
    <row r="2166" spans="1:15" hidden="1" x14ac:dyDescent="0.2">
      <c r="A2166" s="175" t="s">
        <v>5729</v>
      </c>
      <c r="B2166" s="182">
        <v>712</v>
      </c>
      <c r="C2166" s="182">
        <v>0</v>
      </c>
      <c r="D2166" s="182">
        <v>2</v>
      </c>
      <c r="E2166" s="182">
        <v>2</v>
      </c>
      <c r="F2166" s="182">
        <v>51</v>
      </c>
      <c r="G2166" s="182" t="str">
        <f t="shared" si="66"/>
        <v>61020.712.0.02.02.51</v>
      </c>
      <c r="H2166" s="184">
        <v>44012</v>
      </c>
      <c r="I2166" s="175" t="s">
        <v>4139</v>
      </c>
      <c r="J2166" s="175" t="s">
        <v>4114</v>
      </c>
      <c r="K2166" s="182" t="s">
        <v>4140</v>
      </c>
      <c r="L2166" s="183">
        <v>-1631418</v>
      </c>
      <c r="M2166" s="183">
        <v>-0.06</v>
      </c>
      <c r="N2166" s="183">
        <v>-390.02</v>
      </c>
      <c r="O2166" s="241">
        <f t="shared" si="67"/>
        <v>-1631808.02</v>
      </c>
    </row>
    <row r="2167" spans="1:15" hidden="1" x14ac:dyDescent="0.2">
      <c r="A2167" s="175" t="s">
        <v>5729</v>
      </c>
      <c r="B2167" s="182">
        <v>712</v>
      </c>
      <c r="C2167" s="182">
        <v>0</v>
      </c>
      <c r="D2167" s="182">
        <v>2</v>
      </c>
      <c r="E2167" s="182">
        <v>2</v>
      </c>
      <c r="F2167" s="182">
        <v>61</v>
      </c>
      <c r="G2167" s="182" t="str">
        <f t="shared" si="66"/>
        <v>61020.712.0.02.02.61</v>
      </c>
      <c r="H2167" s="184">
        <v>44012</v>
      </c>
      <c r="I2167" s="175" t="s">
        <v>4141</v>
      </c>
      <c r="J2167" s="175" t="s">
        <v>4114</v>
      </c>
      <c r="K2167" s="182" t="s">
        <v>4142</v>
      </c>
      <c r="L2167" s="183">
        <v>2941056</v>
      </c>
      <c r="M2167" s="183">
        <v>0</v>
      </c>
      <c r="N2167" s="183">
        <v>0</v>
      </c>
      <c r="O2167" s="241">
        <f t="shared" si="67"/>
        <v>2941056</v>
      </c>
    </row>
    <row r="2168" spans="1:15" hidden="1" x14ac:dyDescent="0.2">
      <c r="A2168" s="175" t="s">
        <v>5729</v>
      </c>
      <c r="B2168" s="182">
        <v>712</v>
      </c>
      <c r="C2168" s="182">
        <v>0</v>
      </c>
      <c r="D2168" s="182">
        <v>2</v>
      </c>
      <c r="E2168" s="182">
        <v>4</v>
      </c>
      <c r="F2168" s="182">
        <v>0</v>
      </c>
      <c r="G2168" s="182" t="str">
        <f t="shared" si="66"/>
        <v>61020.712.0.02.04.00</v>
      </c>
      <c r="H2168" s="184">
        <v>44012</v>
      </c>
      <c r="I2168" s="175" t="s">
        <v>4143</v>
      </c>
      <c r="J2168" s="175" t="s">
        <v>4114</v>
      </c>
      <c r="K2168" s="182" t="s">
        <v>4144</v>
      </c>
      <c r="L2168" s="183">
        <v>2696832</v>
      </c>
      <c r="M2168" s="183">
        <v>4415.78</v>
      </c>
      <c r="N2168" s="183">
        <v>28967438</v>
      </c>
      <c r="O2168" s="241">
        <f t="shared" si="67"/>
        <v>31664270</v>
      </c>
    </row>
    <row r="2169" spans="1:15" hidden="1" x14ac:dyDescent="0.2">
      <c r="A2169" s="175" t="s">
        <v>5729</v>
      </c>
      <c r="B2169" s="182">
        <v>712</v>
      </c>
      <c r="C2169" s="182">
        <v>0</v>
      </c>
      <c r="D2169" s="182">
        <v>2</v>
      </c>
      <c r="E2169" s="182">
        <v>4</v>
      </c>
      <c r="F2169" s="182">
        <v>3</v>
      </c>
      <c r="G2169" s="182" t="str">
        <f t="shared" si="66"/>
        <v>61020.712.0.02.04.03</v>
      </c>
      <c r="H2169" s="184">
        <v>44012</v>
      </c>
      <c r="I2169" s="175" t="s">
        <v>4145</v>
      </c>
      <c r="J2169" s="175" t="s">
        <v>4114</v>
      </c>
      <c r="K2169" s="182" t="s">
        <v>4144</v>
      </c>
      <c r="L2169" s="183">
        <v>2696832</v>
      </c>
      <c r="M2169" s="183">
        <v>4415.78</v>
      </c>
      <c r="N2169" s="183">
        <v>28967438</v>
      </c>
      <c r="O2169" s="241">
        <f t="shared" si="67"/>
        <v>31664270</v>
      </c>
    </row>
    <row r="2170" spans="1:15" hidden="1" x14ac:dyDescent="0.2">
      <c r="A2170" s="175" t="s">
        <v>5729</v>
      </c>
      <c r="B2170" s="182">
        <v>712</v>
      </c>
      <c r="C2170" s="182">
        <v>0</v>
      </c>
      <c r="D2170" s="182">
        <v>2</v>
      </c>
      <c r="E2170" s="182">
        <v>50</v>
      </c>
      <c r="F2170" s="182">
        <v>0</v>
      </c>
      <c r="G2170" s="182" t="str">
        <f t="shared" si="66"/>
        <v>61020.712.0.02.50.00</v>
      </c>
      <c r="H2170" s="184">
        <v>44012</v>
      </c>
      <c r="I2170" s="175" t="s">
        <v>4146</v>
      </c>
      <c r="J2170" s="175" t="s">
        <v>4114</v>
      </c>
      <c r="K2170" s="182" t="s">
        <v>4147</v>
      </c>
      <c r="L2170" s="183">
        <v>-5238843564</v>
      </c>
      <c r="M2170" s="183">
        <v>-354484.79</v>
      </c>
      <c r="N2170" s="183">
        <v>-2332646373.0100002</v>
      </c>
      <c r="O2170" s="241">
        <f t="shared" si="67"/>
        <v>-7571489937.0100002</v>
      </c>
    </row>
    <row r="2171" spans="1:15" hidden="1" x14ac:dyDescent="0.2">
      <c r="A2171" s="175" t="s">
        <v>5729</v>
      </c>
      <c r="B2171" s="182">
        <v>712</v>
      </c>
      <c r="C2171" s="182">
        <v>0</v>
      </c>
      <c r="D2171" s="182">
        <v>2</v>
      </c>
      <c r="E2171" s="182">
        <v>50</v>
      </c>
      <c r="F2171" s="182">
        <v>1</v>
      </c>
      <c r="G2171" s="182" t="str">
        <f t="shared" si="66"/>
        <v>61020.712.0.02.50.01</v>
      </c>
      <c r="H2171" s="184">
        <v>44012</v>
      </c>
      <c r="I2171" s="175" t="s">
        <v>4148</v>
      </c>
      <c r="J2171" s="175" t="s">
        <v>4114</v>
      </c>
      <c r="K2171" s="182" t="s">
        <v>4115</v>
      </c>
      <c r="L2171" s="183">
        <v>-5207069058</v>
      </c>
      <c r="M2171" s="183">
        <v>-343429.62</v>
      </c>
      <c r="N2171" s="183">
        <v>-2259425790.3699999</v>
      </c>
      <c r="O2171" s="241">
        <f t="shared" si="67"/>
        <v>-7466494848.3699999</v>
      </c>
    </row>
    <row r="2172" spans="1:15" hidden="1" x14ac:dyDescent="0.2">
      <c r="A2172" s="175" t="s">
        <v>5729</v>
      </c>
      <c r="B2172" s="182">
        <v>712</v>
      </c>
      <c r="C2172" s="182">
        <v>0</v>
      </c>
      <c r="D2172" s="182">
        <v>2</v>
      </c>
      <c r="E2172" s="182">
        <v>50</v>
      </c>
      <c r="F2172" s="182">
        <v>31</v>
      </c>
      <c r="G2172" s="182" t="str">
        <f t="shared" si="66"/>
        <v>61020.712.0.02.50.31</v>
      </c>
      <c r="H2172" s="184">
        <v>44012</v>
      </c>
      <c r="I2172" s="175" t="s">
        <v>4149</v>
      </c>
      <c r="J2172" s="175" t="s">
        <v>4114</v>
      </c>
      <c r="K2172" s="182" t="s">
        <v>4121</v>
      </c>
      <c r="L2172" s="183">
        <v>155361754</v>
      </c>
      <c r="M2172" s="183">
        <v>13937.27</v>
      </c>
      <c r="N2172" s="183">
        <v>92093996</v>
      </c>
      <c r="O2172" s="241">
        <f t="shared" si="67"/>
        <v>247455750</v>
      </c>
    </row>
    <row r="2173" spans="1:15" hidden="1" x14ac:dyDescent="0.2">
      <c r="A2173" s="175" t="s">
        <v>5729</v>
      </c>
      <c r="B2173" s="182">
        <v>712</v>
      </c>
      <c r="C2173" s="182">
        <v>0</v>
      </c>
      <c r="D2173" s="182">
        <v>2</v>
      </c>
      <c r="E2173" s="182">
        <v>50</v>
      </c>
      <c r="F2173" s="182">
        <v>41</v>
      </c>
      <c r="G2173" s="182" t="str">
        <f t="shared" si="66"/>
        <v>61020.712.0.02.50.41</v>
      </c>
      <c r="H2173" s="184">
        <v>44012</v>
      </c>
      <c r="I2173" s="175" t="s">
        <v>4150</v>
      </c>
      <c r="J2173" s="175" t="s">
        <v>4114</v>
      </c>
      <c r="K2173" s="182" t="s">
        <v>4125</v>
      </c>
      <c r="L2173" s="183">
        <v>-291157314</v>
      </c>
      <c r="M2173" s="183">
        <v>-27418.92</v>
      </c>
      <c r="N2173" s="183">
        <v>-181524698.06</v>
      </c>
      <c r="O2173" s="241">
        <f t="shared" si="67"/>
        <v>-472682012.06</v>
      </c>
    </row>
    <row r="2174" spans="1:15" hidden="1" x14ac:dyDescent="0.2">
      <c r="A2174" s="175" t="s">
        <v>5729</v>
      </c>
      <c r="B2174" s="182">
        <v>712</v>
      </c>
      <c r="C2174" s="182">
        <v>0</v>
      </c>
      <c r="D2174" s="182">
        <v>2</v>
      </c>
      <c r="E2174" s="182">
        <v>50</v>
      </c>
      <c r="F2174" s="182">
        <v>51</v>
      </c>
      <c r="G2174" s="182" t="str">
        <f t="shared" si="66"/>
        <v>61020.712.0.02.50.51</v>
      </c>
      <c r="H2174" s="184">
        <v>44012</v>
      </c>
      <c r="I2174" s="175" t="s">
        <v>4151</v>
      </c>
      <c r="J2174" s="175" t="s">
        <v>4114</v>
      </c>
      <c r="K2174" s="182" t="s">
        <v>4127</v>
      </c>
      <c r="L2174" s="183">
        <v>11239500</v>
      </c>
      <c r="M2174" s="183">
        <v>-7968.64</v>
      </c>
      <c r="N2174" s="183">
        <v>-52730670.890000001</v>
      </c>
      <c r="O2174" s="241">
        <f t="shared" si="67"/>
        <v>-41491170.890000001</v>
      </c>
    </row>
    <row r="2175" spans="1:15" hidden="1" x14ac:dyDescent="0.2">
      <c r="A2175" s="175" t="s">
        <v>5729</v>
      </c>
      <c r="B2175" s="182">
        <v>712</v>
      </c>
      <c r="C2175" s="182">
        <v>0</v>
      </c>
      <c r="D2175" s="182">
        <v>2</v>
      </c>
      <c r="E2175" s="182">
        <v>50</v>
      </c>
      <c r="F2175" s="182">
        <v>61</v>
      </c>
      <c r="G2175" s="182" t="str">
        <f t="shared" si="66"/>
        <v>61020.712.0.02.50.61</v>
      </c>
      <c r="H2175" s="184">
        <v>44012</v>
      </c>
      <c r="I2175" s="175" t="s">
        <v>4152</v>
      </c>
      <c r="J2175" s="175" t="s">
        <v>4114</v>
      </c>
      <c r="K2175" s="182" t="s">
        <v>4129</v>
      </c>
      <c r="L2175" s="183">
        <v>92781554</v>
      </c>
      <c r="M2175" s="183">
        <v>10395.120000000001</v>
      </c>
      <c r="N2175" s="183">
        <v>68940790.310000002</v>
      </c>
      <c r="O2175" s="241">
        <f t="shared" si="67"/>
        <v>161722344.31</v>
      </c>
    </row>
    <row r="2176" spans="1:15" hidden="1" x14ac:dyDescent="0.2">
      <c r="A2176" s="175" t="s">
        <v>5729</v>
      </c>
      <c r="B2176" s="182">
        <v>712</v>
      </c>
      <c r="C2176" s="182">
        <v>0</v>
      </c>
      <c r="D2176" s="182">
        <v>2</v>
      </c>
      <c r="E2176" s="182">
        <v>51</v>
      </c>
      <c r="F2176" s="182">
        <v>0</v>
      </c>
      <c r="G2176" s="182" t="str">
        <f t="shared" si="66"/>
        <v>61020.712.0.02.51.00</v>
      </c>
      <c r="H2176" s="184">
        <v>44012</v>
      </c>
      <c r="I2176" s="175" t="s">
        <v>4153</v>
      </c>
      <c r="J2176" s="175" t="s">
        <v>4114</v>
      </c>
      <c r="K2176" s="182" t="s">
        <v>4154</v>
      </c>
      <c r="L2176" s="183">
        <v>-311823053</v>
      </c>
      <c r="M2176" s="183">
        <v>-8814.27</v>
      </c>
      <c r="N2176" s="183">
        <v>-58019069.719999999</v>
      </c>
      <c r="O2176" s="241">
        <f t="shared" si="67"/>
        <v>-369842122.72000003</v>
      </c>
    </row>
    <row r="2177" spans="1:15" hidden="1" x14ac:dyDescent="0.2">
      <c r="A2177" s="175" t="s">
        <v>5729</v>
      </c>
      <c r="B2177" s="182">
        <v>712</v>
      </c>
      <c r="C2177" s="182">
        <v>0</v>
      </c>
      <c r="D2177" s="182">
        <v>2</v>
      </c>
      <c r="E2177" s="182">
        <v>51</v>
      </c>
      <c r="F2177" s="182">
        <v>1</v>
      </c>
      <c r="G2177" s="182" t="str">
        <f t="shared" si="66"/>
        <v>61020.712.0.02.51.01</v>
      </c>
      <c r="H2177" s="184">
        <v>44012</v>
      </c>
      <c r="I2177" s="175" t="s">
        <v>4155</v>
      </c>
      <c r="J2177" s="175" t="s">
        <v>4114</v>
      </c>
      <c r="K2177" s="182" t="s">
        <v>4115</v>
      </c>
      <c r="L2177" s="183">
        <v>-235080349</v>
      </c>
      <c r="M2177" s="183">
        <v>-7479.01</v>
      </c>
      <c r="N2177" s="183">
        <v>-49040951</v>
      </c>
      <c r="O2177" s="241">
        <f t="shared" si="67"/>
        <v>-284121300</v>
      </c>
    </row>
    <row r="2178" spans="1:15" hidden="1" x14ac:dyDescent="0.2">
      <c r="A2178" s="175" t="s">
        <v>5729</v>
      </c>
      <c r="B2178" s="182">
        <v>712</v>
      </c>
      <c r="C2178" s="182">
        <v>0</v>
      </c>
      <c r="D2178" s="182">
        <v>2</v>
      </c>
      <c r="E2178" s="182">
        <v>51</v>
      </c>
      <c r="F2178" s="182">
        <v>2</v>
      </c>
      <c r="G2178" s="182" t="str">
        <f t="shared" si="66"/>
        <v>61020.712.0.02.51.02</v>
      </c>
      <c r="H2178" s="184">
        <v>44012</v>
      </c>
      <c r="I2178" s="175" t="s">
        <v>4156</v>
      </c>
      <c r="J2178" s="175" t="s">
        <v>4114</v>
      </c>
      <c r="K2178" s="182" t="s">
        <v>4157</v>
      </c>
      <c r="L2178" s="183">
        <v>-257452</v>
      </c>
      <c r="M2178" s="183">
        <v>0</v>
      </c>
      <c r="N2178" s="183">
        <v>0</v>
      </c>
      <c r="O2178" s="241">
        <f t="shared" si="67"/>
        <v>-257452</v>
      </c>
    </row>
    <row r="2179" spans="1:15" hidden="1" x14ac:dyDescent="0.2">
      <c r="A2179" s="175" t="s">
        <v>5729</v>
      </c>
      <c r="B2179" s="182">
        <v>712</v>
      </c>
      <c r="C2179" s="182">
        <v>0</v>
      </c>
      <c r="D2179" s="182">
        <v>2</v>
      </c>
      <c r="E2179" s="182">
        <v>51</v>
      </c>
      <c r="F2179" s="182">
        <v>3</v>
      </c>
      <c r="G2179" s="182" t="str">
        <f t="shared" si="66"/>
        <v>61020.712.0.02.51.03</v>
      </c>
      <c r="H2179" s="184">
        <v>44012</v>
      </c>
      <c r="I2179" s="175" t="s">
        <v>4158</v>
      </c>
      <c r="J2179" s="175" t="s">
        <v>4114</v>
      </c>
      <c r="K2179" s="182" t="s">
        <v>4159</v>
      </c>
      <c r="L2179" s="183">
        <v>0</v>
      </c>
      <c r="M2179" s="183">
        <v>-245.31</v>
      </c>
      <c r="N2179" s="183">
        <v>-1598133</v>
      </c>
      <c r="O2179" s="241">
        <f t="shared" si="67"/>
        <v>-1598133</v>
      </c>
    </row>
    <row r="2180" spans="1:15" hidden="1" x14ac:dyDescent="0.2">
      <c r="A2180" s="175" t="s">
        <v>5729</v>
      </c>
      <c r="B2180" s="182">
        <v>712</v>
      </c>
      <c r="C2180" s="182">
        <v>0</v>
      </c>
      <c r="D2180" s="182">
        <v>2</v>
      </c>
      <c r="E2180" s="182">
        <v>51</v>
      </c>
      <c r="F2180" s="182">
        <v>31</v>
      </c>
      <c r="G2180" s="182" t="str">
        <f t="shared" ref="G2180:G2243" si="68">CONCATENATE(A2180,".",REPT("0",3-LEN(B2180)),B2180,".",C2180,".",REPT("0",2-LEN(D2180)),D2180,".",REPT("0",2-LEN(E2180)),E2180,".",REPT("0",2-LEN(F2180)),F2180)</f>
        <v>61020.712.0.02.51.31</v>
      </c>
      <c r="H2180" s="184">
        <v>44012</v>
      </c>
      <c r="I2180" s="175" t="s">
        <v>4160</v>
      </c>
      <c r="J2180" s="175" t="s">
        <v>4114</v>
      </c>
      <c r="K2180" s="182" t="s">
        <v>4121</v>
      </c>
      <c r="L2180" s="183">
        <v>671993</v>
      </c>
      <c r="M2180" s="183">
        <v>0</v>
      </c>
      <c r="N2180" s="183">
        <v>0</v>
      </c>
      <c r="O2180" s="241">
        <f t="shared" ref="O2180:O2243" si="69">+L2180+N2180</f>
        <v>671993</v>
      </c>
    </row>
    <row r="2181" spans="1:15" hidden="1" x14ac:dyDescent="0.2">
      <c r="A2181" s="175" t="s">
        <v>5729</v>
      </c>
      <c r="B2181" s="182">
        <v>712</v>
      </c>
      <c r="C2181" s="182">
        <v>0</v>
      </c>
      <c r="D2181" s="182">
        <v>2</v>
      </c>
      <c r="E2181" s="182">
        <v>51</v>
      </c>
      <c r="F2181" s="182">
        <v>41</v>
      </c>
      <c r="G2181" s="182" t="str">
        <f t="shared" si="68"/>
        <v>61020.712.0.02.51.41</v>
      </c>
      <c r="H2181" s="184">
        <v>44012</v>
      </c>
      <c r="I2181" s="175" t="s">
        <v>4161</v>
      </c>
      <c r="J2181" s="175" t="s">
        <v>4114</v>
      </c>
      <c r="K2181" s="182" t="s">
        <v>4125</v>
      </c>
      <c r="L2181" s="183">
        <v>-37849755</v>
      </c>
      <c r="M2181" s="183">
        <v>-1099.93</v>
      </c>
      <c r="N2181" s="183">
        <v>-7410951.7000000002</v>
      </c>
      <c r="O2181" s="241">
        <f t="shared" si="69"/>
        <v>-45260706.700000003</v>
      </c>
    </row>
    <row r="2182" spans="1:15" hidden="1" x14ac:dyDescent="0.2">
      <c r="A2182" s="175" t="s">
        <v>5729</v>
      </c>
      <c r="B2182" s="182">
        <v>712</v>
      </c>
      <c r="C2182" s="182">
        <v>0</v>
      </c>
      <c r="D2182" s="182">
        <v>2</v>
      </c>
      <c r="E2182" s="182">
        <v>51</v>
      </c>
      <c r="F2182" s="182">
        <v>42</v>
      </c>
      <c r="G2182" s="182" t="str">
        <f t="shared" si="68"/>
        <v>61020.712.0.02.51.42</v>
      </c>
      <c r="H2182" s="184">
        <v>44012</v>
      </c>
      <c r="I2182" s="175" t="s">
        <v>4162</v>
      </c>
      <c r="J2182" s="175" t="s">
        <v>4114</v>
      </c>
      <c r="K2182" s="182" t="s">
        <v>4163</v>
      </c>
      <c r="L2182" s="183">
        <v>-30102104</v>
      </c>
      <c r="M2182" s="183">
        <v>0</v>
      </c>
      <c r="N2182" s="183">
        <v>0</v>
      </c>
      <c r="O2182" s="241">
        <f t="shared" si="69"/>
        <v>-30102104</v>
      </c>
    </row>
    <row r="2183" spans="1:15" hidden="1" x14ac:dyDescent="0.2">
      <c r="A2183" s="175" t="s">
        <v>5729</v>
      </c>
      <c r="B2183" s="182">
        <v>712</v>
      </c>
      <c r="C2183" s="182">
        <v>0</v>
      </c>
      <c r="D2183" s="182">
        <v>2</v>
      </c>
      <c r="E2183" s="182">
        <v>51</v>
      </c>
      <c r="F2183" s="182">
        <v>51</v>
      </c>
      <c r="G2183" s="182" t="str">
        <f t="shared" si="68"/>
        <v>61020.712.0.02.51.51</v>
      </c>
      <c r="H2183" s="184">
        <v>44012</v>
      </c>
      <c r="I2183" s="175" t="s">
        <v>4164</v>
      </c>
      <c r="J2183" s="175" t="s">
        <v>4114</v>
      </c>
      <c r="K2183" s="182" t="s">
        <v>4127</v>
      </c>
      <c r="L2183" s="183">
        <v>-11443143</v>
      </c>
      <c r="M2183" s="183">
        <v>-329.79</v>
      </c>
      <c r="N2183" s="183">
        <v>-2222022.02</v>
      </c>
      <c r="O2183" s="241">
        <f t="shared" si="69"/>
        <v>-13665165.02</v>
      </c>
    </row>
    <row r="2184" spans="1:15" hidden="1" x14ac:dyDescent="0.2">
      <c r="A2184" s="175" t="s">
        <v>5729</v>
      </c>
      <c r="B2184" s="182">
        <v>712</v>
      </c>
      <c r="C2184" s="182">
        <v>0</v>
      </c>
      <c r="D2184" s="182">
        <v>2</v>
      </c>
      <c r="E2184" s="182">
        <v>51</v>
      </c>
      <c r="F2184" s="182">
        <v>52</v>
      </c>
      <c r="G2184" s="182" t="str">
        <f t="shared" si="68"/>
        <v>61020.712.0.02.51.52</v>
      </c>
      <c r="H2184" s="184">
        <v>44012</v>
      </c>
      <c r="I2184" s="175" t="s">
        <v>4165</v>
      </c>
      <c r="J2184" s="175" t="s">
        <v>4114</v>
      </c>
      <c r="K2184" s="182" t="s">
        <v>4166</v>
      </c>
      <c r="L2184" s="183">
        <v>-9030631</v>
      </c>
      <c r="M2184" s="183">
        <v>0</v>
      </c>
      <c r="N2184" s="183">
        <v>0</v>
      </c>
      <c r="O2184" s="241">
        <f t="shared" si="69"/>
        <v>-9030631</v>
      </c>
    </row>
    <row r="2185" spans="1:15" hidden="1" x14ac:dyDescent="0.2">
      <c r="A2185" s="175" t="s">
        <v>5729</v>
      </c>
      <c r="B2185" s="182">
        <v>712</v>
      </c>
      <c r="C2185" s="182">
        <v>0</v>
      </c>
      <c r="D2185" s="182">
        <v>2</v>
      </c>
      <c r="E2185" s="182">
        <v>51</v>
      </c>
      <c r="F2185" s="182">
        <v>61</v>
      </c>
      <c r="G2185" s="182" t="str">
        <f t="shared" si="68"/>
        <v>61020.712.0.02.51.61</v>
      </c>
      <c r="H2185" s="184">
        <v>44012</v>
      </c>
      <c r="I2185" s="175" t="s">
        <v>4167</v>
      </c>
      <c r="J2185" s="175" t="s">
        <v>4114</v>
      </c>
      <c r="K2185" s="182" t="s">
        <v>4129</v>
      </c>
      <c r="L2185" s="183">
        <v>11268388</v>
      </c>
      <c r="M2185" s="183">
        <v>339.77</v>
      </c>
      <c r="N2185" s="183">
        <v>2252988</v>
      </c>
      <c r="O2185" s="241">
        <f t="shared" si="69"/>
        <v>13521376</v>
      </c>
    </row>
    <row r="2186" spans="1:15" hidden="1" x14ac:dyDescent="0.2">
      <c r="A2186" s="175" t="s">
        <v>5729</v>
      </c>
      <c r="B2186" s="182">
        <v>712</v>
      </c>
      <c r="C2186" s="182">
        <v>0</v>
      </c>
      <c r="D2186" s="182">
        <v>2</v>
      </c>
      <c r="E2186" s="182">
        <v>52</v>
      </c>
      <c r="F2186" s="182">
        <v>0</v>
      </c>
      <c r="G2186" s="182" t="str">
        <f t="shared" si="68"/>
        <v>61020.712.0.02.52.00</v>
      </c>
      <c r="H2186" s="184">
        <v>44012</v>
      </c>
      <c r="I2186" s="175" t="s">
        <v>4168</v>
      </c>
      <c r="J2186" s="175" t="s">
        <v>4114</v>
      </c>
      <c r="K2186" s="182" t="s">
        <v>4169</v>
      </c>
      <c r="L2186" s="183">
        <v>-12424332</v>
      </c>
      <c r="M2186" s="183">
        <v>-4795.62</v>
      </c>
      <c r="N2186" s="183">
        <v>-31372115</v>
      </c>
      <c r="O2186" s="241">
        <f t="shared" si="69"/>
        <v>-43796447</v>
      </c>
    </row>
    <row r="2187" spans="1:15" hidden="1" x14ac:dyDescent="0.2">
      <c r="A2187" s="175" t="s">
        <v>5729</v>
      </c>
      <c r="B2187" s="182">
        <v>712</v>
      </c>
      <c r="C2187" s="182">
        <v>0</v>
      </c>
      <c r="D2187" s="182">
        <v>2</v>
      </c>
      <c r="E2187" s="182">
        <v>52</v>
      </c>
      <c r="F2187" s="182">
        <v>1</v>
      </c>
      <c r="G2187" s="182" t="str">
        <f t="shared" si="68"/>
        <v>61020.712.0.02.52.01</v>
      </c>
      <c r="H2187" s="184">
        <v>44012</v>
      </c>
      <c r="I2187" s="175" t="s">
        <v>4170</v>
      </c>
      <c r="J2187" s="175" t="s">
        <v>4114</v>
      </c>
      <c r="K2187" s="182" t="s">
        <v>4115</v>
      </c>
      <c r="L2187" s="183">
        <v>0</v>
      </c>
      <c r="M2187" s="183">
        <v>-1323.45</v>
      </c>
      <c r="N2187" s="183">
        <v>-8695661</v>
      </c>
      <c r="O2187" s="241">
        <f t="shared" si="69"/>
        <v>-8695661</v>
      </c>
    </row>
    <row r="2188" spans="1:15" hidden="1" x14ac:dyDescent="0.2">
      <c r="A2188" s="175" t="s">
        <v>5729</v>
      </c>
      <c r="B2188" s="182">
        <v>712</v>
      </c>
      <c r="C2188" s="182">
        <v>0</v>
      </c>
      <c r="D2188" s="182">
        <v>2</v>
      </c>
      <c r="E2188" s="182">
        <v>52</v>
      </c>
      <c r="F2188" s="182">
        <v>2</v>
      </c>
      <c r="G2188" s="182" t="str">
        <f t="shared" si="68"/>
        <v>61020.712.0.02.52.02</v>
      </c>
      <c r="H2188" s="184">
        <v>44012</v>
      </c>
      <c r="I2188" s="175" t="s">
        <v>4171</v>
      </c>
      <c r="J2188" s="175" t="s">
        <v>4114</v>
      </c>
      <c r="K2188" s="182" t="s">
        <v>4115</v>
      </c>
      <c r="L2188" s="183">
        <v>-10634899</v>
      </c>
      <c r="M2188" s="183">
        <v>-3427.54</v>
      </c>
      <c r="N2188" s="183">
        <v>-22382436</v>
      </c>
      <c r="O2188" s="241">
        <f t="shared" si="69"/>
        <v>-33017335</v>
      </c>
    </row>
    <row r="2189" spans="1:15" hidden="1" x14ac:dyDescent="0.2">
      <c r="A2189" s="175" t="s">
        <v>5729</v>
      </c>
      <c r="B2189" s="182">
        <v>712</v>
      </c>
      <c r="C2189" s="182">
        <v>0</v>
      </c>
      <c r="D2189" s="182">
        <v>2</v>
      </c>
      <c r="E2189" s="182">
        <v>52</v>
      </c>
      <c r="F2189" s="182">
        <v>42</v>
      </c>
      <c r="G2189" s="182" t="str">
        <f t="shared" si="68"/>
        <v>61020.712.0.02.52.42</v>
      </c>
      <c r="H2189" s="184">
        <v>44012</v>
      </c>
      <c r="I2189" s="175" t="s">
        <v>4172</v>
      </c>
      <c r="J2189" s="175" t="s">
        <v>4114</v>
      </c>
      <c r="K2189" s="182" t="s">
        <v>4125</v>
      </c>
      <c r="L2189" s="183">
        <v>-1676989</v>
      </c>
      <c r="M2189" s="183">
        <v>-28.86</v>
      </c>
      <c r="N2189" s="183">
        <v>-190127</v>
      </c>
      <c r="O2189" s="241">
        <f t="shared" si="69"/>
        <v>-1867116</v>
      </c>
    </row>
    <row r="2190" spans="1:15" hidden="1" x14ac:dyDescent="0.2">
      <c r="A2190" s="175" t="s">
        <v>5729</v>
      </c>
      <c r="B2190" s="182">
        <v>712</v>
      </c>
      <c r="C2190" s="182">
        <v>0</v>
      </c>
      <c r="D2190" s="182">
        <v>2</v>
      </c>
      <c r="E2190" s="182">
        <v>52</v>
      </c>
      <c r="F2190" s="182">
        <v>52</v>
      </c>
      <c r="G2190" s="182" t="str">
        <f t="shared" si="68"/>
        <v>61020.712.0.02.52.52</v>
      </c>
      <c r="H2190" s="184">
        <v>44012</v>
      </c>
      <c r="I2190" s="175" t="s">
        <v>4173</v>
      </c>
      <c r="J2190" s="175" t="s">
        <v>4114</v>
      </c>
      <c r="K2190" s="182" t="s">
        <v>4127</v>
      </c>
      <c r="L2190" s="183">
        <v>-510370</v>
      </c>
      <c r="M2190" s="183">
        <v>-15.77</v>
      </c>
      <c r="N2190" s="183">
        <v>-103891</v>
      </c>
      <c r="O2190" s="241">
        <f t="shared" si="69"/>
        <v>-614261</v>
      </c>
    </row>
    <row r="2191" spans="1:15" hidden="1" x14ac:dyDescent="0.2">
      <c r="A2191" s="175" t="s">
        <v>5729</v>
      </c>
      <c r="B2191" s="182">
        <v>712</v>
      </c>
      <c r="C2191" s="182">
        <v>0</v>
      </c>
      <c r="D2191" s="182">
        <v>2</v>
      </c>
      <c r="E2191" s="182">
        <v>52</v>
      </c>
      <c r="F2191" s="182">
        <v>62</v>
      </c>
      <c r="G2191" s="182" t="str">
        <f t="shared" si="68"/>
        <v>61020.712.0.02.52.62</v>
      </c>
      <c r="H2191" s="184">
        <v>44012</v>
      </c>
      <c r="I2191" s="175" t="s">
        <v>4174</v>
      </c>
      <c r="J2191" s="175" t="s">
        <v>4114</v>
      </c>
      <c r="K2191" s="182" t="s">
        <v>4129</v>
      </c>
      <c r="L2191" s="183">
        <v>397926</v>
      </c>
      <c r="M2191" s="183">
        <v>0</v>
      </c>
      <c r="N2191" s="183">
        <v>0</v>
      </c>
      <c r="O2191" s="241">
        <f t="shared" si="69"/>
        <v>397926</v>
      </c>
    </row>
    <row r="2192" spans="1:15" hidden="1" x14ac:dyDescent="0.2">
      <c r="A2192" s="175" t="s">
        <v>5729</v>
      </c>
      <c r="B2192" s="182">
        <v>712</v>
      </c>
      <c r="C2192" s="182">
        <v>0</v>
      </c>
      <c r="D2192" s="182">
        <v>2</v>
      </c>
      <c r="E2192" s="182">
        <v>61</v>
      </c>
      <c r="F2192" s="182">
        <v>0</v>
      </c>
      <c r="G2192" s="182" t="str">
        <f t="shared" si="68"/>
        <v>61020.712.0.02.61.00</v>
      </c>
      <c r="H2192" s="184">
        <v>44012</v>
      </c>
      <c r="I2192" s="175" t="s">
        <v>4175</v>
      </c>
      <c r="J2192" s="175" t="s">
        <v>4114</v>
      </c>
      <c r="K2192" s="182" t="s">
        <v>4144</v>
      </c>
      <c r="L2192" s="183">
        <v>112512969</v>
      </c>
      <c r="M2192" s="183">
        <v>1880.5</v>
      </c>
      <c r="N2192" s="183">
        <v>12646814</v>
      </c>
      <c r="O2192" s="241">
        <f t="shared" si="69"/>
        <v>125159783</v>
      </c>
    </row>
    <row r="2193" spans="1:15" hidden="1" x14ac:dyDescent="0.2">
      <c r="A2193" s="175" t="s">
        <v>5729</v>
      </c>
      <c r="B2193" s="182">
        <v>712</v>
      </c>
      <c r="C2193" s="182">
        <v>0</v>
      </c>
      <c r="D2193" s="182">
        <v>2</v>
      </c>
      <c r="E2193" s="182">
        <v>61</v>
      </c>
      <c r="F2193" s="182">
        <v>1</v>
      </c>
      <c r="G2193" s="182" t="str">
        <f t="shared" si="68"/>
        <v>61020.712.0.02.61.01</v>
      </c>
      <c r="H2193" s="184">
        <v>44012</v>
      </c>
      <c r="I2193" s="175" t="s">
        <v>4176</v>
      </c>
      <c r="J2193" s="175" t="s">
        <v>4114</v>
      </c>
      <c r="K2193" s="182" t="s">
        <v>4144</v>
      </c>
      <c r="L2193" s="183">
        <v>112512969</v>
      </c>
      <c r="M2193" s="183">
        <v>1880.5</v>
      </c>
      <c r="N2193" s="183">
        <v>12646814</v>
      </c>
      <c r="O2193" s="241">
        <f t="shared" si="69"/>
        <v>125159783</v>
      </c>
    </row>
    <row r="2194" spans="1:15" hidden="1" x14ac:dyDescent="0.2">
      <c r="A2194" s="175" t="s">
        <v>5729</v>
      </c>
      <c r="B2194" s="182">
        <v>714</v>
      </c>
      <c r="C2194" s="182">
        <v>0</v>
      </c>
      <c r="D2194" s="182">
        <v>0</v>
      </c>
      <c r="E2194" s="182">
        <v>0</v>
      </c>
      <c r="F2194" s="182">
        <v>0</v>
      </c>
      <c r="G2194" s="182" t="str">
        <f t="shared" si="68"/>
        <v>61020.714.0.00.00.00</v>
      </c>
      <c r="H2194" s="184">
        <v>44012</v>
      </c>
      <c r="I2194" s="175" t="s">
        <v>4177</v>
      </c>
      <c r="J2194" s="175" t="s">
        <v>4178</v>
      </c>
      <c r="K2194" s="182" t="s">
        <v>4179</v>
      </c>
      <c r="L2194" s="183">
        <v>-52524095530.690002</v>
      </c>
      <c r="M2194" s="183">
        <v>-1609398.7</v>
      </c>
      <c r="N2194" s="183">
        <v>-10530232606.209999</v>
      </c>
      <c r="O2194" s="241">
        <f t="shared" si="69"/>
        <v>-63054328136.900002</v>
      </c>
    </row>
    <row r="2195" spans="1:15" hidden="1" x14ac:dyDescent="0.2">
      <c r="A2195" s="175" t="s">
        <v>5729</v>
      </c>
      <c r="B2195" s="182">
        <v>714</v>
      </c>
      <c r="C2195" s="182">
        <v>0</v>
      </c>
      <c r="D2195" s="182">
        <v>2</v>
      </c>
      <c r="E2195" s="182">
        <v>0</v>
      </c>
      <c r="F2195" s="182">
        <v>0</v>
      </c>
      <c r="G2195" s="182" t="str">
        <f t="shared" si="68"/>
        <v>61020.714.0.02.00.00</v>
      </c>
      <c r="H2195" s="184">
        <v>44012</v>
      </c>
      <c r="I2195" s="175" t="s">
        <v>4180</v>
      </c>
      <c r="J2195" s="175" t="s">
        <v>4181</v>
      </c>
      <c r="K2195" s="182" t="s">
        <v>4182</v>
      </c>
      <c r="L2195" s="183">
        <v>-52524095530.690002</v>
      </c>
      <c r="M2195" s="183">
        <v>-1609398.7</v>
      </c>
      <c r="N2195" s="183">
        <v>-10530232606.209999</v>
      </c>
      <c r="O2195" s="241">
        <f t="shared" si="69"/>
        <v>-63054328136.900002</v>
      </c>
    </row>
    <row r="2196" spans="1:15" hidden="1" x14ac:dyDescent="0.2">
      <c r="A2196" s="175" t="s">
        <v>5729</v>
      </c>
      <c r="B2196" s="182">
        <v>714</v>
      </c>
      <c r="C2196" s="182">
        <v>0</v>
      </c>
      <c r="D2196" s="182">
        <v>2</v>
      </c>
      <c r="E2196" s="182">
        <v>1</v>
      </c>
      <c r="F2196" s="182">
        <v>0</v>
      </c>
      <c r="G2196" s="182" t="str">
        <f t="shared" si="68"/>
        <v>61020.714.0.02.01.00</v>
      </c>
      <c r="H2196" s="184">
        <v>44012</v>
      </c>
      <c r="I2196" s="175" t="s">
        <v>4183</v>
      </c>
      <c r="J2196" s="175" t="s">
        <v>4181</v>
      </c>
      <c r="K2196" s="182" t="s">
        <v>4182</v>
      </c>
      <c r="L2196" s="183">
        <v>-224786997</v>
      </c>
      <c r="M2196" s="183">
        <v>-3603.54</v>
      </c>
      <c r="N2196" s="183">
        <v>-21980902.32</v>
      </c>
      <c r="O2196" s="241">
        <f t="shared" si="69"/>
        <v>-246767899.31999999</v>
      </c>
    </row>
    <row r="2197" spans="1:15" hidden="1" x14ac:dyDescent="0.2">
      <c r="A2197" s="175" t="s">
        <v>5729</v>
      </c>
      <c r="B2197" s="182">
        <v>714</v>
      </c>
      <c r="C2197" s="182">
        <v>0</v>
      </c>
      <c r="D2197" s="182">
        <v>2</v>
      </c>
      <c r="E2197" s="182">
        <v>1</v>
      </c>
      <c r="F2197" s="182">
        <v>1</v>
      </c>
      <c r="G2197" s="182" t="str">
        <f t="shared" si="68"/>
        <v>61020.714.0.02.01.01</v>
      </c>
      <c r="H2197" s="184">
        <v>44012</v>
      </c>
      <c r="I2197" s="175" t="s">
        <v>4184</v>
      </c>
      <c r="J2197" s="175" t="s">
        <v>4181</v>
      </c>
      <c r="K2197" s="182" t="s">
        <v>4182</v>
      </c>
      <c r="L2197" s="183">
        <v>-224786997</v>
      </c>
      <c r="M2197" s="183">
        <v>-3603.54</v>
      </c>
      <c r="N2197" s="183">
        <v>-21980902.32</v>
      </c>
      <c r="O2197" s="241">
        <f t="shared" si="69"/>
        <v>-246767899.31999999</v>
      </c>
    </row>
    <row r="2198" spans="1:15" hidden="1" x14ac:dyDescent="0.2">
      <c r="A2198" s="175" t="s">
        <v>5729</v>
      </c>
      <c r="B2198" s="182">
        <v>714</v>
      </c>
      <c r="C2198" s="182">
        <v>0</v>
      </c>
      <c r="D2198" s="182">
        <v>2</v>
      </c>
      <c r="E2198" s="182">
        <v>2</v>
      </c>
      <c r="F2198" s="182">
        <v>0</v>
      </c>
      <c r="G2198" s="182" t="str">
        <f t="shared" si="68"/>
        <v>61020.714.0.02.02.00</v>
      </c>
      <c r="H2198" s="184">
        <v>44012</v>
      </c>
      <c r="I2198" s="175" t="s">
        <v>4185</v>
      </c>
      <c r="J2198" s="175" t="s">
        <v>4181</v>
      </c>
      <c r="K2198" s="182" t="s">
        <v>4186</v>
      </c>
      <c r="L2198" s="183">
        <v>-59276588478.260002</v>
      </c>
      <c r="M2198" s="183">
        <v>-1853364.48</v>
      </c>
      <c r="N2198" s="183">
        <v>-12190575632.190001</v>
      </c>
      <c r="O2198" s="241">
        <f t="shared" si="69"/>
        <v>-71467164110.449997</v>
      </c>
    </row>
    <row r="2199" spans="1:15" hidden="1" x14ac:dyDescent="0.2">
      <c r="A2199" s="175" t="s">
        <v>5729</v>
      </c>
      <c r="B2199" s="182">
        <v>714</v>
      </c>
      <c r="C2199" s="182">
        <v>0</v>
      </c>
      <c r="D2199" s="182">
        <v>2</v>
      </c>
      <c r="E2199" s="182">
        <v>2</v>
      </c>
      <c r="F2199" s="182">
        <v>1</v>
      </c>
      <c r="G2199" s="182" t="str">
        <f t="shared" si="68"/>
        <v>61020.714.0.02.02.01</v>
      </c>
      <c r="H2199" s="184">
        <v>44012</v>
      </c>
      <c r="I2199" s="175" t="s">
        <v>4187</v>
      </c>
      <c r="J2199" s="175" t="s">
        <v>4181</v>
      </c>
      <c r="K2199" s="182" t="s">
        <v>4186</v>
      </c>
      <c r="L2199" s="183">
        <v>-58599578748.769997</v>
      </c>
      <c r="M2199" s="183">
        <v>-1776897.74</v>
      </c>
      <c r="N2199" s="183">
        <v>-11687513727.17</v>
      </c>
      <c r="O2199" s="241">
        <f t="shared" si="69"/>
        <v>-70287092475.940002</v>
      </c>
    </row>
    <row r="2200" spans="1:15" hidden="1" x14ac:dyDescent="0.2">
      <c r="A2200" s="175" t="s">
        <v>5729</v>
      </c>
      <c r="B2200" s="182">
        <v>714</v>
      </c>
      <c r="C2200" s="182">
        <v>0</v>
      </c>
      <c r="D2200" s="182">
        <v>2</v>
      </c>
      <c r="E2200" s="182">
        <v>2</v>
      </c>
      <c r="F2200" s="182">
        <v>31</v>
      </c>
      <c r="G2200" s="182" t="str">
        <f t="shared" si="68"/>
        <v>61020.714.0.02.02.31</v>
      </c>
      <c r="H2200" s="184">
        <v>44012</v>
      </c>
      <c r="I2200" s="175" t="s">
        <v>4188</v>
      </c>
      <c r="J2200" s="175" t="s">
        <v>4181</v>
      </c>
      <c r="K2200" s="182" t="s">
        <v>4189</v>
      </c>
      <c r="L2200" s="183">
        <v>638117858</v>
      </c>
      <c r="M2200" s="183">
        <v>503.58</v>
      </c>
      <c r="N2200" s="183">
        <v>3318227</v>
      </c>
      <c r="O2200" s="241">
        <f t="shared" si="69"/>
        <v>641436085</v>
      </c>
    </row>
    <row r="2201" spans="1:15" hidden="1" x14ac:dyDescent="0.2">
      <c r="A2201" s="175" t="s">
        <v>5729</v>
      </c>
      <c r="B2201" s="182">
        <v>714</v>
      </c>
      <c r="C2201" s="182">
        <v>0</v>
      </c>
      <c r="D2201" s="182">
        <v>2</v>
      </c>
      <c r="E2201" s="182">
        <v>2</v>
      </c>
      <c r="F2201" s="182">
        <v>41</v>
      </c>
      <c r="G2201" s="182" t="str">
        <f t="shared" si="68"/>
        <v>61020.714.0.02.02.41</v>
      </c>
      <c r="H2201" s="184">
        <v>44012</v>
      </c>
      <c r="I2201" s="175" t="s">
        <v>4190</v>
      </c>
      <c r="J2201" s="175" t="s">
        <v>4181</v>
      </c>
      <c r="K2201" s="182" t="s">
        <v>4191</v>
      </c>
      <c r="L2201" s="183">
        <v>-1072580377</v>
      </c>
      <c r="M2201" s="183">
        <v>-62891.05</v>
      </c>
      <c r="N2201" s="183">
        <v>-413834986.29000002</v>
      </c>
      <c r="O2201" s="241">
        <f t="shared" si="69"/>
        <v>-1486415363.29</v>
      </c>
    </row>
    <row r="2202" spans="1:15" hidden="1" x14ac:dyDescent="0.2">
      <c r="A2202" s="175" t="s">
        <v>5729</v>
      </c>
      <c r="B2202" s="182">
        <v>714</v>
      </c>
      <c r="C2202" s="182">
        <v>0</v>
      </c>
      <c r="D2202" s="182">
        <v>2</v>
      </c>
      <c r="E2202" s="182">
        <v>2</v>
      </c>
      <c r="F2202" s="182">
        <v>51</v>
      </c>
      <c r="G2202" s="182" t="str">
        <f t="shared" si="68"/>
        <v>61020.714.0.02.02.51</v>
      </c>
      <c r="H2202" s="184">
        <v>44012</v>
      </c>
      <c r="I2202" s="175" t="s">
        <v>4192</v>
      </c>
      <c r="J2202" s="175" t="s">
        <v>4181</v>
      </c>
      <c r="K2202" s="182" t="s">
        <v>4193</v>
      </c>
      <c r="L2202" s="183">
        <v>-317165411.49000001</v>
      </c>
      <c r="M2202" s="183">
        <v>-18067.41</v>
      </c>
      <c r="N2202" s="183">
        <v>-118854485.73</v>
      </c>
      <c r="O2202" s="241">
        <f t="shared" si="69"/>
        <v>-436019897.22000003</v>
      </c>
    </row>
    <row r="2203" spans="1:15" hidden="1" x14ac:dyDescent="0.2">
      <c r="A2203" s="175" t="s">
        <v>5729</v>
      </c>
      <c r="B2203" s="182">
        <v>714</v>
      </c>
      <c r="C2203" s="182">
        <v>0</v>
      </c>
      <c r="D2203" s="182">
        <v>2</v>
      </c>
      <c r="E2203" s="182">
        <v>2</v>
      </c>
      <c r="F2203" s="182">
        <v>61</v>
      </c>
      <c r="G2203" s="182" t="str">
        <f t="shared" si="68"/>
        <v>61020.714.0.02.02.61</v>
      </c>
      <c r="H2203" s="184">
        <v>44012</v>
      </c>
      <c r="I2203" s="175" t="s">
        <v>4194</v>
      </c>
      <c r="J2203" s="175" t="s">
        <v>4181</v>
      </c>
      <c r="K2203" s="182" t="s">
        <v>4195</v>
      </c>
      <c r="L2203" s="183">
        <v>74618201</v>
      </c>
      <c r="M2203" s="183">
        <v>3988.14</v>
      </c>
      <c r="N2203" s="183">
        <v>26309340</v>
      </c>
      <c r="O2203" s="241">
        <f t="shared" si="69"/>
        <v>100927541</v>
      </c>
    </row>
    <row r="2204" spans="1:15" hidden="1" x14ac:dyDescent="0.2">
      <c r="A2204" s="175" t="s">
        <v>5729</v>
      </c>
      <c r="B2204" s="182">
        <v>714</v>
      </c>
      <c r="C2204" s="182">
        <v>0</v>
      </c>
      <c r="D2204" s="182">
        <v>2</v>
      </c>
      <c r="E2204" s="182">
        <v>4</v>
      </c>
      <c r="F2204" s="182">
        <v>0</v>
      </c>
      <c r="G2204" s="182" t="str">
        <f t="shared" si="68"/>
        <v>61020.714.0.02.04.00</v>
      </c>
      <c r="H2204" s="184">
        <v>44012</v>
      </c>
      <c r="I2204" s="175" t="s">
        <v>4196</v>
      </c>
      <c r="J2204" s="175" t="s">
        <v>4181</v>
      </c>
      <c r="K2204" s="182" t="s">
        <v>4197</v>
      </c>
      <c r="L2204" s="183">
        <v>10741818197.57</v>
      </c>
      <c r="M2204" s="183">
        <v>449228.79999999999</v>
      </c>
      <c r="N2204" s="183">
        <v>3012039372.3000002</v>
      </c>
      <c r="O2204" s="241">
        <f t="shared" si="69"/>
        <v>13753857569.869999</v>
      </c>
    </row>
    <row r="2205" spans="1:15" hidden="1" x14ac:dyDescent="0.2">
      <c r="A2205" s="175" t="s">
        <v>5729</v>
      </c>
      <c r="B2205" s="182">
        <v>714</v>
      </c>
      <c r="C2205" s="182">
        <v>0</v>
      </c>
      <c r="D2205" s="182">
        <v>2</v>
      </c>
      <c r="E2205" s="182">
        <v>4</v>
      </c>
      <c r="F2205" s="182">
        <v>1</v>
      </c>
      <c r="G2205" s="182" t="str">
        <f t="shared" si="68"/>
        <v>61020.714.0.02.04.01</v>
      </c>
      <c r="H2205" s="184">
        <v>44012</v>
      </c>
      <c r="I2205" s="175" t="s">
        <v>4198</v>
      </c>
      <c r="J2205" s="175" t="s">
        <v>4181</v>
      </c>
      <c r="K2205" s="182" t="s">
        <v>4199</v>
      </c>
      <c r="L2205" s="183">
        <v>-3022873</v>
      </c>
      <c r="M2205" s="183">
        <v>-668.07</v>
      </c>
      <c r="N2205" s="183">
        <v>-4422234.38</v>
      </c>
      <c r="O2205" s="241">
        <f t="shared" si="69"/>
        <v>-7445107.3799999999</v>
      </c>
    </row>
    <row r="2206" spans="1:15" hidden="1" x14ac:dyDescent="0.2">
      <c r="A2206" s="175" t="s">
        <v>5729</v>
      </c>
      <c r="B2206" s="182">
        <v>714</v>
      </c>
      <c r="C2206" s="182">
        <v>0</v>
      </c>
      <c r="D2206" s="182">
        <v>2</v>
      </c>
      <c r="E2206" s="182">
        <v>4</v>
      </c>
      <c r="F2206" s="182">
        <v>3</v>
      </c>
      <c r="G2206" s="182" t="str">
        <f t="shared" si="68"/>
        <v>61020.714.0.02.04.03</v>
      </c>
      <c r="H2206" s="184">
        <v>44012</v>
      </c>
      <c r="I2206" s="175" t="s">
        <v>4200</v>
      </c>
      <c r="J2206" s="175" t="s">
        <v>4181</v>
      </c>
      <c r="K2206" s="182" t="s">
        <v>4197</v>
      </c>
      <c r="L2206" s="183">
        <v>-174087039</v>
      </c>
      <c r="M2206" s="183">
        <v>-15619.16</v>
      </c>
      <c r="N2206" s="183">
        <v>-102354951</v>
      </c>
      <c r="O2206" s="241">
        <f t="shared" si="69"/>
        <v>-276441990</v>
      </c>
    </row>
    <row r="2207" spans="1:15" hidden="1" x14ac:dyDescent="0.2">
      <c r="A2207" s="175" t="s">
        <v>5729</v>
      </c>
      <c r="B2207" s="182">
        <v>714</v>
      </c>
      <c r="C2207" s="182">
        <v>0</v>
      </c>
      <c r="D2207" s="182">
        <v>2</v>
      </c>
      <c r="E2207" s="182">
        <v>4</v>
      </c>
      <c r="F2207" s="182">
        <v>32</v>
      </c>
      <c r="G2207" s="182" t="str">
        <f t="shared" si="68"/>
        <v>61020.714.0.02.04.32</v>
      </c>
      <c r="H2207" s="184">
        <v>44012</v>
      </c>
      <c r="I2207" s="175" t="s">
        <v>4201</v>
      </c>
      <c r="J2207" s="175" t="s">
        <v>4181</v>
      </c>
      <c r="K2207" s="182" t="s">
        <v>4202</v>
      </c>
      <c r="L2207" s="183">
        <v>10918928109.57</v>
      </c>
      <c r="M2207" s="183">
        <v>465516.03</v>
      </c>
      <c r="N2207" s="183">
        <v>3118816557.6799998</v>
      </c>
      <c r="O2207" s="241">
        <f t="shared" si="69"/>
        <v>14037744667.25</v>
      </c>
    </row>
    <row r="2208" spans="1:15" hidden="1" x14ac:dyDescent="0.2">
      <c r="A2208" s="175" t="s">
        <v>5729</v>
      </c>
      <c r="B2208" s="182">
        <v>714</v>
      </c>
      <c r="C2208" s="182">
        <v>0</v>
      </c>
      <c r="D2208" s="182">
        <v>2</v>
      </c>
      <c r="E2208" s="182">
        <v>6</v>
      </c>
      <c r="F2208" s="182">
        <v>0</v>
      </c>
      <c r="G2208" s="182" t="str">
        <f t="shared" si="68"/>
        <v>61020.714.0.02.06.00</v>
      </c>
      <c r="H2208" s="184">
        <v>44012</v>
      </c>
      <c r="I2208" s="175" t="s">
        <v>4203</v>
      </c>
      <c r="J2208" s="175" t="s">
        <v>4181</v>
      </c>
      <c r="K2208" s="182" t="s">
        <v>4204</v>
      </c>
      <c r="L2208" s="183">
        <v>-460686586</v>
      </c>
      <c r="M2208" s="183">
        <v>0</v>
      </c>
      <c r="N2208" s="183">
        <v>0</v>
      </c>
      <c r="O2208" s="241">
        <f t="shared" si="69"/>
        <v>-460686586</v>
      </c>
    </row>
    <row r="2209" spans="1:15" hidden="1" x14ac:dyDescent="0.2">
      <c r="A2209" s="175" t="s">
        <v>5729</v>
      </c>
      <c r="B2209" s="182">
        <v>714</v>
      </c>
      <c r="C2209" s="182">
        <v>0</v>
      </c>
      <c r="D2209" s="182">
        <v>2</v>
      </c>
      <c r="E2209" s="182">
        <v>6</v>
      </c>
      <c r="F2209" s="182">
        <v>2</v>
      </c>
      <c r="G2209" s="182" t="str">
        <f t="shared" si="68"/>
        <v>61020.714.0.02.06.02</v>
      </c>
      <c r="H2209" s="184">
        <v>44012</v>
      </c>
      <c r="I2209" s="175" t="s">
        <v>4205</v>
      </c>
      <c r="J2209" s="175" t="s">
        <v>4181</v>
      </c>
      <c r="K2209" s="182" t="s">
        <v>4206</v>
      </c>
      <c r="L2209" s="183">
        <v>-460686586</v>
      </c>
      <c r="M2209" s="183">
        <v>0</v>
      </c>
      <c r="N2209" s="183">
        <v>0</v>
      </c>
      <c r="O2209" s="241">
        <f t="shared" si="69"/>
        <v>-460686586</v>
      </c>
    </row>
    <row r="2210" spans="1:15" hidden="1" x14ac:dyDescent="0.2">
      <c r="A2210" s="175" t="s">
        <v>5729</v>
      </c>
      <c r="B2210" s="182">
        <v>714</v>
      </c>
      <c r="C2210" s="182">
        <v>0</v>
      </c>
      <c r="D2210" s="182">
        <v>2</v>
      </c>
      <c r="E2210" s="182">
        <v>8</v>
      </c>
      <c r="F2210" s="182">
        <v>0</v>
      </c>
      <c r="G2210" s="182" t="str">
        <f t="shared" si="68"/>
        <v>61020.714.0.02.08.00</v>
      </c>
      <c r="H2210" s="184">
        <v>44012</v>
      </c>
      <c r="I2210" s="175" t="s">
        <v>4207</v>
      </c>
      <c r="J2210" s="175" t="s">
        <v>4181</v>
      </c>
      <c r="K2210" s="182" t="s">
        <v>4182</v>
      </c>
      <c r="L2210" s="183">
        <v>-134762635</v>
      </c>
      <c r="M2210" s="183">
        <v>0</v>
      </c>
      <c r="N2210" s="183">
        <v>0</v>
      </c>
      <c r="O2210" s="241">
        <f t="shared" si="69"/>
        <v>-134762635</v>
      </c>
    </row>
    <row r="2211" spans="1:15" hidden="1" x14ac:dyDescent="0.2">
      <c r="A2211" s="175" t="s">
        <v>5729</v>
      </c>
      <c r="B2211" s="182">
        <v>714</v>
      </c>
      <c r="C2211" s="182">
        <v>0</v>
      </c>
      <c r="D2211" s="182">
        <v>2</v>
      </c>
      <c r="E2211" s="182">
        <v>8</v>
      </c>
      <c r="F2211" s="182">
        <v>1</v>
      </c>
      <c r="G2211" s="182" t="str">
        <f t="shared" si="68"/>
        <v>61020.714.0.02.08.01</v>
      </c>
      <c r="H2211" s="184">
        <v>44012</v>
      </c>
      <c r="I2211" s="175" t="s">
        <v>4208</v>
      </c>
      <c r="J2211" s="175" t="s">
        <v>4181</v>
      </c>
      <c r="K2211" s="182" t="s">
        <v>4182</v>
      </c>
      <c r="L2211" s="183">
        <v>-159407589</v>
      </c>
      <c r="M2211" s="183">
        <v>0</v>
      </c>
      <c r="N2211" s="183">
        <v>0</v>
      </c>
      <c r="O2211" s="241">
        <f t="shared" si="69"/>
        <v>-159407589</v>
      </c>
    </row>
    <row r="2212" spans="1:15" hidden="1" x14ac:dyDescent="0.2">
      <c r="A2212" s="175" t="s">
        <v>5729</v>
      </c>
      <c r="B2212" s="182">
        <v>714</v>
      </c>
      <c r="C2212" s="182">
        <v>0</v>
      </c>
      <c r="D2212" s="182">
        <v>2</v>
      </c>
      <c r="E2212" s="182">
        <v>8</v>
      </c>
      <c r="F2212" s="182">
        <v>31</v>
      </c>
      <c r="G2212" s="182" t="str">
        <f t="shared" si="68"/>
        <v>61020.714.0.02.08.31</v>
      </c>
      <c r="H2212" s="184">
        <v>44012</v>
      </c>
      <c r="I2212" s="175" t="s">
        <v>4209</v>
      </c>
      <c r="J2212" s="175" t="s">
        <v>4181</v>
      </c>
      <c r="K2212" s="182" t="s">
        <v>4210</v>
      </c>
      <c r="L2212" s="183">
        <v>25030000</v>
      </c>
      <c r="M2212" s="183">
        <v>0</v>
      </c>
      <c r="N2212" s="183">
        <v>0</v>
      </c>
      <c r="O2212" s="241">
        <f t="shared" si="69"/>
        <v>25030000</v>
      </c>
    </row>
    <row r="2213" spans="1:15" hidden="1" x14ac:dyDescent="0.2">
      <c r="A2213" s="175" t="s">
        <v>5729</v>
      </c>
      <c r="B2213" s="182">
        <v>714</v>
      </c>
      <c r="C2213" s="182">
        <v>0</v>
      </c>
      <c r="D2213" s="182">
        <v>2</v>
      </c>
      <c r="E2213" s="182">
        <v>8</v>
      </c>
      <c r="F2213" s="182">
        <v>41</v>
      </c>
      <c r="G2213" s="182" t="str">
        <f t="shared" si="68"/>
        <v>61020.714.0.02.08.41</v>
      </c>
      <c r="H2213" s="184">
        <v>44012</v>
      </c>
      <c r="I2213" s="175" t="s">
        <v>4211</v>
      </c>
      <c r="J2213" s="175" t="s">
        <v>4181</v>
      </c>
      <c r="K2213" s="182" t="s">
        <v>4212</v>
      </c>
      <c r="L2213" s="183">
        <v>-296190</v>
      </c>
      <c r="M2213" s="183">
        <v>0</v>
      </c>
      <c r="N2213" s="183">
        <v>0</v>
      </c>
      <c r="O2213" s="241">
        <f t="shared" si="69"/>
        <v>-296190</v>
      </c>
    </row>
    <row r="2214" spans="1:15" hidden="1" x14ac:dyDescent="0.2">
      <c r="A2214" s="175" t="s">
        <v>5729</v>
      </c>
      <c r="B2214" s="182">
        <v>714</v>
      </c>
      <c r="C2214" s="182">
        <v>0</v>
      </c>
      <c r="D2214" s="182">
        <v>2</v>
      </c>
      <c r="E2214" s="182">
        <v>8</v>
      </c>
      <c r="F2214" s="182">
        <v>51</v>
      </c>
      <c r="G2214" s="182" t="str">
        <f t="shared" si="68"/>
        <v>61020.714.0.02.08.51</v>
      </c>
      <c r="H2214" s="184">
        <v>44012</v>
      </c>
      <c r="I2214" s="175" t="s">
        <v>4213</v>
      </c>
      <c r="J2214" s="175" t="s">
        <v>4181</v>
      </c>
      <c r="K2214" s="182" t="s">
        <v>4214</v>
      </c>
      <c r="L2214" s="183">
        <v>-88856</v>
      </c>
      <c r="M2214" s="183">
        <v>0</v>
      </c>
      <c r="N2214" s="183">
        <v>0</v>
      </c>
      <c r="O2214" s="241">
        <f t="shared" si="69"/>
        <v>-88856</v>
      </c>
    </row>
    <row r="2215" spans="1:15" hidden="1" x14ac:dyDescent="0.2">
      <c r="A2215" s="175" t="s">
        <v>5729</v>
      </c>
      <c r="B2215" s="182">
        <v>714</v>
      </c>
      <c r="C2215" s="182">
        <v>0</v>
      </c>
      <c r="D2215" s="182">
        <v>2</v>
      </c>
      <c r="E2215" s="182">
        <v>10</v>
      </c>
      <c r="F2215" s="182">
        <v>0</v>
      </c>
      <c r="G2215" s="182" t="str">
        <f t="shared" si="68"/>
        <v>61020.714.0.02.10.00</v>
      </c>
      <c r="H2215" s="184">
        <v>44012</v>
      </c>
      <c r="I2215" s="175" t="s">
        <v>4215</v>
      </c>
      <c r="J2215" s="175" t="s">
        <v>4181</v>
      </c>
      <c r="K2215" s="182" t="s">
        <v>4216</v>
      </c>
      <c r="L2215" s="183">
        <v>68293374</v>
      </c>
      <c r="M2215" s="183">
        <v>2983.75</v>
      </c>
      <c r="N2215" s="183">
        <v>19833887</v>
      </c>
      <c r="O2215" s="241">
        <f t="shared" si="69"/>
        <v>88127261</v>
      </c>
    </row>
    <row r="2216" spans="1:15" hidden="1" x14ac:dyDescent="0.2">
      <c r="A2216" s="175" t="s">
        <v>5729</v>
      </c>
      <c r="B2216" s="182">
        <v>714</v>
      </c>
      <c r="C2216" s="182">
        <v>0</v>
      </c>
      <c r="D2216" s="182">
        <v>2</v>
      </c>
      <c r="E2216" s="182">
        <v>10</v>
      </c>
      <c r="F2216" s="182">
        <v>32</v>
      </c>
      <c r="G2216" s="182" t="str">
        <f t="shared" si="68"/>
        <v>61020.714.0.02.10.32</v>
      </c>
      <c r="H2216" s="184">
        <v>44012</v>
      </c>
      <c r="I2216" s="175" t="s">
        <v>4217</v>
      </c>
      <c r="J2216" s="175" t="s">
        <v>4181</v>
      </c>
      <c r="K2216" s="182" t="s">
        <v>4218</v>
      </c>
      <c r="L2216" s="183">
        <v>68293374</v>
      </c>
      <c r="M2216" s="183">
        <v>2983.75</v>
      </c>
      <c r="N2216" s="183">
        <v>19833887</v>
      </c>
      <c r="O2216" s="241">
        <f t="shared" si="69"/>
        <v>88127261</v>
      </c>
    </row>
    <row r="2217" spans="1:15" hidden="1" x14ac:dyDescent="0.2">
      <c r="A2217" s="175" t="s">
        <v>5729</v>
      </c>
      <c r="B2217" s="182">
        <v>714</v>
      </c>
      <c r="C2217" s="182">
        <v>0</v>
      </c>
      <c r="D2217" s="182">
        <v>2</v>
      </c>
      <c r="E2217" s="182">
        <v>14</v>
      </c>
      <c r="F2217" s="182">
        <v>0</v>
      </c>
      <c r="G2217" s="182" t="str">
        <f t="shared" si="68"/>
        <v>61020.714.0.02.14.00</v>
      </c>
      <c r="H2217" s="184">
        <v>44012</v>
      </c>
      <c r="I2217" s="175" t="s">
        <v>4219</v>
      </c>
      <c r="J2217" s="175" t="s">
        <v>4181</v>
      </c>
      <c r="K2217" s="182" t="s">
        <v>4144</v>
      </c>
      <c r="L2217" s="183">
        <v>0</v>
      </c>
      <c r="M2217" s="183">
        <v>-1228.68</v>
      </c>
      <c r="N2217" s="183">
        <v>-8063933</v>
      </c>
      <c r="O2217" s="241">
        <f t="shared" si="69"/>
        <v>-8063933</v>
      </c>
    </row>
    <row r="2218" spans="1:15" hidden="1" x14ac:dyDescent="0.2">
      <c r="A2218" s="175" t="s">
        <v>5729</v>
      </c>
      <c r="B2218" s="182">
        <v>714</v>
      </c>
      <c r="C2218" s="182">
        <v>0</v>
      </c>
      <c r="D2218" s="182">
        <v>2</v>
      </c>
      <c r="E2218" s="182">
        <v>14</v>
      </c>
      <c r="F2218" s="182">
        <v>1</v>
      </c>
      <c r="G2218" s="182" t="str">
        <f t="shared" si="68"/>
        <v>61020.714.0.02.14.01</v>
      </c>
      <c r="H2218" s="184">
        <v>44012</v>
      </c>
      <c r="I2218" s="175" t="s">
        <v>4220</v>
      </c>
      <c r="J2218" s="175" t="s">
        <v>4181</v>
      </c>
      <c r="K2218" s="182" t="s">
        <v>4144</v>
      </c>
      <c r="L2218" s="183">
        <v>0</v>
      </c>
      <c r="M2218" s="183">
        <v>-1228.68</v>
      </c>
      <c r="N2218" s="183">
        <v>-8063933</v>
      </c>
      <c r="O2218" s="241">
        <f t="shared" si="69"/>
        <v>-8063933</v>
      </c>
    </row>
    <row r="2219" spans="1:15" hidden="1" x14ac:dyDescent="0.2">
      <c r="A2219" s="175" t="s">
        <v>5729</v>
      </c>
      <c r="B2219" s="182">
        <v>714</v>
      </c>
      <c r="C2219" s="182">
        <v>0</v>
      </c>
      <c r="D2219" s="182">
        <v>2</v>
      </c>
      <c r="E2219" s="182">
        <v>60</v>
      </c>
      <c r="F2219" s="182">
        <v>0</v>
      </c>
      <c r="G2219" s="182" t="str">
        <f t="shared" si="68"/>
        <v>61020.714.0.02.60.00</v>
      </c>
      <c r="H2219" s="184">
        <v>44012</v>
      </c>
      <c r="I2219" s="175" t="s">
        <v>4221</v>
      </c>
      <c r="J2219" s="175" t="s">
        <v>4181</v>
      </c>
      <c r="K2219" s="182" t="s">
        <v>4222</v>
      </c>
      <c r="L2219" s="183">
        <v>-2607132610</v>
      </c>
      <c r="M2219" s="183">
        <v>-161358.42000000001</v>
      </c>
      <c r="N2219" s="183">
        <v>-1063241128</v>
      </c>
      <c r="O2219" s="241">
        <f t="shared" si="69"/>
        <v>-3670373738</v>
      </c>
    </row>
    <row r="2220" spans="1:15" hidden="1" x14ac:dyDescent="0.2">
      <c r="A2220" s="175" t="s">
        <v>5729</v>
      </c>
      <c r="B2220" s="182">
        <v>714</v>
      </c>
      <c r="C2220" s="182">
        <v>0</v>
      </c>
      <c r="D2220" s="182">
        <v>2</v>
      </c>
      <c r="E2220" s="182">
        <v>60</v>
      </c>
      <c r="F2220" s="182">
        <v>1</v>
      </c>
      <c r="G2220" s="182" t="str">
        <f t="shared" si="68"/>
        <v>61020.714.0.02.60.01</v>
      </c>
      <c r="H2220" s="184">
        <v>44012</v>
      </c>
      <c r="I2220" s="175" t="s">
        <v>4223</v>
      </c>
      <c r="J2220" s="175" t="s">
        <v>4181</v>
      </c>
      <c r="K2220" s="182" t="s">
        <v>4222</v>
      </c>
      <c r="L2220" s="183">
        <v>-2532292488</v>
      </c>
      <c r="M2220" s="183">
        <v>-156512.07</v>
      </c>
      <c r="N2220" s="183">
        <v>-1031030986</v>
      </c>
      <c r="O2220" s="241">
        <f t="shared" si="69"/>
        <v>-3563323474</v>
      </c>
    </row>
    <row r="2221" spans="1:15" hidden="1" x14ac:dyDescent="0.2">
      <c r="A2221" s="175" t="s">
        <v>5729</v>
      </c>
      <c r="B2221" s="182">
        <v>714</v>
      </c>
      <c r="C2221" s="182">
        <v>0</v>
      </c>
      <c r="D2221" s="182">
        <v>2</v>
      </c>
      <c r="E2221" s="182">
        <v>60</v>
      </c>
      <c r="F2221" s="182">
        <v>41</v>
      </c>
      <c r="G2221" s="182" t="str">
        <f t="shared" si="68"/>
        <v>61020.714.0.02.60.41</v>
      </c>
      <c r="H2221" s="184">
        <v>44012</v>
      </c>
      <c r="I2221" s="175" t="s">
        <v>4224</v>
      </c>
      <c r="J2221" s="175" t="s">
        <v>4181</v>
      </c>
      <c r="K2221" s="182" t="s">
        <v>4225</v>
      </c>
      <c r="L2221" s="183">
        <v>-72289786</v>
      </c>
      <c r="M2221" s="183">
        <v>-4235.83</v>
      </c>
      <c r="N2221" s="183">
        <v>-28196493</v>
      </c>
      <c r="O2221" s="241">
        <f t="shared" si="69"/>
        <v>-100486279</v>
      </c>
    </row>
    <row r="2222" spans="1:15" hidden="1" x14ac:dyDescent="0.2">
      <c r="A2222" s="175" t="s">
        <v>5729</v>
      </c>
      <c r="B2222" s="182">
        <v>714</v>
      </c>
      <c r="C2222" s="182">
        <v>0</v>
      </c>
      <c r="D2222" s="182">
        <v>2</v>
      </c>
      <c r="E2222" s="182">
        <v>60</v>
      </c>
      <c r="F2222" s="182">
        <v>51</v>
      </c>
      <c r="G2222" s="182" t="str">
        <f t="shared" si="68"/>
        <v>61020.714.0.02.60.51</v>
      </c>
      <c r="H2222" s="184">
        <v>44012</v>
      </c>
      <c r="I2222" s="175" t="s">
        <v>4226</v>
      </c>
      <c r="J2222" s="175" t="s">
        <v>4181</v>
      </c>
      <c r="K2222" s="182" t="s">
        <v>4227</v>
      </c>
      <c r="L2222" s="183">
        <v>-21906092</v>
      </c>
      <c r="M2222" s="183">
        <v>-1330.67</v>
      </c>
      <c r="N2222" s="183">
        <v>-8852865</v>
      </c>
      <c r="O2222" s="241">
        <f t="shared" si="69"/>
        <v>-30758957</v>
      </c>
    </row>
    <row r="2223" spans="1:15" hidden="1" x14ac:dyDescent="0.2">
      <c r="A2223" s="175" t="s">
        <v>5729</v>
      </c>
      <c r="B2223" s="182">
        <v>714</v>
      </c>
      <c r="C2223" s="182">
        <v>0</v>
      </c>
      <c r="D2223" s="182">
        <v>2</v>
      </c>
      <c r="E2223" s="182">
        <v>60</v>
      </c>
      <c r="F2223" s="182">
        <v>61</v>
      </c>
      <c r="G2223" s="182" t="str">
        <f t="shared" si="68"/>
        <v>61020.714.0.02.60.61</v>
      </c>
      <c r="H2223" s="184">
        <v>44012</v>
      </c>
      <c r="I2223" s="175" t="s">
        <v>4228</v>
      </c>
      <c r="J2223" s="175" t="s">
        <v>4181</v>
      </c>
      <c r="K2223" s="182" t="s">
        <v>4229</v>
      </c>
      <c r="L2223" s="183">
        <v>19355756</v>
      </c>
      <c r="M2223" s="183">
        <v>720.15</v>
      </c>
      <c r="N2223" s="183">
        <v>4839216</v>
      </c>
      <c r="O2223" s="241">
        <f t="shared" si="69"/>
        <v>24194972</v>
      </c>
    </row>
    <row r="2224" spans="1:15" hidden="1" x14ac:dyDescent="0.2">
      <c r="A2224" s="175" t="s">
        <v>5729</v>
      </c>
      <c r="B2224" s="182">
        <v>714</v>
      </c>
      <c r="C2224" s="182">
        <v>0</v>
      </c>
      <c r="D2224" s="182">
        <v>2</v>
      </c>
      <c r="E2224" s="182">
        <v>61</v>
      </c>
      <c r="F2224" s="182">
        <v>0</v>
      </c>
      <c r="G2224" s="182" t="str">
        <f t="shared" si="68"/>
        <v>61020.714.0.02.61.00</v>
      </c>
      <c r="H2224" s="184">
        <v>44012</v>
      </c>
      <c r="I2224" s="175" t="s">
        <v>4230</v>
      </c>
      <c r="J2224" s="175" t="s">
        <v>4181</v>
      </c>
      <c r="K2224" s="182" t="s">
        <v>4231</v>
      </c>
      <c r="L2224" s="183">
        <v>-609404736</v>
      </c>
      <c r="M2224" s="183">
        <v>-41289.01</v>
      </c>
      <c r="N2224" s="183">
        <v>-273250454</v>
      </c>
      <c r="O2224" s="241">
        <f t="shared" si="69"/>
        <v>-882655190</v>
      </c>
    </row>
    <row r="2225" spans="1:15" hidden="1" x14ac:dyDescent="0.2">
      <c r="A2225" s="175" t="s">
        <v>5729</v>
      </c>
      <c r="B2225" s="182">
        <v>714</v>
      </c>
      <c r="C2225" s="182">
        <v>0</v>
      </c>
      <c r="D2225" s="182">
        <v>2</v>
      </c>
      <c r="E2225" s="182">
        <v>61</v>
      </c>
      <c r="F2225" s="182">
        <v>1</v>
      </c>
      <c r="G2225" s="182" t="str">
        <f t="shared" si="68"/>
        <v>61020.714.0.02.61.01</v>
      </c>
      <c r="H2225" s="184">
        <v>44012</v>
      </c>
      <c r="I2225" s="175" t="s">
        <v>4232</v>
      </c>
      <c r="J2225" s="175" t="s">
        <v>4181</v>
      </c>
      <c r="K2225" s="182" t="s">
        <v>4231</v>
      </c>
      <c r="L2225" s="183">
        <v>-593641592</v>
      </c>
      <c r="M2225" s="183">
        <v>-40733.57</v>
      </c>
      <c r="N2225" s="183">
        <v>-269567410</v>
      </c>
      <c r="O2225" s="241">
        <f t="shared" si="69"/>
        <v>-863209002</v>
      </c>
    </row>
    <row r="2226" spans="1:15" hidden="1" x14ac:dyDescent="0.2">
      <c r="A2226" s="175" t="s">
        <v>5729</v>
      </c>
      <c r="B2226" s="182">
        <v>714</v>
      </c>
      <c r="C2226" s="182">
        <v>0</v>
      </c>
      <c r="D2226" s="182">
        <v>2</v>
      </c>
      <c r="E2226" s="182">
        <v>61</v>
      </c>
      <c r="F2226" s="182">
        <v>41</v>
      </c>
      <c r="G2226" s="182" t="str">
        <f t="shared" si="68"/>
        <v>61020.714.0.02.61.41</v>
      </c>
      <c r="H2226" s="184">
        <v>44012</v>
      </c>
      <c r="I2226" s="175" t="s">
        <v>4233</v>
      </c>
      <c r="J2226" s="175" t="s">
        <v>4181</v>
      </c>
      <c r="K2226" s="182" t="s">
        <v>4234</v>
      </c>
      <c r="L2226" s="183">
        <v>-14112651</v>
      </c>
      <c r="M2226" s="183">
        <v>-456.76</v>
      </c>
      <c r="N2226" s="183">
        <v>-3029120</v>
      </c>
      <c r="O2226" s="241">
        <f t="shared" si="69"/>
        <v>-17141771</v>
      </c>
    </row>
    <row r="2227" spans="1:15" hidden="1" x14ac:dyDescent="0.2">
      <c r="A2227" s="175" t="s">
        <v>5729</v>
      </c>
      <c r="B2227" s="182">
        <v>714</v>
      </c>
      <c r="C2227" s="182">
        <v>0</v>
      </c>
      <c r="D2227" s="182">
        <v>2</v>
      </c>
      <c r="E2227" s="182">
        <v>61</v>
      </c>
      <c r="F2227" s="182">
        <v>51</v>
      </c>
      <c r="G2227" s="182" t="str">
        <f t="shared" si="68"/>
        <v>61020.714.0.02.61.51</v>
      </c>
      <c r="H2227" s="184">
        <v>44012</v>
      </c>
      <c r="I2227" s="175" t="s">
        <v>4235</v>
      </c>
      <c r="J2227" s="175" t="s">
        <v>4181</v>
      </c>
      <c r="K2227" s="182" t="s">
        <v>4234</v>
      </c>
      <c r="L2227" s="183">
        <v>-4246427</v>
      </c>
      <c r="M2227" s="183">
        <v>-137.93</v>
      </c>
      <c r="N2227" s="183">
        <v>-914693</v>
      </c>
      <c r="O2227" s="241">
        <f t="shared" si="69"/>
        <v>-5161120</v>
      </c>
    </row>
    <row r="2228" spans="1:15" hidden="1" x14ac:dyDescent="0.2">
      <c r="A2228" s="175" t="s">
        <v>5729</v>
      </c>
      <c r="B2228" s="182">
        <v>714</v>
      </c>
      <c r="C2228" s="182">
        <v>0</v>
      </c>
      <c r="D2228" s="182">
        <v>2</v>
      </c>
      <c r="E2228" s="182">
        <v>61</v>
      </c>
      <c r="F2228" s="182">
        <v>61</v>
      </c>
      <c r="G2228" s="182" t="str">
        <f t="shared" si="68"/>
        <v>61020.714.0.02.61.61</v>
      </c>
      <c r="H2228" s="184">
        <v>44012</v>
      </c>
      <c r="I2228" s="175" t="s">
        <v>4236</v>
      </c>
      <c r="J2228" s="175" t="s">
        <v>4181</v>
      </c>
      <c r="K2228" s="182" t="s">
        <v>4237</v>
      </c>
      <c r="L2228" s="183">
        <v>2595934</v>
      </c>
      <c r="M2228" s="183">
        <v>39.25</v>
      </c>
      <c r="N2228" s="183">
        <v>260769</v>
      </c>
      <c r="O2228" s="241">
        <f t="shared" si="69"/>
        <v>2856703</v>
      </c>
    </row>
    <row r="2229" spans="1:15" hidden="1" x14ac:dyDescent="0.2">
      <c r="A2229" s="175" t="s">
        <v>5729</v>
      </c>
      <c r="B2229" s="182">
        <v>714</v>
      </c>
      <c r="C2229" s="182">
        <v>0</v>
      </c>
      <c r="D2229" s="182">
        <v>2</v>
      </c>
      <c r="E2229" s="182">
        <v>62</v>
      </c>
      <c r="F2229" s="182">
        <v>0</v>
      </c>
      <c r="G2229" s="182" t="str">
        <f t="shared" si="68"/>
        <v>61020.714.0.02.62.00</v>
      </c>
      <c r="H2229" s="184">
        <v>44012</v>
      </c>
      <c r="I2229" s="175" t="s">
        <v>4238</v>
      </c>
      <c r="J2229" s="175" t="s">
        <v>4181</v>
      </c>
      <c r="K2229" s="182" t="s">
        <v>4239</v>
      </c>
      <c r="L2229" s="183">
        <v>-20845060</v>
      </c>
      <c r="M2229" s="183">
        <v>0</v>
      </c>
      <c r="N2229" s="183">
        <v>0</v>
      </c>
      <c r="O2229" s="241">
        <f t="shared" si="69"/>
        <v>-20845060</v>
      </c>
    </row>
    <row r="2230" spans="1:15" hidden="1" x14ac:dyDescent="0.2">
      <c r="A2230" s="175" t="s">
        <v>5729</v>
      </c>
      <c r="B2230" s="182">
        <v>714</v>
      </c>
      <c r="C2230" s="182">
        <v>0</v>
      </c>
      <c r="D2230" s="182">
        <v>2</v>
      </c>
      <c r="E2230" s="182">
        <v>62</v>
      </c>
      <c r="F2230" s="182">
        <v>1</v>
      </c>
      <c r="G2230" s="182" t="str">
        <f t="shared" si="68"/>
        <v>61020.714.0.02.62.01</v>
      </c>
      <c r="H2230" s="184">
        <v>44012</v>
      </c>
      <c r="I2230" s="175" t="s">
        <v>4240</v>
      </c>
      <c r="J2230" s="175" t="s">
        <v>4181</v>
      </c>
      <c r="K2230" s="182" t="s">
        <v>4239</v>
      </c>
      <c r="L2230" s="183">
        <v>-20136711</v>
      </c>
      <c r="M2230" s="183">
        <v>0</v>
      </c>
      <c r="N2230" s="183">
        <v>0</v>
      </c>
      <c r="O2230" s="241">
        <f t="shared" si="69"/>
        <v>-20136711</v>
      </c>
    </row>
    <row r="2231" spans="1:15" hidden="1" x14ac:dyDescent="0.2">
      <c r="A2231" s="175" t="s">
        <v>5729</v>
      </c>
      <c r="B2231" s="182">
        <v>714</v>
      </c>
      <c r="C2231" s="182">
        <v>0</v>
      </c>
      <c r="D2231" s="182">
        <v>2</v>
      </c>
      <c r="E2231" s="182">
        <v>62</v>
      </c>
      <c r="F2231" s="182">
        <v>41</v>
      </c>
      <c r="G2231" s="182" t="str">
        <f t="shared" si="68"/>
        <v>61020.714.0.02.62.41</v>
      </c>
      <c r="H2231" s="184">
        <v>44012</v>
      </c>
      <c r="I2231" s="175" t="s">
        <v>4241</v>
      </c>
      <c r="J2231" s="175" t="s">
        <v>4181</v>
      </c>
      <c r="K2231" s="182" t="s">
        <v>4242</v>
      </c>
      <c r="L2231" s="183">
        <v>-549910</v>
      </c>
      <c r="M2231" s="183">
        <v>0</v>
      </c>
      <c r="N2231" s="183">
        <v>0</v>
      </c>
      <c r="O2231" s="241">
        <f t="shared" si="69"/>
        <v>-549910</v>
      </c>
    </row>
    <row r="2232" spans="1:15" hidden="1" x14ac:dyDescent="0.2">
      <c r="A2232" s="175" t="s">
        <v>5729</v>
      </c>
      <c r="B2232" s="182">
        <v>714</v>
      </c>
      <c r="C2232" s="182">
        <v>0</v>
      </c>
      <c r="D2232" s="182">
        <v>2</v>
      </c>
      <c r="E2232" s="182">
        <v>62</v>
      </c>
      <c r="F2232" s="182">
        <v>51</v>
      </c>
      <c r="G2232" s="182" t="str">
        <f t="shared" si="68"/>
        <v>61020.714.0.02.62.51</v>
      </c>
      <c r="H2232" s="184">
        <v>44012</v>
      </c>
      <c r="I2232" s="175" t="s">
        <v>4243</v>
      </c>
      <c r="J2232" s="175" t="s">
        <v>4181</v>
      </c>
      <c r="K2232" s="182" t="s">
        <v>4244</v>
      </c>
      <c r="L2232" s="183">
        <v>-164978</v>
      </c>
      <c r="M2232" s="183">
        <v>0</v>
      </c>
      <c r="N2232" s="183">
        <v>0</v>
      </c>
      <c r="O2232" s="241">
        <f t="shared" si="69"/>
        <v>-164978</v>
      </c>
    </row>
    <row r="2233" spans="1:15" hidden="1" x14ac:dyDescent="0.2">
      <c r="A2233" s="175" t="s">
        <v>5729</v>
      </c>
      <c r="B2233" s="182">
        <v>714</v>
      </c>
      <c r="C2233" s="182">
        <v>0</v>
      </c>
      <c r="D2233" s="182">
        <v>2</v>
      </c>
      <c r="E2233" s="182">
        <v>62</v>
      </c>
      <c r="F2233" s="182">
        <v>61</v>
      </c>
      <c r="G2233" s="182" t="str">
        <f t="shared" si="68"/>
        <v>61020.714.0.02.62.61</v>
      </c>
      <c r="H2233" s="184">
        <v>44012</v>
      </c>
      <c r="I2233" s="175" t="s">
        <v>4245</v>
      </c>
      <c r="J2233" s="175" t="s">
        <v>4181</v>
      </c>
      <c r="K2233" s="182" t="s">
        <v>4246</v>
      </c>
      <c r="L2233" s="183">
        <v>6539</v>
      </c>
      <c r="M2233" s="183">
        <v>0</v>
      </c>
      <c r="N2233" s="183">
        <v>0</v>
      </c>
      <c r="O2233" s="241">
        <f t="shared" si="69"/>
        <v>6539</v>
      </c>
    </row>
    <row r="2234" spans="1:15" hidden="1" x14ac:dyDescent="0.2">
      <c r="A2234" s="175" t="s">
        <v>5729</v>
      </c>
      <c r="B2234" s="182">
        <v>718</v>
      </c>
      <c r="C2234" s="182">
        <v>0</v>
      </c>
      <c r="D2234" s="182">
        <v>0</v>
      </c>
      <c r="E2234" s="182">
        <v>0</v>
      </c>
      <c r="F2234" s="182">
        <v>0</v>
      </c>
      <c r="G2234" s="182" t="str">
        <f t="shared" si="68"/>
        <v>61020.718.0.00.00.00</v>
      </c>
      <c r="H2234" s="184">
        <v>44012</v>
      </c>
      <c r="I2234" s="175" t="s">
        <v>4247</v>
      </c>
      <c r="J2234" s="175" t="s">
        <v>4248</v>
      </c>
      <c r="K2234" s="182" t="s">
        <v>4249</v>
      </c>
      <c r="L2234" s="183">
        <v>-5622891588</v>
      </c>
      <c r="M2234" s="183">
        <v>-610524.52</v>
      </c>
      <c r="N2234" s="183">
        <v>-4019529301.3200002</v>
      </c>
      <c r="O2234" s="241">
        <f t="shared" si="69"/>
        <v>-9642420889.3199997</v>
      </c>
    </row>
    <row r="2235" spans="1:15" hidden="1" x14ac:dyDescent="0.2">
      <c r="A2235" s="175" t="s">
        <v>5729</v>
      </c>
      <c r="B2235" s="182">
        <v>718</v>
      </c>
      <c r="C2235" s="182">
        <v>0</v>
      </c>
      <c r="D2235" s="182">
        <v>2</v>
      </c>
      <c r="E2235" s="182">
        <v>0</v>
      </c>
      <c r="F2235" s="182">
        <v>0</v>
      </c>
      <c r="G2235" s="182" t="str">
        <f t="shared" si="68"/>
        <v>61020.718.0.02.00.00</v>
      </c>
      <c r="H2235" s="184">
        <v>44012</v>
      </c>
      <c r="I2235" s="175" t="s">
        <v>4250</v>
      </c>
      <c r="J2235" s="175" t="s">
        <v>4251</v>
      </c>
      <c r="K2235" s="182" t="s">
        <v>4252</v>
      </c>
      <c r="L2235" s="183">
        <v>-5622891588</v>
      </c>
      <c r="M2235" s="183">
        <v>-610524.52</v>
      </c>
      <c r="N2235" s="183">
        <v>-4019529301.3200002</v>
      </c>
      <c r="O2235" s="241">
        <f t="shared" si="69"/>
        <v>-9642420889.3199997</v>
      </c>
    </row>
    <row r="2236" spans="1:15" hidden="1" x14ac:dyDescent="0.2">
      <c r="A2236" s="175" t="s">
        <v>5729</v>
      </c>
      <c r="B2236" s="182">
        <v>718</v>
      </c>
      <c r="C2236" s="182">
        <v>0</v>
      </c>
      <c r="D2236" s="182">
        <v>2</v>
      </c>
      <c r="E2236" s="182">
        <v>1</v>
      </c>
      <c r="F2236" s="182">
        <v>0</v>
      </c>
      <c r="G2236" s="182" t="str">
        <f t="shared" si="68"/>
        <v>61020.718.0.02.01.00</v>
      </c>
      <c r="H2236" s="184">
        <v>44012</v>
      </c>
      <c r="I2236" s="175" t="s">
        <v>4253</v>
      </c>
      <c r="J2236" s="175" t="s">
        <v>4251</v>
      </c>
      <c r="K2236" s="182" t="s">
        <v>4254</v>
      </c>
      <c r="L2236" s="183">
        <v>-105032879</v>
      </c>
      <c r="M2236" s="183">
        <v>-316066.36</v>
      </c>
      <c r="N2236" s="183">
        <v>-2089172137.6300001</v>
      </c>
      <c r="O2236" s="241">
        <f t="shared" si="69"/>
        <v>-2194205016.6300001</v>
      </c>
    </row>
    <row r="2237" spans="1:15" hidden="1" x14ac:dyDescent="0.2">
      <c r="A2237" s="175" t="s">
        <v>5729</v>
      </c>
      <c r="B2237" s="182">
        <v>718</v>
      </c>
      <c r="C2237" s="182">
        <v>0</v>
      </c>
      <c r="D2237" s="182">
        <v>2</v>
      </c>
      <c r="E2237" s="182">
        <v>1</v>
      </c>
      <c r="F2237" s="182">
        <v>1</v>
      </c>
      <c r="G2237" s="182" t="str">
        <f t="shared" si="68"/>
        <v>61020.718.0.02.01.01</v>
      </c>
      <c r="H2237" s="184">
        <v>44012</v>
      </c>
      <c r="I2237" s="175" t="s">
        <v>4255</v>
      </c>
      <c r="J2237" s="175" t="s">
        <v>4251</v>
      </c>
      <c r="K2237" s="182" t="s">
        <v>4144</v>
      </c>
      <c r="L2237" s="183">
        <v>-93500074</v>
      </c>
      <c r="M2237" s="183">
        <v>-297964.43</v>
      </c>
      <c r="N2237" s="183">
        <v>-1969599728.6700001</v>
      </c>
      <c r="O2237" s="241">
        <f t="shared" si="69"/>
        <v>-2063099802.6700001</v>
      </c>
    </row>
    <row r="2238" spans="1:15" hidden="1" x14ac:dyDescent="0.2">
      <c r="A2238" s="175" t="s">
        <v>5729</v>
      </c>
      <c r="B2238" s="182">
        <v>718</v>
      </c>
      <c r="C2238" s="182">
        <v>0</v>
      </c>
      <c r="D2238" s="182">
        <v>2</v>
      </c>
      <c r="E2238" s="182">
        <v>1</v>
      </c>
      <c r="F2238" s="182">
        <v>41</v>
      </c>
      <c r="G2238" s="182" t="str">
        <f t="shared" si="68"/>
        <v>61020.718.0.02.01.41</v>
      </c>
      <c r="H2238" s="184">
        <v>44012</v>
      </c>
      <c r="I2238" s="175" t="s">
        <v>4256</v>
      </c>
      <c r="J2238" s="175" t="s">
        <v>4251</v>
      </c>
      <c r="K2238" s="182" t="s">
        <v>4257</v>
      </c>
      <c r="L2238" s="183">
        <v>-9233705</v>
      </c>
      <c r="M2238" s="183">
        <v>-13993.98</v>
      </c>
      <c r="N2238" s="183">
        <v>-92437529.939999998</v>
      </c>
      <c r="O2238" s="241">
        <f t="shared" si="69"/>
        <v>-101671234.94</v>
      </c>
    </row>
    <row r="2239" spans="1:15" hidden="1" x14ac:dyDescent="0.2">
      <c r="A2239" s="175" t="s">
        <v>5729</v>
      </c>
      <c r="B2239" s="182">
        <v>718</v>
      </c>
      <c r="C2239" s="182">
        <v>0</v>
      </c>
      <c r="D2239" s="182">
        <v>2</v>
      </c>
      <c r="E2239" s="182">
        <v>1</v>
      </c>
      <c r="F2239" s="182">
        <v>51</v>
      </c>
      <c r="G2239" s="182" t="str">
        <f t="shared" si="68"/>
        <v>61020.718.0.02.01.51</v>
      </c>
      <c r="H2239" s="184">
        <v>44012</v>
      </c>
      <c r="I2239" s="175" t="s">
        <v>4258</v>
      </c>
      <c r="J2239" s="175" t="s">
        <v>4251</v>
      </c>
      <c r="K2239" s="182" t="s">
        <v>4257</v>
      </c>
      <c r="L2239" s="183">
        <v>-2777792</v>
      </c>
      <c r="M2239" s="183">
        <v>-4197.8900000000003</v>
      </c>
      <c r="N2239" s="183">
        <v>-27729154.02</v>
      </c>
      <c r="O2239" s="241">
        <f t="shared" si="69"/>
        <v>-30506946.02</v>
      </c>
    </row>
    <row r="2240" spans="1:15" hidden="1" x14ac:dyDescent="0.2">
      <c r="A2240" s="175" t="s">
        <v>5729</v>
      </c>
      <c r="B2240" s="182">
        <v>718</v>
      </c>
      <c r="C2240" s="182">
        <v>0</v>
      </c>
      <c r="D2240" s="182">
        <v>2</v>
      </c>
      <c r="E2240" s="182">
        <v>1</v>
      </c>
      <c r="F2240" s="182">
        <v>61</v>
      </c>
      <c r="G2240" s="182" t="str">
        <f t="shared" si="68"/>
        <v>61020.718.0.02.01.61</v>
      </c>
      <c r="H2240" s="184">
        <v>44012</v>
      </c>
      <c r="I2240" s="175" t="s">
        <v>4259</v>
      </c>
      <c r="J2240" s="175" t="s">
        <v>4251</v>
      </c>
      <c r="K2240" s="182" t="s">
        <v>4260</v>
      </c>
      <c r="L2240" s="183">
        <v>478692</v>
      </c>
      <c r="M2240" s="183">
        <v>89.94</v>
      </c>
      <c r="N2240" s="183">
        <v>594275</v>
      </c>
      <c r="O2240" s="241">
        <f t="shared" si="69"/>
        <v>1072967</v>
      </c>
    </row>
    <row r="2241" spans="1:15" hidden="1" x14ac:dyDescent="0.2">
      <c r="A2241" s="175" t="s">
        <v>5729</v>
      </c>
      <c r="B2241" s="182">
        <v>718</v>
      </c>
      <c r="C2241" s="182">
        <v>0</v>
      </c>
      <c r="D2241" s="182">
        <v>2</v>
      </c>
      <c r="E2241" s="182">
        <v>3</v>
      </c>
      <c r="F2241" s="182">
        <v>0</v>
      </c>
      <c r="G2241" s="182" t="str">
        <f t="shared" si="68"/>
        <v>61020.718.0.02.03.00</v>
      </c>
      <c r="H2241" s="184">
        <v>44012</v>
      </c>
      <c r="I2241" s="175" t="s">
        <v>4261</v>
      </c>
      <c r="J2241" s="175" t="s">
        <v>4251</v>
      </c>
      <c r="K2241" s="182" t="s">
        <v>4252</v>
      </c>
      <c r="L2241" s="183">
        <v>0</v>
      </c>
      <c r="M2241" s="183">
        <v>-46.12</v>
      </c>
      <c r="N2241" s="183">
        <v>-313945</v>
      </c>
      <c r="O2241" s="241">
        <f t="shared" si="69"/>
        <v>-313945</v>
      </c>
    </row>
    <row r="2242" spans="1:15" hidden="1" x14ac:dyDescent="0.2">
      <c r="A2242" s="175" t="s">
        <v>5729</v>
      </c>
      <c r="B2242" s="182">
        <v>718</v>
      </c>
      <c r="C2242" s="182">
        <v>0</v>
      </c>
      <c r="D2242" s="182">
        <v>2</v>
      </c>
      <c r="E2242" s="182">
        <v>3</v>
      </c>
      <c r="F2242" s="182">
        <v>1</v>
      </c>
      <c r="G2242" s="182" t="str">
        <f t="shared" si="68"/>
        <v>61020.718.0.02.03.01</v>
      </c>
      <c r="H2242" s="184">
        <v>44012</v>
      </c>
      <c r="I2242" s="175" t="s">
        <v>4262</v>
      </c>
      <c r="J2242" s="175" t="s">
        <v>4251</v>
      </c>
      <c r="K2242" s="182" t="s">
        <v>4252</v>
      </c>
      <c r="L2242" s="183">
        <v>0</v>
      </c>
      <c r="M2242" s="183">
        <v>-46.12</v>
      </c>
      <c r="N2242" s="183">
        <v>-313945</v>
      </c>
      <c r="O2242" s="241">
        <f t="shared" si="69"/>
        <v>-313945</v>
      </c>
    </row>
    <row r="2243" spans="1:15" hidden="1" x14ac:dyDescent="0.2">
      <c r="A2243" s="175" t="s">
        <v>5729</v>
      </c>
      <c r="B2243" s="182">
        <v>718</v>
      </c>
      <c r="C2243" s="182">
        <v>0</v>
      </c>
      <c r="D2243" s="182">
        <v>2</v>
      </c>
      <c r="E2243" s="182">
        <v>4</v>
      </c>
      <c r="F2243" s="182">
        <v>0</v>
      </c>
      <c r="G2243" s="182" t="str">
        <f t="shared" si="68"/>
        <v>61020.718.0.02.04.00</v>
      </c>
      <c r="H2243" s="184">
        <v>44012</v>
      </c>
      <c r="I2243" s="175" t="s">
        <v>4263</v>
      </c>
      <c r="J2243" s="175" t="s">
        <v>4251</v>
      </c>
      <c r="K2243" s="182" t="s">
        <v>4264</v>
      </c>
      <c r="L2243" s="183">
        <v>-5517858709</v>
      </c>
      <c r="M2243" s="183">
        <v>-294412.03999999998</v>
      </c>
      <c r="N2243" s="183">
        <v>-1930043218.6900001</v>
      </c>
      <c r="O2243" s="241">
        <f t="shared" si="69"/>
        <v>-7447901927.6900005</v>
      </c>
    </row>
    <row r="2244" spans="1:15" hidden="1" x14ac:dyDescent="0.2">
      <c r="A2244" s="175" t="s">
        <v>5729</v>
      </c>
      <c r="B2244" s="182">
        <v>718</v>
      </c>
      <c r="C2244" s="182">
        <v>0</v>
      </c>
      <c r="D2244" s="182">
        <v>2</v>
      </c>
      <c r="E2244" s="182">
        <v>4</v>
      </c>
      <c r="F2244" s="182">
        <v>1</v>
      </c>
      <c r="G2244" s="182" t="str">
        <f t="shared" ref="G2244:G2307" si="70">CONCATENATE(A2244,".",REPT("0",3-LEN(B2244)),B2244,".",C2244,".",REPT("0",2-LEN(D2244)),D2244,".",REPT("0",2-LEN(E2244)),E2244,".",REPT("0",2-LEN(F2244)),F2244)</f>
        <v>61020.718.0.02.04.01</v>
      </c>
      <c r="H2244" s="184">
        <v>44012</v>
      </c>
      <c r="I2244" s="175" t="s">
        <v>4265</v>
      </c>
      <c r="J2244" s="175" t="s">
        <v>4251</v>
      </c>
      <c r="K2244" s="182" t="s">
        <v>4264</v>
      </c>
      <c r="L2244" s="183">
        <v>-5465849327</v>
      </c>
      <c r="M2244" s="183">
        <v>-289428.51</v>
      </c>
      <c r="N2244" s="183">
        <v>-1897127383.55</v>
      </c>
      <c r="O2244" s="241">
        <f t="shared" ref="O2244:O2307" si="71">+L2244+N2244</f>
        <v>-7362976710.5500002</v>
      </c>
    </row>
    <row r="2245" spans="1:15" hidden="1" x14ac:dyDescent="0.2">
      <c r="A2245" s="175" t="s">
        <v>5729</v>
      </c>
      <c r="B2245" s="182">
        <v>718</v>
      </c>
      <c r="C2245" s="182">
        <v>0</v>
      </c>
      <c r="D2245" s="182">
        <v>2</v>
      </c>
      <c r="E2245" s="182">
        <v>4</v>
      </c>
      <c r="F2245" s="182">
        <v>5</v>
      </c>
      <c r="G2245" s="182" t="str">
        <f t="shared" si="70"/>
        <v>61020.718.0.02.04.05</v>
      </c>
      <c r="H2245" s="184">
        <v>44012</v>
      </c>
      <c r="I2245" s="175" t="s">
        <v>4266</v>
      </c>
      <c r="J2245" s="175" t="s">
        <v>4251</v>
      </c>
      <c r="K2245" s="182" t="s">
        <v>4267</v>
      </c>
      <c r="L2245" s="183">
        <v>-2466235</v>
      </c>
      <c r="M2245" s="183">
        <v>0</v>
      </c>
      <c r="N2245" s="183">
        <v>0</v>
      </c>
      <c r="O2245" s="241">
        <f t="shared" si="71"/>
        <v>-2466235</v>
      </c>
    </row>
    <row r="2246" spans="1:15" hidden="1" x14ac:dyDescent="0.2">
      <c r="A2246" s="175" t="s">
        <v>5729</v>
      </c>
      <c r="B2246" s="182">
        <v>718</v>
      </c>
      <c r="C2246" s="182">
        <v>0</v>
      </c>
      <c r="D2246" s="182">
        <v>2</v>
      </c>
      <c r="E2246" s="182">
        <v>4</v>
      </c>
      <c r="F2246" s="182">
        <v>31</v>
      </c>
      <c r="G2246" s="182" t="str">
        <f t="shared" si="70"/>
        <v>61020.718.0.02.04.31</v>
      </c>
      <c r="H2246" s="184">
        <v>44012</v>
      </c>
      <c r="I2246" s="175" t="s">
        <v>4268</v>
      </c>
      <c r="J2246" s="175" t="s">
        <v>4251</v>
      </c>
      <c r="K2246" s="182" t="s">
        <v>4269</v>
      </c>
      <c r="L2246" s="183">
        <v>35476036</v>
      </c>
      <c r="M2246" s="183">
        <v>137.78</v>
      </c>
      <c r="N2246" s="183">
        <v>903970</v>
      </c>
      <c r="O2246" s="241">
        <f t="shared" si="71"/>
        <v>36380006</v>
      </c>
    </row>
    <row r="2247" spans="1:15" hidden="1" x14ac:dyDescent="0.2">
      <c r="A2247" s="175" t="s">
        <v>5729</v>
      </c>
      <c r="B2247" s="182">
        <v>718</v>
      </c>
      <c r="C2247" s="182">
        <v>0</v>
      </c>
      <c r="D2247" s="182">
        <v>2</v>
      </c>
      <c r="E2247" s="182">
        <v>4</v>
      </c>
      <c r="F2247" s="182">
        <v>41</v>
      </c>
      <c r="G2247" s="182" t="str">
        <f t="shared" si="70"/>
        <v>61020.718.0.02.04.41</v>
      </c>
      <c r="H2247" s="184">
        <v>44012</v>
      </c>
      <c r="I2247" s="175" t="s">
        <v>4270</v>
      </c>
      <c r="J2247" s="175" t="s">
        <v>4251</v>
      </c>
      <c r="K2247" s="182" t="s">
        <v>4271</v>
      </c>
      <c r="L2247" s="183">
        <v>-78225423</v>
      </c>
      <c r="M2247" s="183">
        <v>-4346.37</v>
      </c>
      <c r="N2247" s="183">
        <v>-28670324.66</v>
      </c>
      <c r="O2247" s="241">
        <f t="shared" si="71"/>
        <v>-106895747.66</v>
      </c>
    </row>
    <row r="2248" spans="1:15" hidden="1" x14ac:dyDescent="0.2">
      <c r="A2248" s="175" t="s">
        <v>5729</v>
      </c>
      <c r="B2248" s="182">
        <v>718</v>
      </c>
      <c r="C2248" s="182">
        <v>0</v>
      </c>
      <c r="D2248" s="182">
        <v>2</v>
      </c>
      <c r="E2248" s="182">
        <v>4</v>
      </c>
      <c r="F2248" s="182">
        <v>51</v>
      </c>
      <c r="G2248" s="182" t="str">
        <f t="shared" si="70"/>
        <v>61020.718.0.02.04.51</v>
      </c>
      <c r="H2248" s="184">
        <v>44012</v>
      </c>
      <c r="I2248" s="175" t="s">
        <v>4272</v>
      </c>
      <c r="J2248" s="175" t="s">
        <v>4251</v>
      </c>
      <c r="K2248" s="182" t="s">
        <v>4273</v>
      </c>
      <c r="L2248" s="183">
        <v>-23476353</v>
      </c>
      <c r="M2248" s="183">
        <v>-1303.8699999999999</v>
      </c>
      <c r="N2248" s="183">
        <v>-8600832.4800000004</v>
      </c>
      <c r="O2248" s="241">
        <f t="shared" si="71"/>
        <v>-32077185.48</v>
      </c>
    </row>
    <row r="2249" spans="1:15" hidden="1" x14ac:dyDescent="0.2">
      <c r="A2249" s="175" t="s">
        <v>5729</v>
      </c>
      <c r="B2249" s="182">
        <v>718</v>
      </c>
      <c r="C2249" s="182">
        <v>0</v>
      </c>
      <c r="D2249" s="182">
        <v>2</v>
      </c>
      <c r="E2249" s="182">
        <v>4</v>
      </c>
      <c r="F2249" s="182">
        <v>61</v>
      </c>
      <c r="G2249" s="182" t="str">
        <f t="shared" si="70"/>
        <v>61020.718.0.02.04.61</v>
      </c>
      <c r="H2249" s="184">
        <v>44012</v>
      </c>
      <c r="I2249" s="175" t="s">
        <v>4274</v>
      </c>
      <c r="J2249" s="175" t="s">
        <v>4251</v>
      </c>
      <c r="K2249" s="182" t="s">
        <v>4275</v>
      </c>
      <c r="L2249" s="183">
        <v>16682593</v>
      </c>
      <c r="M2249" s="183">
        <v>528.92999999999995</v>
      </c>
      <c r="N2249" s="183">
        <v>3451352</v>
      </c>
      <c r="O2249" s="241">
        <f t="shared" si="71"/>
        <v>20133945</v>
      </c>
    </row>
    <row r="2250" spans="1:15" hidden="1" x14ac:dyDescent="0.2">
      <c r="A2250" s="175" t="s">
        <v>5729</v>
      </c>
      <c r="B2250" s="182">
        <v>722</v>
      </c>
      <c r="C2250" s="182">
        <v>0</v>
      </c>
      <c r="D2250" s="182">
        <v>0</v>
      </c>
      <c r="E2250" s="182">
        <v>0</v>
      </c>
      <c r="F2250" s="182">
        <v>0</v>
      </c>
      <c r="G2250" s="182" t="str">
        <f t="shared" si="70"/>
        <v>61020.722.0.00.00.00</v>
      </c>
      <c r="H2250" s="184">
        <v>44012</v>
      </c>
      <c r="I2250" s="175" t="s">
        <v>4276</v>
      </c>
      <c r="J2250" s="175" t="s">
        <v>4277</v>
      </c>
      <c r="K2250" s="182" t="s">
        <v>4278</v>
      </c>
      <c r="L2250" s="183">
        <v>-926347853</v>
      </c>
      <c r="M2250" s="183">
        <v>-36678.019999999997</v>
      </c>
      <c r="N2250" s="183">
        <v>-240563826.78</v>
      </c>
      <c r="O2250" s="241">
        <f t="shared" si="71"/>
        <v>-1166911679.78</v>
      </c>
    </row>
    <row r="2251" spans="1:15" hidden="1" x14ac:dyDescent="0.2">
      <c r="A2251" s="175" t="s">
        <v>5729</v>
      </c>
      <c r="B2251" s="182">
        <v>722</v>
      </c>
      <c r="C2251" s="182">
        <v>0</v>
      </c>
      <c r="D2251" s="182">
        <v>2</v>
      </c>
      <c r="E2251" s="182">
        <v>0</v>
      </c>
      <c r="F2251" s="182">
        <v>0</v>
      </c>
      <c r="G2251" s="182" t="str">
        <f t="shared" si="70"/>
        <v>61020.722.0.02.00.00</v>
      </c>
      <c r="H2251" s="184">
        <v>44012</v>
      </c>
      <c r="I2251" s="175" t="s">
        <v>4279</v>
      </c>
      <c r="J2251" s="175" t="s">
        <v>4280</v>
      </c>
      <c r="K2251" s="182" t="s">
        <v>699</v>
      </c>
      <c r="L2251" s="183">
        <v>-926347853</v>
      </c>
      <c r="M2251" s="183">
        <v>-36678.019999999997</v>
      </c>
      <c r="N2251" s="183">
        <v>-240563826.78</v>
      </c>
      <c r="O2251" s="241">
        <f t="shared" si="71"/>
        <v>-1166911679.78</v>
      </c>
    </row>
    <row r="2252" spans="1:15" hidden="1" x14ac:dyDescent="0.2">
      <c r="A2252" s="175" t="s">
        <v>5729</v>
      </c>
      <c r="B2252" s="182">
        <v>722</v>
      </c>
      <c r="C2252" s="182">
        <v>0</v>
      </c>
      <c r="D2252" s="182">
        <v>2</v>
      </c>
      <c r="E2252" s="182">
        <v>1</v>
      </c>
      <c r="F2252" s="182">
        <v>0</v>
      </c>
      <c r="G2252" s="182" t="str">
        <f t="shared" si="70"/>
        <v>61020.722.0.02.01.00</v>
      </c>
      <c r="H2252" s="184">
        <v>44012</v>
      </c>
      <c r="I2252" s="175" t="s">
        <v>4281</v>
      </c>
      <c r="J2252" s="175" t="s">
        <v>4280</v>
      </c>
      <c r="K2252" s="182" t="s">
        <v>4282</v>
      </c>
      <c r="L2252" s="183">
        <v>-926347853</v>
      </c>
      <c r="M2252" s="183">
        <v>-36786.92</v>
      </c>
      <c r="N2252" s="183">
        <v>-241274828.78</v>
      </c>
      <c r="O2252" s="241">
        <f t="shared" si="71"/>
        <v>-1167622681.78</v>
      </c>
    </row>
    <row r="2253" spans="1:15" hidden="1" x14ac:dyDescent="0.2">
      <c r="A2253" s="175" t="s">
        <v>5729</v>
      </c>
      <c r="B2253" s="182">
        <v>722</v>
      </c>
      <c r="C2253" s="182">
        <v>0</v>
      </c>
      <c r="D2253" s="182">
        <v>2</v>
      </c>
      <c r="E2253" s="182">
        <v>1</v>
      </c>
      <c r="F2253" s="182">
        <v>1</v>
      </c>
      <c r="G2253" s="182" t="str">
        <f t="shared" si="70"/>
        <v>61020.722.0.02.01.01</v>
      </c>
      <c r="H2253" s="184">
        <v>44012</v>
      </c>
      <c r="I2253" s="175" t="s">
        <v>4283</v>
      </c>
      <c r="J2253" s="175" t="s">
        <v>4280</v>
      </c>
      <c r="K2253" s="182" t="s">
        <v>4282</v>
      </c>
      <c r="L2253" s="183">
        <v>-926347853</v>
      </c>
      <c r="M2253" s="183">
        <v>-36786.92</v>
      </c>
      <c r="N2253" s="183">
        <v>-241274828.78</v>
      </c>
      <c r="O2253" s="241">
        <f t="shared" si="71"/>
        <v>-1167622681.78</v>
      </c>
    </row>
    <row r="2254" spans="1:15" hidden="1" x14ac:dyDescent="0.2">
      <c r="A2254" s="175" t="s">
        <v>5729</v>
      </c>
      <c r="B2254" s="182">
        <v>722</v>
      </c>
      <c r="C2254" s="182">
        <v>0</v>
      </c>
      <c r="D2254" s="182">
        <v>2</v>
      </c>
      <c r="E2254" s="182">
        <v>5</v>
      </c>
      <c r="F2254" s="182">
        <v>0</v>
      </c>
      <c r="G2254" s="182" t="str">
        <f t="shared" si="70"/>
        <v>61020.722.0.02.05.00</v>
      </c>
      <c r="H2254" s="184">
        <v>44012</v>
      </c>
      <c r="I2254" s="175" t="s">
        <v>4284</v>
      </c>
      <c r="J2254" s="175" t="s">
        <v>4280</v>
      </c>
      <c r="K2254" s="182" t="s">
        <v>699</v>
      </c>
      <c r="L2254" s="183">
        <v>0</v>
      </c>
      <c r="M2254" s="183">
        <v>108.9</v>
      </c>
      <c r="N2254" s="183">
        <v>711002</v>
      </c>
      <c r="O2254" s="241">
        <f t="shared" si="71"/>
        <v>711002</v>
      </c>
    </row>
    <row r="2255" spans="1:15" hidden="1" x14ac:dyDescent="0.2">
      <c r="A2255" s="175" t="s">
        <v>5729</v>
      </c>
      <c r="B2255" s="182">
        <v>722</v>
      </c>
      <c r="C2255" s="182">
        <v>0</v>
      </c>
      <c r="D2255" s="182">
        <v>2</v>
      </c>
      <c r="E2255" s="182">
        <v>5</v>
      </c>
      <c r="F2255" s="182">
        <v>2</v>
      </c>
      <c r="G2255" s="182" t="str">
        <f t="shared" si="70"/>
        <v>61020.722.0.02.05.02</v>
      </c>
      <c r="H2255" s="184">
        <v>44012</v>
      </c>
      <c r="I2255" s="175" t="s">
        <v>4285</v>
      </c>
      <c r="J2255" s="175" t="s">
        <v>4280</v>
      </c>
      <c r="K2255" s="182" t="s">
        <v>4286</v>
      </c>
      <c r="L2255" s="183">
        <v>0</v>
      </c>
      <c r="M2255" s="183">
        <v>108.9</v>
      </c>
      <c r="N2255" s="183">
        <v>711002</v>
      </c>
      <c r="O2255" s="241">
        <f t="shared" si="71"/>
        <v>711002</v>
      </c>
    </row>
    <row r="2256" spans="1:15" hidden="1" x14ac:dyDescent="0.2">
      <c r="A2256" s="175" t="s">
        <v>5729</v>
      </c>
      <c r="B2256" s="182">
        <v>732</v>
      </c>
      <c r="C2256" s="182">
        <v>0</v>
      </c>
      <c r="D2256" s="182">
        <v>0</v>
      </c>
      <c r="E2256" s="182">
        <v>0</v>
      </c>
      <c r="F2256" s="182">
        <v>0</v>
      </c>
      <c r="G2256" s="182" t="str">
        <f t="shared" si="70"/>
        <v>61020.732.0.00.00.00</v>
      </c>
      <c r="H2256" s="184">
        <v>44012</v>
      </c>
      <c r="I2256" s="175" t="s">
        <v>4287</v>
      </c>
      <c r="J2256" s="175" t="s">
        <v>4288</v>
      </c>
      <c r="K2256" s="182" t="s">
        <v>4289</v>
      </c>
      <c r="L2256" s="183">
        <v>-3073350540</v>
      </c>
      <c r="M2256" s="183">
        <v>0</v>
      </c>
      <c r="N2256" s="183">
        <v>0</v>
      </c>
      <c r="O2256" s="241">
        <f t="shared" si="71"/>
        <v>-3073350540</v>
      </c>
    </row>
    <row r="2257" spans="1:15" hidden="1" x14ac:dyDescent="0.2">
      <c r="A2257" s="175" t="s">
        <v>5729</v>
      </c>
      <c r="B2257" s="182">
        <v>732</v>
      </c>
      <c r="C2257" s="182">
        <v>0</v>
      </c>
      <c r="D2257" s="182">
        <v>2</v>
      </c>
      <c r="E2257" s="182">
        <v>0</v>
      </c>
      <c r="F2257" s="182">
        <v>0</v>
      </c>
      <c r="G2257" s="182" t="str">
        <f t="shared" si="70"/>
        <v>61020.732.0.02.00.00</v>
      </c>
      <c r="H2257" s="184">
        <v>44012</v>
      </c>
      <c r="I2257" s="175" t="s">
        <v>4290</v>
      </c>
      <c r="J2257" s="175" t="s">
        <v>4291</v>
      </c>
      <c r="K2257" s="182" t="s">
        <v>4292</v>
      </c>
      <c r="L2257" s="183">
        <v>-3073350540</v>
      </c>
      <c r="M2257" s="183">
        <v>0</v>
      </c>
      <c r="N2257" s="183">
        <v>0</v>
      </c>
      <c r="O2257" s="241">
        <f t="shared" si="71"/>
        <v>-3073350540</v>
      </c>
    </row>
    <row r="2258" spans="1:15" hidden="1" x14ac:dyDescent="0.2">
      <c r="A2258" s="175" t="s">
        <v>5729</v>
      </c>
      <c r="B2258" s="182">
        <v>732</v>
      </c>
      <c r="C2258" s="182">
        <v>0</v>
      </c>
      <c r="D2258" s="182">
        <v>2</v>
      </c>
      <c r="E2258" s="182">
        <v>1</v>
      </c>
      <c r="F2258" s="182">
        <v>0</v>
      </c>
      <c r="G2258" s="182" t="str">
        <f t="shared" si="70"/>
        <v>61020.732.0.02.01.00</v>
      </c>
      <c r="H2258" s="184">
        <v>44012</v>
      </c>
      <c r="I2258" s="175" t="s">
        <v>4293</v>
      </c>
      <c r="J2258" s="175" t="s">
        <v>4291</v>
      </c>
      <c r="K2258" s="182" t="s">
        <v>4294</v>
      </c>
      <c r="L2258" s="183">
        <v>-3124723427</v>
      </c>
      <c r="M2258" s="183">
        <v>0</v>
      </c>
      <c r="N2258" s="183">
        <v>0</v>
      </c>
      <c r="O2258" s="241">
        <f t="shared" si="71"/>
        <v>-3124723427</v>
      </c>
    </row>
    <row r="2259" spans="1:15" hidden="1" x14ac:dyDescent="0.2">
      <c r="A2259" s="175" t="s">
        <v>5729</v>
      </c>
      <c r="B2259" s="182">
        <v>732</v>
      </c>
      <c r="C2259" s="182">
        <v>0</v>
      </c>
      <c r="D2259" s="182">
        <v>2</v>
      </c>
      <c r="E2259" s="182">
        <v>1</v>
      </c>
      <c r="F2259" s="182">
        <v>1</v>
      </c>
      <c r="G2259" s="182" t="str">
        <f t="shared" si="70"/>
        <v>61020.732.0.02.01.01</v>
      </c>
      <c r="H2259" s="184">
        <v>44012</v>
      </c>
      <c r="I2259" s="175" t="s">
        <v>4295</v>
      </c>
      <c r="J2259" s="175" t="s">
        <v>4291</v>
      </c>
      <c r="K2259" s="182" t="s">
        <v>1023</v>
      </c>
      <c r="L2259" s="183">
        <v>12263271</v>
      </c>
      <c r="M2259" s="183">
        <v>0</v>
      </c>
      <c r="N2259" s="183">
        <v>0</v>
      </c>
      <c r="O2259" s="241">
        <f t="shared" si="71"/>
        <v>12263271</v>
      </c>
    </row>
    <row r="2260" spans="1:15" hidden="1" x14ac:dyDescent="0.2">
      <c r="A2260" s="175" t="s">
        <v>5729</v>
      </c>
      <c r="B2260" s="182">
        <v>732</v>
      </c>
      <c r="C2260" s="182">
        <v>0</v>
      </c>
      <c r="D2260" s="182">
        <v>2</v>
      </c>
      <c r="E2260" s="182">
        <v>1</v>
      </c>
      <c r="F2260" s="182">
        <v>2</v>
      </c>
      <c r="G2260" s="182" t="str">
        <f t="shared" si="70"/>
        <v>61020.732.0.02.01.02</v>
      </c>
      <c r="H2260" s="184">
        <v>44012</v>
      </c>
      <c r="I2260" s="175" t="s">
        <v>4296</v>
      </c>
      <c r="J2260" s="175" t="s">
        <v>4291</v>
      </c>
      <c r="K2260" s="182" t="s">
        <v>1025</v>
      </c>
      <c r="L2260" s="183">
        <v>-80801</v>
      </c>
      <c r="M2260" s="183">
        <v>0</v>
      </c>
      <c r="N2260" s="183">
        <v>0</v>
      </c>
      <c r="O2260" s="241">
        <f t="shared" si="71"/>
        <v>-80801</v>
      </c>
    </row>
    <row r="2261" spans="1:15" hidden="1" x14ac:dyDescent="0.2">
      <c r="A2261" s="175" t="s">
        <v>5729</v>
      </c>
      <c r="B2261" s="182">
        <v>732</v>
      </c>
      <c r="C2261" s="182">
        <v>0</v>
      </c>
      <c r="D2261" s="182">
        <v>2</v>
      </c>
      <c r="E2261" s="182">
        <v>1</v>
      </c>
      <c r="F2261" s="182">
        <v>3</v>
      </c>
      <c r="G2261" s="182" t="str">
        <f t="shared" si="70"/>
        <v>61020.732.0.02.01.03</v>
      </c>
      <c r="H2261" s="184">
        <v>44012</v>
      </c>
      <c r="I2261" s="175" t="s">
        <v>4297</v>
      </c>
      <c r="J2261" s="175" t="s">
        <v>4291</v>
      </c>
      <c r="K2261" s="182" t="s">
        <v>1027</v>
      </c>
      <c r="L2261" s="183">
        <v>-36576084</v>
      </c>
      <c r="M2261" s="183">
        <v>0</v>
      </c>
      <c r="N2261" s="183">
        <v>0</v>
      </c>
      <c r="O2261" s="241">
        <f t="shared" si="71"/>
        <v>-36576084</v>
      </c>
    </row>
    <row r="2262" spans="1:15" hidden="1" x14ac:dyDescent="0.2">
      <c r="A2262" s="175" t="s">
        <v>5729</v>
      </c>
      <c r="B2262" s="182">
        <v>732</v>
      </c>
      <c r="C2262" s="182">
        <v>0</v>
      </c>
      <c r="D2262" s="182">
        <v>2</v>
      </c>
      <c r="E2262" s="182">
        <v>1</v>
      </c>
      <c r="F2262" s="182">
        <v>20</v>
      </c>
      <c r="G2262" s="182" t="str">
        <f t="shared" si="70"/>
        <v>61020.732.0.02.01.20</v>
      </c>
      <c r="H2262" s="184">
        <v>44012</v>
      </c>
      <c r="I2262" s="175" t="s">
        <v>4298</v>
      </c>
      <c r="J2262" s="175" t="s">
        <v>4291</v>
      </c>
      <c r="K2262" s="182" t="s">
        <v>4299</v>
      </c>
      <c r="L2262" s="183">
        <v>-183904</v>
      </c>
      <c r="M2262" s="183">
        <v>0</v>
      </c>
      <c r="N2262" s="183">
        <v>0</v>
      </c>
      <c r="O2262" s="241">
        <f t="shared" si="71"/>
        <v>-183904</v>
      </c>
    </row>
    <row r="2263" spans="1:15" hidden="1" x14ac:dyDescent="0.2">
      <c r="A2263" s="175" t="s">
        <v>5729</v>
      </c>
      <c r="B2263" s="182">
        <v>732</v>
      </c>
      <c r="C2263" s="182">
        <v>0</v>
      </c>
      <c r="D2263" s="182">
        <v>2</v>
      </c>
      <c r="E2263" s="182">
        <v>1</v>
      </c>
      <c r="F2263" s="182">
        <v>21</v>
      </c>
      <c r="G2263" s="182" t="str">
        <f t="shared" si="70"/>
        <v>61020.732.0.02.01.21</v>
      </c>
      <c r="H2263" s="184">
        <v>44012</v>
      </c>
      <c r="I2263" s="175" t="s">
        <v>4300</v>
      </c>
      <c r="J2263" s="175" t="s">
        <v>4291</v>
      </c>
      <c r="K2263" s="182" t="s">
        <v>1037</v>
      </c>
      <c r="L2263" s="183">
        <v>-1659288</v>
      </c>
      <c r="M2263" s="183">
        <v>0</v>
      </c>
      <c r="N2263" s="183">
        <v>0</v>
      </c>
      <c r="O2263" s="241">
        <f t="shared" si="71"/>
        <v>-1659288</v>
      </c>
    </row>
    <row r="2264" spans="1:15" hidden="1" x14ac:dyDescent="0.2">
      <c r="A2264" s="175" t="s">
        <v>5729</v>
      </c>
      <c r="B2264" s="182">
        <v>732</v>
      </c>
      <c r="C2264" s="182">
        <v>0</v>
      </c>
      <c r="D2264" s="182">
        <v>2</v>
      </c>
      <c r="E2264" s="182">
        <v>1</v>
      </c>
      <c r="F2264" s="182">
        <v>22</v>
      </c>
      <c r="G2264" s="182" t="str">
        <f t="shared" si="70"/>
        <v>61020.732.0.02.01.22</v>
      </c>
      <c r="H2264" s="184">
        <v>44012</v>
      </c>
      <c r="I2264" s="175" t="s">
        <v>4301</v>
      </c>
      <c r="J2264" s="175" t="s">
        <v>4291</v>
      </c>
      <c r="K2264" s="182" t="s">
        <v>1039</v>
      </c>
      <c r="L2264" s="183">
        <v>27827</v>
      </c>
      <c r="M2264" s="183">
        <v>0</v>
      </c>
      <c r="N2264" s="183">
        <v>0</v>
      </c>
      <c r="O2264" s="241">
        <f t="shared" si="71"/>
        <v>27827</v>
      </c>
    </row>
    <row r="2265" spans="1:15" hidden="1" x14ac:dyDescent="0.2">
      <c r="A2265" s="175" t="s">
        <v>5729</v>
      </c>
      <c r="B2265" s="182">
        <v>732</v>
      </c>
      <c r="C2265" s="182">
        <v>0</v>
      </c>
      <c r="D2265" s="182">
        <v>2</v>
      </c>
      <c r="E2265" s="182">
        <v>1</v>
      </c>
      <c r="F2265" s="182">
        <v>80</v>
      </c>
      <c r="G2265" s="182" t="str">
        <f t="shared" si="70"/>
        <v>61020.732.0.02.01.80</v>
      </c>
      <c r="H2265" s="184">
        <v>44012</v>
      </c>
      <c r="I2265" s="175" t="s">
        <v>4302</v>
      </c>
      <c r="J2265" s="175" t="s">
        <v>4291</v>
      </c>
      <c r="K2265" s="182" t="s">
        <v>4303</v>
      </c>
      <c r="L2265" s="183">
        <v>-3098514448</v>
      </c>
      <c r="M2265" s="183">
        <v>0</v>
      </c>
      <c r="N2265" s="183">
        <v>0</v>
      </c>
      <c r="O2265" s="241">
        <f t="shared" si="71"/>
        <v>-3098514448</v>
      </c>
    </row>
    <row r="2266" spans="1:15" hidden="1" x14ac:dyDescent="0.2">
      <c r="A2266" s="175" t="s">
        <v>5729</v>
      </c>
      <c r="B2266" s="182">
        <v>732</v>
      </c>
      <c r="C2266" s="182">
        <v>0</v>
      </c>
      <c r="D2266" s="182">
        <v>2</v>
      </c>
      <c r="E2266" s="182">
        <v>2</v>
      </c>
      <c r="F2266" s="182">
        <v>0</v>
      </c>
      <c r="G2266" s="182" t="str">
        <f t="shared" si="70"/>
        <v>61020.732.0.02.02.00</v>
      </c>
      <c r="H2266" s="184">
        <v>44012</v>
      </c>
      <c r="I2266" s="175" t="s">
        <v>4304</v>
      </c>
      <c r="J2266" s="175" t="s">
        <v>4291</v>
      </c>
      <c r="K2266" s="182" t="s">
        <v>1045</v>
      </c>
      <c r="L2266" s="183">
        <v>-841704</v>
      </c>
      <c r="M2266" s="183">
        <v>0</v>
      </c>
      <c r="N2266" s="183">
        <v>0</v>
      </c>
      <c r="O2266" s="241">
        <f t="shared" si="71"/>
        <v>-841704</v>
      </c>
    </row>
    <row r="2267" spans="1:15" hidden="1" x14ac:dyDescent="0.2">
      <c r="A2267" s="175" t="s">
        <v>5729</v>
      </c>
      <c r="B2267" s="182">
        <v>732</v>
      </c>
      <c r="C2267" s="182">
        <v>0</v>
      </c>
      <c r="D2267" s="182">
        <v>2</v>
      </c>
      <c r="E2267" s="182">
        <v>2</v>
      </c>
      <c r="F2267" s="182">
        <v>4</v>
      </c>
      <c r="G2267" s="182" t="str">
        <f t="shared" si="70"/>
        <v>61020.732.0.02.02.04</v>
      </c>
      <c r="H2267" s="184">
        <v>44012</v>
      </c>
      <c r="I2267" s="175" t="s">
        <v>4305</v>
      </c>
      <c r="J2267" s="175" t="s">
        <v>4291</v>
      </c>
      <c r="K2267" s="182" t="s">
        <v>1051</v>
      </c>
      <c r="L2267" s="183">
        <v>111280</v>
      </c>
      <c r="M2267" s="183">
        <v>0</v>
      </c>
      <c r="N2267" s="183">
        <v>0</v>
      </c>
      <c r="O2267" s="241">
        <f t="shared" si="71"/>
        <v>111280</v>
      </c>
    </row>
    <row r="2268" spans="1:15" hidden="1" x14ac:dyDescent="0.2">
      <c r="A2268" s="175" t="s">
        <v>5729</v>
      </c>
      <c r="B2268" s="182">
        <v>732</v>
      </c>
      <c r="C2268" s="182">
        <v>0</v>
      </c>
      <c r="D2268" s="182">
        <v>2</v>
      </c>
      <c r="E2268" s="182">
        <v>2</v>
      </c>
      <c r="F2268" s="182">
        <v>21</v>
      </c>
      <c r="G2268" s="182" t="str">
        <f t="shared" si="70"/>
        <v>61020.732.0.02.02.21</v>
      </c>
      <c r="H2268" s="184">
        <v>44012</v>
      </c>
      <c r="I2268" s="175" t="s">
        <v>4306</v>
      </c>
      <c r="J2268" s="175" t="s">
        <v>4291</v>
      </c>
      <c r="K2268" s="182" t="s">
        <v>3771</v>
      </c>
      <c r="L2268" s="183">
        <v>-952984</v>
      </c>
      <c r="M2268" s="183">
        <v>0</v>
      </c>
      <c r="N2268" s="183">
        <v>0</v>
      </c>
      <c r="O2268" s="241">
        <f t="shared" si="71"/>
        <v>-952984</v>
      </c>
    </row>
    <row r="2269" spans="1:15" hidden="1" x14ac:dyDescent="0.2">
      <c r="A2269" s="175" t="s">
        <v>5729</v>
      </c>
      <c r="B2269" s="182">
        <v>732</v>
      </c>
      <c r="C2269" s="182">
        <v>0</v>
      </c>
      <c r="D2269" s="182">
        <v>2</v>
      </c>
      <c r="E2269" s="182">
        <v>3</v>
      </c>
      <c r="F2269" s="182">
        <v>0</v>
      </c>
      <c r="G2269" s="182" t="str">
        <f t="shared" si="70"/>
        <v>61020.732.0.02.03.00</v>
      </c>
      <c r="H2269" s="184">
        <v>44012</v>
      </c>
      <c r="I2269" s="175" t="s">
        <v>4307</v>
      </c>
      <c r="J2269" s="175" t="s">
        <v>4291</v>
      </c>
      <c r="K2269" s="182" t="s">
        <v>4308</v>
      </c>
      <c r="L2269" s="183">
        <v>7716359</v>
      </c>
      <c r="M2269" s="183">
        <v>0</v>
      </c>
      <c r="N2269" s="183">
        <v>0</v>
      </c>
      <c r="O2269" s="241">
        <f t="shared" si="71"/>
        <v>7716359</v>
      </c>
    </row>
    <row r="2270" spans="1:15" hidden="1" x14ac:dyDescent="0.2">
      <c r="A2270" s="175" t="s">
        <v>5729</v>
      </c>
      <c r="B2270" s="182">
        <v>732</v>
      </c>
      <c r="C2270" s="182">
        <v>0</v>
      </c>
      <c r="D2270" s="182">
        <v>2</v>
      </c>
      <c r="E2270" s="182">
        <v>3</v>
      </c>
      <c r="F2270" s="182">
        <v>2</v>
      </c>
      <c r="G2270" s="182" t="str">
        <f t="shared" si="70"/>
        <v>61020.732.0.02.03.02</v>
      </c>
      <c r="H2270" s="184">
        <v>44012</v>
      </c>
      <c r="I2270" s="175" t="s">
        <v>4309</v>
      </c>
      <c r="J2270" s="175" t="s">
        <v>4291</v>
      </c>
      <c r="K2270" s="182" t="s">
        <v>4310</v>
      </c>
      <c r="L2270" s="183">
        <v>27820</v>
      </c>
      <c r="M2270" s="183">
        <v>0</v>
      </c>
      <c r="N2270" s="183">
        <v>0</v>
      </c>
      <c r="O2270" s="241">
        <f t="shared" si="71"/>
        <v>27820</v>
      </c>
    </row>
    <row r="2271" spans="1:15" hidden="1" x14ac:dyDescent="0.2">
      <c r="A2271" s="175" t="s">
        <v>5729</v>
      </c>
      <c r="B2271" s="182">
        <v>732</v>
      </c>
      <c r="C2271" s="182">
        <v>0</v>
      </c>
      <c r="D2271" s="182">
        <v>2</v>
      </c>
      <c r="E2271" s="182">
        <v>3</v>
      </c>
      <c r="F2271" s="182">
        <v>4</v>
      </c>
      <c r="G2271" s="182" t="str">
        <f t="shared" si="70"/>
        <v>61020.732.0.02.03.04</v>
      </c>
      <c r="H2271" s="184">
        <v>44012</v>
      </c>
      <c r="I2271" s="175" t="s">
        <v>4311</v>
      </c>
      <c r="J2271" s="175" t="s">
        <v>4291</v>
      </c>
      <c r="K2271" s="182" t="s">
        <v>1085</v>
      </c>
      <c r="L2271" s="183">
        <v>813190</v>
      </c>
      <c r="M2271" s="183">
        <v>0</v>
      </c>
      <c r="N2271" s="183">
        <v>0</v>
      </c>
      <c r="O2271" s="241">
        <f t="shared" si="71"/>
        <v>813190</v>
      </c>
    </row>
    <row r="2272" spans="1:15" hidden="1" x14ac:dyDescent="0.2">
      <c r="A2272" s="175" t="s">
        <v>5729</v>
      </c>
      <c r="B2272" s="182">
        <v>732</v>
      </c>
      <c r="C2272" s="182">
        <v>0</v>
      </c>
      <c r="D2272" s="182">
        <v>2</v>
      </c>
      <c r="E2272" s="182">
        <v>3</v>
      </c>
      <c r="F2272" s="182">
        <v>5</v>
      </c>
      <c r="G2272" s="182" t="str">
        <f t="shared" si="70"/>
        <v>61020.732.0.02.03.05</v>
      </c>
      <c r="H2272" s="184">
        <v>44012</v>
      </c>
      <c r="I2272" s="175" t="s">
        <v>4312</v>
      </c>
      <c r="J2272" s="175" t="s">
        <v>4291</v>
      </c>
      <c r="K2272" s="182" t="s">
        <v>4313</v>
      </c>
      <c r="L2272" s="183">
        <v>1694284</v>
      </c>
      <c r="M2272" s="183">
        <v>0</v>
      </c>
      <c r="N2272" s="183">
        <v>0</v>
      </c>
      <c r="O2272" s="241">
        <f t="shared" si="71"/>
        <v>1694284</v>
      </c>
    </row>
    <row r="2273" spans="1:15" hidden="1" x14ac:dyDescent="0.2">
      <c r="A2273" s="175" t="s">
        <v>5729</v>
      </c>
      <c r="B2273" s="182">
        <v>732</v>
      </c>
      <c r="C2273" s="182">
        <v>0</v>
      </c>
      <c r="D2273" s="182">
        <v>2</v>
      </c>
      <c r="E2273" s="182">
        <v>3</v>
      </c>
      <c r="F2273" s="182">
        <v>6</v>
      </c>
      <c r="G2273" s="182" t="str">
        <f t="shared" si="70"/>
        <v>61020.732.0.02.03.06</v>
      </c>
      <c r="H2273" s="184">
        <v>44012</v>
      </c>
      <c r="I2273" s="175" t="s">
        <v>4314</v>
      </c>
      <c r="J2273" s="175" t="s">
        <v>4291</v>
      </c>
      <c r="K2273" s="182" t="s">
        <v>1089</v>
      </c>
      <c r="L2273" s="183">
        <v>4045006</v>
      </c>
      <c r="M2273" s="183">
        <v>0</v>
      </c>
      <c r="N2273" s="183">
        <v>0</v>
      </c>
      <c r="O2273" s="241">
        <f t="shared" si="71"/>
        <v>4045006</v>
      </c>
    </row>
    <row r="2274" spans="1:15" hidden="1" x14ac:dyDescent="0.2">
      <c r="A2274" s="175" t="s">
        <v>5729</v>
      </c>
      <c r="B2274" s="182">
        <v>732</v>
      </c>
      <c r="C2274" s="182">
        <v>0</v>
      </c>
      <c r="D2274" s="182">
        <v>2</v>
      </c>
      <c r="E2274" s="182">
        <v>3</v>
      </c>
      <c r="F2274" s="182">
        <v>10</v>
      </c>
      <c r="G2274" s="182" t="str">
        <f t="shared" si="70"/>
        <v>61020.732.0.02.03.10</v>
      </c>
      <c r="H2274" s="184">
        <v>44012</v>
      </c>
      <c r="I2274" s="175" t="s">
        <v>4315</v>
      </c>
      <c r="J2274" s="175" t="s">
        <v>4291</v>
      </c>
      <c r="K2274" s="182" t="s">
        <v>1095</v>
      </c>
      <c r="L2274" s="183">
        <v>277971</v>
      </c>
      <c r="M2274" s="183">
        <v>0</v>
      </c>
      <c r="N2274" s="183">
        <v>0</v>
      </c>
      <c r="O2274" s="241">
        <f t="shared" si="71"/>
        <v>277971</v>
      </c>
    </row>
    <row r="2275" spans="1:15" hidden="1" x14ac:dyDescent="0.2">
      <c r="A2275" s="175" t="s">
        <v>5729</v>
      </c>
      <c r="B2275" s="182">
        <v>732</v>
      </c>
      <c r="C2275" s="182">
        <v>0</v>
      </c>
      <c r="D2275" s="182">
        <v>2</v>
      </c>
      <c r="E2275" s="182">
        <v>3</v>
      </c>
      <c r="F2275" s="182">
        <v>19</v>
      </c>
      <c r="G2275" s="182" t="str">
        <f t="shared" si="70"/>
        <v>61020.732.0.02.03.19</v>
      </c>
      <c r="H2275" s="184">
        <v>44012</v>
      </c>
      <c r="I2275" s="175" t="s">
        <v>4316</v>
      </c>
      <c r="J2275" s="175" t="s">
        <v>4291</v>
      </c>
      <c r="K2275" s="182" t="s">
        <v>3778</v>
      </c>
      <c r="L2275" s="183">
        <v>30622</v>
      </c>
      <c r="M2275" s="183">
        <v>0</v>
      </c>
      <c r="N2275" s="183">
        <v>0</v>
      </c>
      <c r="O2275" s="241">
        <f t="shared" si="71"/>
        <v>30622</v>
      </c>
    </row>
    <row r="2276" spans="1:15" hidden="1" x14ac:dyDescent="0.2">
      <c r="A2276" s="175" t="s">
        <v>5729</v>
      </c>
      <c r="B2276" s="182">
        <v>732</v>
      </c>
      <c r="C2276" s="182">
        <v>0</v>
      </c>
      <c r="D2276" s="182">
        <v>2</v>
      </c>
      <c r="E2276" s="182">
        <v>3</v>
      </c>
      <c r="F2276" s="182">
        <v>20</v>
      </c>
      <c r="G2276" s="182" t="str">
        <f t="shared" si="70"/>
        <v>61020.732.0.02.03.20</v>
      </c>
      <c r="H2276" s="184">
        <v>44012</v>
      </c>
      <c r="I2276" s="175" t="s">
        <v>4317</v>
      </c>
      <c r="J2276" s="175" t="s">
        <v>4291</v>
      </c>
      <c r="K2276" s="182" t="s">
        <v>1107</v>
      </c>
      <c r="L2276" s="183">
        <v>27820</v>
      </c>
      <c r="M2276" s="183">
        <v>0</v>
      </c>
      <c r="N2276" s="183">
        <v>0</v>
      </c>
      <c r="O2276" s="241">
        <f t="shared" si="71"/>
        <v>27820</v>
      </c>
    </row>
    <row r="2277" spans="1:15" hidden="1" x14ac:dyDescent="0.2">
      <c r="A2277" s="175" t="s">
        <v>5729</v>
      </c>
      <c r="B2277" s="182">
        <v>732</v>
      </c>
      <c r="C2277" s="182">
        <v>0</v>
      </c>
      <c r="D2277" s="182">
        <v>2</v>
      </c>
      <c r="E2277" s="182">
        <v>3</v>
      </c>
      <c r="F2277" s="182">
        <v>34</v>
      </c>
      <c r="G2277" s="182" t="str">
        <f t="shared" si="70"/>
        <v>61020.732.0.02.03.34</v>
      </c>
      <c r="H2277" s="184">
        <v>44012</v>
      </c>
      <c r="I2277" s="175" t="s">
        <v>4318</v>
      </c>
      <c r="J2277" s="175" t="s">
        <v>4291</v>
      </c>
      <c r="K2277" s="182" t="s">
        <v>1115</v>
      </c>
      <c r="L2277" s="183">
        <v>799646</v>
      </c>
      <c r="M2277" s="183">
        <v>0</v>
      </c>
      <c r="N2277" s="183">
        <v>0</v>
      </c>
      <c r="O2277" s="241">
        <f t="shared" si="71"/>
        <v>799646</v>
      </c>
    </row>
    <row r="2278" spans="1:15" hidden="1" x14ac:dyDescent="0.2">
      <c r="A2278" s="175" t="s">
        <v>5729</v>
      </c>
      <c r="B2278" s="182">
        <v>732</v>
      </c>
      <c r="C2278" s="182">
        <v>0</v>
      </c>
      <c r="D2278" s="182">
        <v>2</v>
      </c>
      <c r="E2278" s="182">
        <v>10</v>
      </c>
      <c r="F2278" s="182">
        <v>0</v>
      </c>
      <c r="G2278" s="182" t="str">
        <f t="shared" si="70"/>
        <v>61020.732.0.02.10.00</v>
      </c>
      <c r="H2278" s="184">
        <v>44012</v>
      </c>
      <c r="I2278" s="175" t="s">
        <v>4319</v>
      </c>
      <c r="J2278" s="175" t="s">
        <v>4291</v>
      </c>
      <c r="K2278" s="182" t="s">
        <v>4320</v>
      </c>
      <c r="L2278" s="183">
        <v>44498232</v>
      </c>
      <c r="M2278" s="183">
        <v>0</v>
      </c>
      <c r="N2278" s="183">
        <v>0</v>
      </c>
      <c r="O2278" s="241">
        <f t="shared" si="71"/>
        <v>44498232</v>
      </c>
    </row>
    <row r="2279" spans="1:15" hidden="1" x14ac:dyDescent="0.2">
      <c r="A2279" s="175" t="s">
        <v>5729</v>
      </c>
      <c r="B2279" s="182">
        <v>732</v>
      </c>
      <c r="C2279" s="182">
        <v>0</v>
      </c>
      <c r="D2279" s="182">
        <v>2</v>
      </c>
      <c r="E2279" s="182">
        <v>10</v>
      </c>
      <c r="F2279" s="182">
        <v>1</v>
      </c>
      <c r="G2279" s="182" t="str">
        <f t="shared" si="70"/>
        <v>61020.732.0.02.10.01</v>
      </c>
      <c r="H2279" s="184">
        <v>44012</v>
      </c>
      <c r="I2279" s="175" t="s">
        <v>4321</v>
      </c>
      <c r="J2279" s="175" t="s">
        <v>4291</v>
      </c>
      <c r="K2279" s="182" t="s">
        <v>4320</v>
      </c>
      <c r="L2279" s="183">
        <v>25662824</v>
      </c>
      <c r="M2279" s="183">
        <v>0</v>
      </c>
      <c r="N2279" s="183">
        <v>0</v>
      </c>
      <c r="O2279" s="241">
        <f t="shared" si="71"/>
        <v>25662824</v>
      </c>
    </row>
    <row r="2280" spans="1:15" hidden="1" x14ac:dyDescent="0.2">
      <c r="A2280" s="175" t="s">
        <v>5729</v>
      </c>
      <c r="B2280" s="182">
        <v>732</v>
      </c>
      <c r="C2280" s="182">
        <v>0</v>
      </c>
      <c r="D2280" s="182">
        <v>2</v>
      </c>
      <c r="E2280" s="182">
        <v>10</v>
      </c>
      <c r="F2280" s="182">
        <v>3</v>
      </c>
      <c r="G2280" s="182" t="str">
        <f t="shared" si="70"/>
        <v>61020.732.0.02.10.03</v>
      </c>
      <c r="H2280" s="184">
        <v>44012</v>
      </c>
      <c r="I2280" s="175" t="s">
        <v>4322</v>
      </c>
      <c r="J2280" s="175" t="s">
        <v>4291</v>
      </c>
      <c r="K2280" s="182" t="s">
        <v>1155</v>
      </c>
      <c r="L2280" s="183">
        <v>312871</v>
      </c>
      <c r="M2280" s="183">
        <v>0</v>
      </c>
      <c r="N2280" s="183">
        <v>0</v>
      </c>
      <c r="O2280" s="241">
        <f t="shared" si="71"/>
        <v>312871</v>
      </c>
    </row>
    <row r="2281" spans="1:15" hidden="1" x14ac:dyDescent="0.2">
      <c r="A2281" s="175" t="s">
        <v>5729</v>
      </c>
      <c r="B2281" s="182">
        <v>732</v>
      </c>
      <c r="C2281" s="182">
        <v>0</v>
      </c>
      <c r="D2281" s="182">
        <v>2</v>
      </c>
      <c r="E2281" s="182">
        <v>10</v>
      </c>
      <c r="F2281" s="182">
        <v>5</v>
      </c>
      <c r="G2281" s="182" t="str">
        <f t="shared" si="70"/>
        <v>61020.732.0.02.10.05</v>
      </c>
      <c r="H2281" s="184">
        <v>44012</v>
      </c>
      <c r="I2281" s="175" t="s">
        <v>4323</v>
      </c>
      <c r="J2281" s="175" t="s">
        <v>4291</v>
      </c>
      <c r="K2281" s="182" t="s">
        <v>3828</v>
      </c>
      <c r="L2281" s="183">
        <v>18457565</v>
      </c>
      <c r="M2281" s="183">
        <v>0</v>
      </c>
      <c r="N2281" s="183">
        <v>0</v>
      </c>
      <c r="O2281" s="241">
        <f t="shared" si="71"/>
        <v>18457565</v>
      </c>
    </row>
    <row r="2282" spans="1:15" hidden="1" x14ac:dyDescent="0.2">
      <c r="A2282" s="175" t="s">
        <v>5729</v>
      </c>
      <c r="B2282" s="182">
        <v>732</v>
      </c>
      <c r="C2282" s="182">
        <v>0</v>
      </c>
      <c r="D2282" s="182">
        <v>2</v>
      </c>
      <c r="E2282" s="182">
        <v>10</v>
      </c>
      <c r="F2282" s="182">
        <v>8</v>
      </c>
      <c r="G2282" s="182" t="str">
        <f t="shared" si="70"/>
        <v>61020.732.0.02.10.08</v>
      </c>
      <c r="H2282" s="184">
        <v>44012</v>
      </c>
      <c r="I2282" s="175" t="s">
        <v>4324</v>
      </c>
      <c r="J2282" s="175" t="s">
        <v>4291</v>
      </c>
      <c r="K2282" s="182" t="s">
        <v>1165</v>
      </c>
      <c r="L2282" s="183">
        <v>64972</v>
      </c>
      <c r="M2282" s="183">
        <v>0</v>
      </c>
      <c r="N2282" s="183">
        <v>0</v>
      </c>
      <c r="O2282" s="241">
        <f t="shared" si="71"/>
        <v>64972</v>
      </c>
    </row>
    <row r="2283" spans="1:15" hidden="1" x14ac:dyDescent="0.2">
      <c r="A2283" s="175" t="s">
        <v>5729</v>
      </c>
      <c r="B2283" s="182">
        <v>850</v>
      </c>
      <c r="C2283" s="182">
        <v>0</v>
      </c>
      <c r="D2283" s="182">
        <v>0</v>
      </c>
      <c r="E2283" s="182">
        <v>0</v>
      </c>
      <c r="F2283" s="182">
        <v>0</v>
      </c>
      <c r="G2283" s="182" t="str">
        <f t="shared" si="70"/>
        <v>61020.850.0.00.00.00</v>
      </c>
      <c r="H2283" s="184">
        <v>44012</v>
      </c>
      <c r="I2283" s="175" t="s">
        <v>4325</v>
      </c>
      <c r="J2283" s="175" t="s">
        <v>4326</v>
      </c>
      <c r="K2283" s="182" t="s">
        <v>4327</v>
      </c>
      <c r="L2283" s="183">
        <v>-2049116915</v>
      </c>
      <c r="M2283" s="183">
        <v>-57868.800000000003</v>
      </c>
      <c r="N2283" s="183">
        <v>-385847762</v>
      </c>
      <c r="O2283" s="241">
        <f t="shared" si="71"/>
        <v>-2434964677</v>
      </c>
    </row>
    <row r="2284" spans="1:15" hidden="1" x14ac:dyDescent="0.2">
      <c r="A2284" s="175" t="s">
        <v>5729</v>
      </c>
      <c r="B2284" s="182">
        <v>850</v>
      </c>
      <c r="C2284" s="182">
        <v>0</v>
      </c>
      <c r="D2284" s="182">
        <v>2</v>
      </c>
      <c r="E2284" s="182">
        <v>0</v>
      </c>
      <c r="F2284" s="182">
        <v>0</v>
      </c>
      <c r="G2284" s="182" t="str">
        <f t="shared" si="70"/>
        <v>61020.850.0.02.00.00</v>
      </c>
      <c r="H2284" s="184">
        <v>44012</v>
      </c>
      <c r="I2284" s="175" t="s">
        <v>4328</v>
      </c>
      <c r="J2284" s="175" t="s">
        <v>4329</v>
      </c>
      <c r="K2284" s="182" t="s">
        <v>4330</v>
      </c>
      <c r="L2284" s="183">
        <v>-2049116915</v>
      </c>
      <c r="M2284" s="183">
        <v>-57868.800000000003</v>
      </c>
      <c r="N2284" s="183">
        <v>-385847762</v>
      </c>
      <c r="O2284" s="241">
        <f t="shared" si="71"/>
        <v>-2434964677</v>
      </c>
    </row>
    <row r="2285" spans="1:15" hidden="1" x14ac:dyDescent="0.2">
      <c r="A2285" s="175" t="s">
        <v>5729</v>
      </c>
      <c r="B2285" s="182">
        <v>850</v>
      </c>
      <c r="C2285" s="182">
        <v>0</v>
      </c>
      <c r="D2285" s="182">
        <v>2</v>
      </c>
      <c r="E2285" s="182">
        <v>1</v>
      </c>
      <c r="F2285" s="182">
        <v>0</v>
      </c>
      <c r="G2285" s="182" t="str">
        <f t="shared" si="70"/>
        <v>61020.850.0.02.01.00</v>
      </c>
      <c r="H2285" s="184">
        <v>44012</v>
      </c>
      <c r="I2285" s="175" t="s">
        <v>4331</v>
      </c>
      <c r="J2285" s="175" t="s">
        <v>4329</v>
      </c>
      <c r="K2285" s="182" t="s">
        <v>4330</v>
      </c>
      <c r="L2285" s="183">
        <v>-2049116915</v>
      </c>
      <c r="M2285" s="183">
        <v>-57868.800000000003</v>
      </c>
      <c r="N2285" s="183">
        <v>-385847762</v>
      </c>
      <c r="O2285" s="241">
        <f t="shared" si="71"/>
        <v>-2434964677</v>
      </c>
    </row>
    <row r="2286" spans="1:15" hidden="1" x14ac:dyDescent="0.2">
      <c r="A2286" s="175" t="s">
        <v>5729</v>
      </c>
      <c r="B2286" s="182">
        <v>850</v>
      </c>
      <c r="C2286" s="182">
        <v>0</v>
      </c>
      <c r="D2286" s="182">
        <v>2</v>
      </c>
      <c r="E2286" s="182">
        <v>1</v>
      </c>
      <c r="F2286" s="182">
        <v>1</v>
      </c>
      <c r="G2286" s="182" t="str">
        <f t="shared" si="70"/>
        <v>61020.850.0.02.01.01</v>
      </c>
      <c r="H2286" s="184">
        <v>44012</v>
      </c>
      <c r="I2286" s="175" t="s">
        <v>4332</v>
      </c>
      <c r="J2286" s="175" t="s">
        <v>4329</v>
      </c>
      <c r="K2286" s="182" t="s">
        <v>4330</v>
      </c>
      <c r="L2286" s="183">
        <v>-2049116915</v>
      </c>
      <c r="M2286" s="183">
        <v>-57868.800000000003</v>
      </c>
      <c r="N2286" s="183">
        <v>-385847762</v>
      </c>
      <c r="O2286" s="241">
        <f t="shared" si="71"/>
        <v>-2434964677</v>
      </c>
    </row>
    <row r="2287" spans="1:15" hidden="1" x14ac:dyDescent="0.2">
      <c r="A2287" s="175" t="s">
        <v>5730</v>
      </c>
      <c r="B2287" s="182">
        <v>0</v>
      </c>
      <c r="C2287" s="182">
        <v>0</v>
      </c>
      <c r="D2287" s="182">
        <v>0</v>
      </c>
      <c r="E2287" s="182">
        <v>0</v>
      </c>
      <c r="F2287" s="182">
        <v>0</v>
      </c>
      <c r="G2287" s="182" t="str">
        <f t="shared" si="70"/>
        <v>61030.000.0.00.00.00</v>
      </c>
      <c r="H2287" s="184">
        <v>44012</v>
      </c>
      <c r="I2287" s="175" t="s">
        <v>4333</v>
      </c>
      <c r="J2287" s="175" t="s">
        <v>4334</v>
      </c>
      <c r="K2287" s="182" t="s">
        <v>4335</v>
      </c>
      <c r="L2287" s="183">
        <v>-1523413690</v>
      </c>
      <c r="M2287" s="183">
        <v>-90270.35</v>
      </c>
      <c r="N2287" s="183">
        <v>-598614179.24000001</v>
      </c>
      <c r="O2287" s="241">
        <f t="shared" si="71"/>
        <v>-2122027869.24</v>
      </c>
    </row>
    <row r="2288" spans="1:15" hidden="1" x14ac:dyDescent="0.2">
      <c r="A2288" s="175" t="s">
        <v>5730</v>
      </c>
      <c r="B2288" s="182">
        <v>750</v>
      </c>
      <c r="C2288" s="182">
        <v>0</v>
      </c>
      <c r="D2288" s="182">
        <v>0</v>
      </c>
      <c r="E2288" s="182">
        <v>0</v>
      </c>
      <c r="F2288" s="182">
        <v>0</v>
      </c>
      <c r="G2288" s="182" t="str">
        <f t="shared" si="70"/>
        <v>61030.750.0.00.00.00</v>
      </c>
      <c r="H2288" s="184">
        <v>44012</v>
      </c>
      <c r="I2288" s="175" t="s">
        <v>4336</v>
      </c>
      <c r="J2288" s="175" t="s">
        <v>4337</v>
      </c>
      <c r="K2288" s="182" t="s">
        <v>4338</v>
      </c>
      <c r="L2288" s="183">
        <v>-400718231</v>
      </c>
      <c r="M2288" s="183">
        <v>-40184.86</v>
      </c>
      <c r="N2288" s="183">
        <v>-269541422.42000002</v>
      </c>
      <c r="O2288" s="241">
        <f t="shared" si="71"/>
        <v>-670259653.42000008</v>
      </c>
    </row>
    <row r="2289" spans="1:15" hidden="1" x14ac:dyDescent="0.2">
      <c r="A2289" s="175" t="s">
        <v>5730</v>
      </c>
      <c r="B2289" s="182">
        <v>750</v>
      </c>
      <c r="C2289" s="182">
        <v>0</v>
      </c>
      <c r="D2289" s="182">
        <v>2</v>
      </c>
      <c r="E2289" s="182">
        <v>0</v>
      </c>
      <c r="F2289" s="182">
        <v>0</v>
      </c>
      <c r="G2289" s="182" t="str">
        <f t="shared" si="70"/>
        <v>61030.750.0.02.00.00</v>
      </c>
      <c r="H2289" s="184">
        <v>44012</v>
      </c>
      <c r="I2289" s="175" t="s">
        <v>4339</v>
      </c>
      <c r="J2289" s="175" t="s">
        <v>4340</v>
      </c>
      <c r="K2289" s="182" t="s">
        <v>4341</v>
      </c>
      <c r="L2289" s="183">
        <v>-400718231</v>
      </c>
      <c r="M2289" s="183">
        <v>-40184.86</v>
      </c>
      <c r="N2289" s="183">
        <v>-269541422.42000002</v>
      </c>
      <c r="O2289" s="241">
        <f t="shared" si="71"/>
        <v>-670259653.42000008</v>
      </c>
    </row>
    <row r="2290" spans="1:15" hidden="1" x14ac:dyDescent="0.2">
      <c r="A2290" s="175" t="s">
        <v>5730</v>
      </c>
      <c r="B2290" s="182">
        <v>750</v>
      </c>
      <c r="C2290" s="182">
        <v>0</v>
      </c>
      <c r="D2290" s="182">
        <v>2</v>
      </c>
      <c r="E2290" s="182">
        <v>1</v>
      </c>
      <c r="F2290" s="182">
        <v>0</v>
      </c>
      <c r="G2290" s="182" t="str">
        <f t="shared" si="70"/>
        <v>61030.750.0.02.01.00</v>
      </c>
      <c r="H2290" s="184">
        <v>44012</v>
      </c>
      <c r="I2290" s="175" t="s">
        <v>4342</v>
      </c>
      <c r="J2290" s="175" t="s">
        <v>4340</v>
      </c>
      <c r="K2290" s="182" t="s">
        <v>4343</v>
      </c>
      <c r="L2290" s="183">
        <v>1249639092</v>
      </c>
      <c r="M2290" s="183">
        <v>-22613.279999999999</v>
      </c>
      <c r="N2290" s="183">
        <v>-153948933.09</v>
      </c>
      <c r="O2290" s="241">
        <f t="shared" si="71"/>
        <v>1095690158.9100001</v>
      </c>
    </row>
    <row r="2291" spans="1:15" hidden="1" x14ac:dyDescent="0.2">
      <c r="A2291" s="175" t="s">
        <v>5730</v>
      </c>
      <c r="B2291" s="182">
        <v>750</v>
      </c>
      <c r="C2291" s="182">
        <v>0</v>
      </c>
      <c r="D2291" s="182">
        <v>2</v>
      </c>
      <c r="E2291" s="182">
        <v>1</v>
      </c>
      <c r="F2291" s="182">
        <v>1</v>
      </c>
      <c r="G2291" s="182" t="str">
        <f t="shared" si="70"/>
        <v>61030.750.0.02.01.01</v>
      </c>
      <c r="H2291" s="184">
        <v>44012</v>
      </c>
      <c r="I2291" s="175" t="s">
        <v>4344</v>
      </c>
      <c r="J2291" s="175" t="s">
        <v>4340</v>
      </c>
      <c r="K2291" s="182" t="s">
        <v>4341</v>
      </c>
      <c r="L2291" s="183">
        <v>1249878114</v>
      </c>
      <c r="M2291" s="183">
        <v>-7952.49</v>
      </c>
      <c r="N2291" s="183">
        <v>-54278910.280000001</v>
      </c>
      <c r="O2291" s="241">
        <f t="shared" si="71"/>
        <v>1195599203.72</v>
      </c>
    </row>
    <row r="2292" spans="1:15" hidden="1" x14ac:dyDescent="0.2">
      <c r="A2292" s="175" t="s">
        <v>5730</v>
      </c>
      <c r="B2292" s="182">
        <v>750</v>
      </c>
      <c r="C2292" s="182">
        <v>0</v>
      </c>
      <c r="D2292" s="182">
        <v>2</v>
      </c>
      <c r="E2292" s="182">
        <v>1</v>
      </c>
      <c r="F2292" s="182">
        <v>2</v>
      </c>
      <c r="G2292" s="182" t="str">
        <f t="shared" si="70"/>
        <v>61030.750.0.02.01.02</v>
      </c>
      <c r="H2292" s="184">
        <v>44012</v>
      </c>
      <c r="I2292" s="175" t="s">
        <v>4345</v>
      </c>
      <c r="J2292" s="175" t="s">
        <v>4340</v>
      </c>
      <c r="K2292" s="182" t="s">
        <v>4346</v>
      </c>
      <c r="L2292" s="183">
        <v>-3699</v>
      </c>
      <c r="M2292" s="183">
        <v>0</v>
      </c>
      <c r="N2292" s="183">
        <v>0</v>
      </c>
      <c r="O2292" s="241">
        <f t="shared" si="71"/>
        <v>-3699</v>
      </c>
    </row>
    <row r="2293" spans="1:15" hidden="1" x14ac:dyDescent="0.2">
      <c r="A2293" s="175" t="s">
        <v>5730</v>
      </c>
      <c r="B2293" s="182">
        <v>750</v>
      </c>
      <c r="C2293" s="182">
        <v>0</v>
      </c>
      <c r="D2293" s="182">
        <v>2</v>
      </c>
      <c r="E2293" s="182">
        <v>1</v>
      </c>
      <c r="F2293" s="182">
        <v>41</v>
      </c>
      <c r="G2293" s="182" t="str">
        <f t="shared" si="70"/>
        <v>61030.750.0.02.01.41</v>
      </c>
      <c r="H2293" s="184">
        <v>44012</v>
      </c>
      <c r="I2293" s="175" t="s">
        <v>4347</v>
      </c>
      <c r="J2293" s="175" t="s">
        <v>4340</v>
      </c>
      <c r="K2293" s="182" t="s">
        <v>4348</v>
      </c>
      <c r="L2293" s="183">
        <v>-867970</v>
      </c>
      <c r="M2293" s="183">
        <v>-11260.82</v>
      </c>
      <c r="N2293" s="183">
        <v>-76558043</v>
      </c>
      <c r="O2293" s="241">
        <f t="shared" si="71"/>
        <v>-77426013</v>
      </c>
    </row>
    <row r="2294" spans="1:15" hidden="1" x14ac:dyDescent="0.2">
      <c r="A2294" s="175" t="s">
        <v>5730</v>
      </c>
      <c r="B2294" s="182">
        <v>750</v>
      </c>
      <c r="C2294" s="182">
        <v>0</v>
      </c>
      <c r="D2294" s="182">
        <v>2</v>
      </c>
      <c r="E2294" s="182">
        <v>1</v>
      </c>
      <c r="F2294" s="182">
        <v>42</v>
      </c>
      <c r="G2294" s="182" t="str">
        <f t="shared" si="70"/>
        <v>61030.750.0.02.01.42</v>
      </c>
      <c r="H2294" s="184">
        <v>44012</v>
      </c>
      <c r="I2294" s="175" t="s">
        <v>4349</v>
      </c>
      <c r="J2294" s="175" t="s">
        <v>4340</v>
      </c>
      <c r="K2294" s="182" t="s">
        <v>4350</v>
      </c>
      <c r="L2294" s="183">
        <v>-181018</v>
      </c>
      <c r="M2294" s="183">
        <v>-16.71</v>
      </c>
      <c r="N2294" s="183">
        <v>-111200.89</v>
      </c>
      <c r="O2294" s="241">
        <f t="shared" si="71"/>
        <v>-292218.89</v>
      </c>
    </row>
    <row r="2295" spans="1:15" hidden="1" x14ac:dyDescent="0.2">
      <c r="A2295" s="175" t="s">
        <v>5730</v>
      </c>
      <c r="B2295" s="182">
        <v>750</v>
      </c>
      <c r="C2295" s="182">
        <v>0</v>
      </c>
      <c r="D2295" s="182">
        <v>2</v>
      </c>
      <c r="E2295" s="182">
        <v>1</v>
      </c>
      <c r="F2295" s="182">
        <v>51</v>
      </c>
      <c r="G2295" s="182" t="str">
        <f t="shared" si="70"/>
        <v>61030.750.0.02.01.51</v>
      </c>
      <c r="H2295" s="184">
        <v>44012</v>
      </c>
      <c r="I2295" s="175" t="s">
        <v>4351</v>
      </c>
      <c r="J2295" s="175" t="s">
        <v>4340</v>
      </c>
      <c r="K2295" s="182" t="s">
        <v>4352</v>
      </c>
      <c r="L2295" s="183">
        <v>-260391</v>
      </c>
      <c r="M2295" s="183">
        <v>-3378.25</v>
      </c>
      <c r="N2295" s="183">
        <v>-22967439</v>
      </c>
      <c r="O2295" s="241">
        <f t="shared" si="71"/>
        <v>-23227830</v>
      </c>
    </row>
    <row r="2296" spans="1:15" hidden="1" x14ac:dyDescent="0.2">
      <c r="A2296" s="175" t="s">
        <v>5730</v>
      </c>
      <c r="B2296" s="182">
        <v>750</v>
      </c>
      <c r="C2296" s="182">
        <v>0</v>
      </c>
      <c r="D2296" s="182">
        <v>2</v>
      </c>
      <c r="E2296" s="182">
        <v>1</v>
      </c>
      <c r="F2296" s="182">
        <v>52</v>
      </c>
      <c r="G2296" s="182" t="str">
        <f t="shared" si="70"/>
        <v>61030.750.0.02.01.52</v>
      </c>
      <c r="H2296" s="184">
        <v>44012</v>
      </c>
      <c r="I2296" s="175" t="s">
        <v>4353</v>
      </c>
      <c r="J2296" s="175" t="s">
        <v>4340</v>
      </c>
      <c r="K2296" s="182" t="s">
        <v>4354</v>
      </c>
      <c r="L2296" s="183">
        <v>-54305</v>
      </c>
      <c r="M2296" s="183">
        <v>-5.01</v>
      </c>
      <c r="N2296" s="183">
        <v>-33339.919999999998</v>
      </c>
      <c r="O2296" s="241">
        <f t="shared" si="71"/>
        <v>-87644.92</v>
      </c>
    </row>
    <row r="2297" spans="1:15" hidden="1" x14ac:dyDescent="0.2">
      <c r="A2297" s="175" t="s">
        <v>5730</v>
      </c>
      <c r="B2297" s="182">
        <v>750</v>
      </c>
      <c r="C2297" s="182">
        <v>0</v>
      </c>
      <c r="D2297" s="182">
        <v>2</v>
      </c>
      <c r="E2297" s="182">
        <v>1</v>
      </c>
      <c r="F2297" s="182">
        <v>61</v>
      </c>
      <c r="G2297" s="182" t="str">
        <f t="shared" si="70"/>
        <v>61030.750.0.02.01.61</v>
      </c>
      <c r="H2297" s="184">
        <v>44012</v>
      </c>
      <c r="I2297" s="175" t="s">
        <v>4355</v>
      </c>
      <c r="J2297" s="175" t="s">
        <v>4340</v>
      </c>
      <c r="K2297" s="182" t="s">
        <v>4356</v>
      </c>
      <c r="L2297" s="183">
        <v>1128361</v>
      </c>
      <c r="M2297" s="183">
        <v>0</v>
      </c>
      <c r="N2297" s="183">
        <v>0</v>
      </c>
      <c r="O2297" s="241">
        <f t="shared" si="71"/>
        <v>1128361</v>
      </c>
    </row>
    <row r="2298" spans="1:15" hidden="1" x14ac:dyDescent="0.2">
      <c r="A2298" s="175" t="s">
        <v>5730</v>
      </c>
      <c r="B2298" s="182">
        <v>750</v>
      </c>
      <c r="C2298" s="182">
        <v>0</v>
      </c>
      <c r="D2298" s="182">
        <v>2</v>
      </c>
      <c r="E2298" s="182">
        <v>2</v>
      </c>
      <c r="F2298" s="182">
        <v>0</v>
      </c>
      <c r="G2298" s="182" t="str">
        <f t="shared" si="70"/>
        <v>61030.750.0.02.02.00</v>
      </c>
      <c r="H2298" s="184">
        <v>44012</v>
      </c>
      <c r="I2298" s="175" t="s">
        <v>4357</v>
      </c>
      <c r="J2298" s="175" t="s">
        <v>4340</v>
      </c>
      <c r="K2298" s="182" t="s">
        <v>4358</v>
      </c>
      <c r="L2298" s="183">
        <v>-1489947476</v>
      </c>
      <c r="M2298" s="183">
        <v>-12155.03</v>
      </c>
      <c r="N2298" s="183">
        <v>-79157070.829999998</v>
      </c>
      <c r="O2298" s="241">
        <f t="shared" si="71"/>
        <v>-1569104546.8299999</v>
      </c>
    </row>
    <row r="2299" spans="1:15" hidden="1" x14ac:dyDescent="0.2">
      <c r="A2299" s="175" t="s">
        <v>5730</v>
      </c>
      <c r="B2299" s="182">
        <v>750</v>
      </c>
      <c r="C2299" s="182">
        <v>0</v>
      </c>
      <c r="D2299" s="182">
        <v>2</v>
      </c>
      <c r="E2299" s="182">
        <v>2</v>
      </c>
      <c r="F2299" s="182">
        <v>1</v>
      </c>
      <c r="G2299" s="182" t="str">
        <f t="shared" si="70"/>
        <v>61030.750.0.02.02.01</v>
      </c>
      <c r="H2299" s="184">
        <v>44012</v>
      </c>
      <c r="I2299" s="175" t="s">
        <v>4359</v>
      </c>
      <c r="J2299" s="175" t="s">
        <v>4340</v>
      </c>
      <c r="K2299" s="182" t="s">
        <v>4360</v>
      </c>
      <c r="L2299" s="183">
        <v>-1405361907</v>
      </c>
      <c r="M2299" s="183">
        <v>-11551.52</v>
      </c>
      <c r="N2299" s="183">
        <v>-75204175.829999998</v>
      </c>
      <c r="O2299" s="241">
        <f t="shared" si="71"/>
        <v>-1480566082.8299999</v>
      </c>
    </row>
    <row r="2300" spans="1:15" hidden="1" x14ac:dyDescent="0.2">
      <c r="A2300" s="175" t="s">
        <v>5730</v>
      </c>
      <c r="B2300" s="182">
        <v>750</v>
      </c>
      <c r="C2300" s="182">
        <v>0</v>
      </c>
      <c r="D2300" s="182">
        <v>2</v>
      </c>
      <c r="E2300" s="182">
        <v>2</v>
      </c>
      <c r="F2300" s="182">
        <v>31</v>
      </c>
      <c r="G2300" s="182" t="str">
        <f t="shared" si="70"/>
        <v>61030.750.0.02.02.31</v>
      </c>
      <c r="H2300" s="184">
        <v>44012</v>
      </c>
      <c r="I2300" s="175" t="s">
        <v>4361</v>
      </c>
      <c r="J2300" s="175" t="s">
        <v>4340</v>
      </c>
      <c r="K2300" s="182" t="s">
        <v>4358</v>
      </c>
      <c r="L2300" s="183">
        <v>76409700</v>
      </c>
      <c r="M2300" s="183">
        <v>450.62</v>
      </c>
      <c r="N2300" s="183">
        <v>2998184</v>
      </c>
      <c r="O2300" s="241">
        <f t="shared" si="71"/>
        <v>79407884</v>
      </c>
    </row>
    <row r="2301" spans="1:15" hidden="1" x14ac:dyDescent="0.2">
      <c r="A2301" s="175" t="s">
        <v>5730</v>
      </c>
      <c r="B2301" s="182">
        <v>750</v>
      </c>
      <c r="C2301" s="182">
        <v>0</v>
      </c>
      <c r="D2301" s="182">
        <v>2</v>
      </c>
      <c r="E2301" s="182">
        <v>2</v>
      </c>
      <c r="F2301" s="182">
        <v>41</v>
      </c>
      <c r="G2301" s="182" t="str">
        <f t="shared" si="70"/>
        <v>61030.750.0.02.02.41</v>
      </c>
      <c r="H2301" s="184">
        <v>44012</v>
      </c>
      <c r="I2301" s="175" t="s">
        <v>4362</v>
      </c>
      <c r="J2301" s="175" t="s">
        <v>4340</v>
      </c>
      <c r="K2301" s="182" t="s">
        <v>4363</v>
      </c>
      <c r="L2301" s="183">
        <v>-124841116</v>
      </c>
      <c r="M2301" s="183">
        <v>-809.88</v>
      </c>
      <c r="N2301" s="183">
        <v>-5340548</v>
      </c>
      <c r="O2301" s="241">
        <f t="shared" si="71"/>
        <v>-130181664</v>
      </c>
    </row>
    <row r="2302" spans="1:15" hidden="1" x14ac:dyDescent="0.2">
      <c r="A2302" s="175" t="s">
        <v>5730</v>
      </c>
      <c r="B2302" s="182">
        <v>750</v>
      </c>
      <c r="C2302" s="182">
        <v>0</v>
      </c>
      <c r="D2302" s="182">
        <v>2</v>
      </c>
      <c r="E2302" s="182">
        <v>2</v>
      </c>
      <c r="F2302" s="182">
        <v>51</v>
      </c>
      <c r="G2302" s="182" t="str">
        <f t="shared" si="70"/>
        <v>61030.750.0.02.02.51</v>
      </c>
      <c r="H2302" s="184">
        <v>44012</v>
      </c>
      <c r="I2302" s="175" t="s">
        <v>4364</v>
      </c>
      <c r="J2302" s="175" t="s">
        <v>4340</v>
      </c>
      <c r="K2302" s="182" t="s">
        <v>4365</v>
      </c>
      <c r="L2302" s="183">
        <v>-38433912</v>
      </c>
      <c r="M2302" s="183">
        <v>-244.25</v>
      </c>
      <c r="N2302" s="183">
        <v>-1610531</v>
      </c>
      <c r="O2302" s="241">
        <f t="shared" si="71"/>
        <v>-40044443</v>
      </c>
    </row>
    <row r="2303" spans="1:15" hidden="1" x14ac:dyDescent="0.2">
      <c r="A2303" s="175" t="s">
        <v>5730</v>
      </c>
      <c r="B2303" s="182">
        <v>750</v>
      </c>
      <c r="C2303" s="182">
        <v>0</v>
      </c>
      <c r="D2303" s="182">
        <v>2</v>
      </c>
      <c r="E2303" s="182">
        <v>2</v>
      </c>
      <c r="F2303" s="182">
        <v>61</v>
      </c>
      <c r="G2303" s="182" t="str">
        <f t="shared" si="70"/>
        <v>61030.750.0.02.02.61</v>
      </c>
      <c r="H2303" s="184">
        <v>44012</v>
      </c>
      <c r="I2303" s="175" t="s">
        <v>4366</v>
      </c>
      <c r="J2303" s="175" t="s">
        <v>4340</v>
      </c>
      <c r="K2303" s="182" t="s">
        <v>4367</v>
      </c>
      <c r="L2303" s="183">
        <v>2279759</v>
      </c>
      <c r="M2303" s="183">
        <v>0</v>
      </c>
      <c r="N2303" s="183">
        <v>0</v>
      </c>
      <c r="O2303" s="241">
        <f t="shared" si="71"/>
        <v>2279759</v>
      </c>
    </row>
    <row r="2304" spans="1:15" hidden="1" x14ac:dyDescent="0.2">
      <c r="A2304" s="175" t="s">
        <v>5730</v>
      </c>
      <c r="B2304" s="182">
        <v>750</v>
      </c>
      <c r="C2304" s="182">
        <v>0</v>
      </c>
      <c r="D2304" s="182">
        <v>2</v>
      </c>
      <c r="E2304" s="182">
        <v>3</v>
      </c>
      <c r="F2304" s="182">
        <v>0</v>
      </c>
      <c r="G2304" s="182" t="str">
        <f t="shared" si="70"/>
        <v>61030.750.0.02.03.00</v>
      </c>
      <c r="H2304" s="184">
        <v>44012</v>
      </c>
      <c r="I2304" s="175" t="s">
        <v>4368</v>
      </c>
      <c r="J2304" s="175" t="s">
        <v>4340</v>
      </c>
      <c r="K2304" s="182" t="s">
        <v>4348</v>
      </c>
      <c r="L2304" s="183">
        <v>0</v>
      </c>
      <c r="M2304" s="183">
        <v>-673.64</v>
      </c>
      <c r="N2304" s="183">
        <v>-4478103</v>
      </c>
      <c r="O2304" s="241">
        <f t="shared" si="71"/>
        <v>-4478103</v>
      </c>
    </row>
    <row r="2305" spans="1:15" hidden="1" x14ac:dyDescent="0.2">
      <c r="A2305" s="175" t="s">
        <v>5730</v>
      </c>
      <c r="B2305" s="182">
        <v>750</v>
      </c>
      <c r="C2305" s="182">
        <v>0</v>
      </c>
      <c r="D2305" s="182">
        <v>2</v>
      </c>
      <c r="E2305" s="182">
        <v>3</v>
      </c>
      <c r="F2305" s="182">
        <v>1</v>
      </c>
      <c r="G2305" s="182" t="str">
        <f t="shared" si="70"/>
        <v>61030.750.0.02.03.01</v>
      </c>
      <c r="H2305" s="184">
        <v>44012</v>
      </c>
      <c r="I2305" s="175" t="s">
        <v>4369</v>
      </c>
      <c r="J2305" s="175" t="s">
        <v>4340</v>
      </c>
      <c r="K2305" s="182" t="s">
        <v>4341</v>
      </c>
      <c r="L2305" s="183">
        <v>0</v>
      </c>
      <c r="M2305" s="183">
        <v>-673.64</v>
      </c>
      <c r="N2305" s="183">
        <v>-4478103</v>
      </c>
      <c r="O2305" s="241">
        <f t="shared" si="71"/>
        <v>-4478103</v>
      </c>
    </row>
    <row r="2306" spans="1:15" hidden="1" x14ac:dyDescent="0.2">
      <c r="A2306" s="175" t="s">
        <v>5730</v>
      </c>
      <c r="B2306" s="182">
        <v>750</v>
      </c>
      <c r="C2306" s="182">
        <v>0</v>
      </c>
      <c r="D2306" s="182">
        <v>2</v>
      </c>
      <c r="E2306" s="182">
        <v>4</v>
      </c>
      <c r="F2306" s="182">
        <v>0</v>
      </c>
      <c r="G2306" s="182" t="str">
        <f t="shared" si="70"/>
        <v>61030.750.0.02.04.00</v>
      </c>
      <c r="H2306" s="184">
        <v>44012</v>
      </c>
      <c r="I2306" s="175" t="s">
        <v>4370</v>
      </c>
      <c r="J2306" s="175" t="s">
        <v>4340</v>
      </c>
      <c r="K2306" s="182" t="s">
        <v>4371</v>
      </c>
      <c r="L2306" s="183">
        <v>-25792011</v>
      </c>
      <c r="M2306" s="183">
        <v>-226.53</v>
      </c>
      <c r="N2306" s="183">
        <v>-1490215</v>
      </c>
      <c r="O2306" s="241">
        <f t="shared" si="71"/>
        <v>-27282226</v>
      </c>
    </row>
    <row r="2307" spans="1:15" hidden="1" x14ac:dyDescent="0.2">
      <c r="A2307" s="175" t="s">
        <v>5730</v>
      </c>
      <c r="B2307" s="182">
        <v>750</v>
      </c>
      <c r="C2307" s="182">
        <v>0</v>
      </c>
      <c r="D2307" s="182">
        <v>2</v>
      </c>
      <c r="E2307" s="182">
        <v>4</v>
      </c>
      <c r="F2307" s="182">
        <v>1</v>
      </c>
      <c r="G2307" s="182" t="str">
        <f t="shared" si="70"/>
        <v>61030.750.0.02.04.01</v>
      </c>
      <c r="H2307" s="184">
        <v>44012</v>
      </c>
      <c r="I2307" s="175" t="s">
        <v>4372</v>
      </c>
      <c r="J2307" s="175" t="s">
        <v>4340</v>
      </c>
      <c r="K2307" s="182" t="s">
        <v>4373</v>
      </c>
      <c r="L2307" s="183">
        <v>-4762825</v>
      </c>
      <c r="M2307" s="183">
        <v>-92.49</v>
      </c>
      <c r="N2307" s="183">
        <v>-618066</v>
      </c>
      <c r="O2307" s="241">
        <f t="shared" si="71"/>
        <v>-5380891</v>
      </c>
    </row>
    <row r="2308" spans="1:15" hidden="1" x14ac:dyDescent="0.2">
      <c r="A2308" s="175" t="s">
        <v>5730</v>
      </c>
      <c r="B2308" s="182">
        <v>750</v>
      </c>
      <c r="C2308" s="182">
        <v>0</v>
      </c>
      <c r="D2308" s="182">
        <v>2</v>
      </c>
      <c r="E2308" s="182">
        <v>4</v>
      </c>
      <c r="F2308" s="182">
        <v>3</v>
      </c>
      <c r="G2308" s="182" t="str">
        <f t="shared" ref="G2308:G2371" si="72">CONCATENATE(A2308,".",REPT("0",3-LEN(B2308)),B2308,".",C2308,".",REPT("0",2-LEN(D2308)),D2308,".",REPT("0",2-LEN(E2308)),E2308,".",REPT("0",2-LEN(F2308)),F2308)</f>
        <v>61030.750.0.02.04.03</v>
      </c>
      <c r="H2308" s="184">
        <v>44012</v>
      </c>
      <c r="I2308" s="175" t="s">
        <v>4374</v>
      </c>
      <c r="J2308" s="175" t="s">
        <v>4340</v>
      </c>
      <c r="K2308" s="182" t="s">
        <v>4375</v>
      </c>
      <c r="L2308" s="183">
        <v>-4103515</v>
      </c>
      <c r="M2308" s="183">
        <v>0</v>
      </c>
      <c r="N2308" s="183">
        <v>0</v>
      </c>
      <c r="O2308" s="241">
        <f t="shared" ref="O2308:O2371" si="73">+L2308+N2308</f>
        <v>-4103515</v>
      </c>
    </row>
    <row r="2309" spans="1:15" hidden="1" x14ac:dyDescent="0.2">
      <c r="A2309" s="175" t="s">
        <v>5730</v>
      </c>
      <c r="B2309" s="182">
        <v>750</v>
      </c>
      <c r="C2309" s="182">
        <v>0</v>
      </c>
      <c r="D2309" s="182">
        <v>2</v>
      </c>
      <c r="E2309" s="182">
        <v>4</v>
      </c>
      <c r="F2309" s="182">
        <v>41</v>
      </c>
      <c r="G2309" s="182" t="str">
        <f t="shared" si="72"/>
        <v>61030.750.0.02.04.41</v>
      </c>
      <c r="H2309" s="184">
        <v>44012</v>
      </c>
      <c r="I2309" s="175" t="s">
        <v>4376</v>
      </c>
      <c r="J2309" s="175" t="s">
        <v>4340</v>
      </c>
      <c r="K2309" s="182" t="s">
        <v>4371</v>
      </c>
      <c r="L2309" s="183">
        <v>-17610314</v>
      </c>
      <c r="M2309" s="183">
        <v>-103.11</v>
      </c>
      <c r="N2309" s="183">
        <v>-670899</v>
      </c>
      <c r="O2309" s="241">
        <f t="shared" si="73"/>
        <v>-18281213</v>
      </c>
    </row>
    <row r="2310" spans="1:15" hidden="1" x14ac:dyDescent="0.2">
      <c r="A2310" s="175" t="s">
        <v>5730</v>
      </c>
      <c r="B2310" s="182">
        <v>750</v>
      </c>
      <c r="C2310" s="182">
        <v>0</v>
      </c>
      <c r="D2310" s="182">
        <v>2</v>
      </c>
      <c r="E2310" s="182">
        <v>4</v>
      </c>
      <c r="F2310" s="182">
        <v>51</v>
      </c>
      <c r="G2310" s="182" t="str">
        <f t="shared" si="72"/>
        <v>61030.750.0.02.04.51</v>
      </c>
      <c r="H2310" s="184">
        <v>44012</v>
      </c>
      <c r="I2310" s="175" t="s">
        <v>4377</v>
      </c>
      <c r="J2310" s="175" t="s">
        <v>4340</v>
      </c>
      <c r="K2310" s="182" t="s">
        <v>4378</v>
      </c>
      <c r="L2310" s="183">
        <v>-5283092</v>
      </c>
      <c r="M2310" s="183">
        <v>-30.93</v>
      </c>
      <c r="N2310" s="183">
        <v>-201250</v>
      </c>
      <c r="O2310" s="241">
        <f t="shared" si="73"/>
        <v>-5484342</v>
      </c>
    </row>
    <row r="2311" spans="1:15" hidden="1" x14ac:dyDescent="0.2">
      <c r="A2311" s="175" t="s">
        <v>5730</v>
      </c>
      <c r="B2311" s="182">
        <v>750</v>
      </c>
      <c r="C2311" s="182">
        <v>0</v>
      </c>
      <c r="D2311" s="182">
        <v>2</v>
      </c>
      <c r="E2311" s="182">
        <v>4</v>
      </c>
      <c r="F2311" s="182">
        <v>61</v>
      </c>
      <c r="G2311" s="182" t="str">
        <f t="shared" si="72"/>
        <v>61030.750.0.02.04.61</v>
      </c>
      <c r="H2311" s="184">
        <v>44012</v>
      </c>
      <c r="I2311" s="175" t="s">
        <v>4379</v>
      </c>
      <c r="J2311" s="175" t="s">
        <v>4340</v>
      </c>
      <c r="K2311" s="182" t="s">
        <v>4380</v>
      </c>
      <c r="L2311" s="183">
        <v>5967735</v>
      </c>
      <c r="M2311" s="183">
        <v>0</v>
      </c>
      <c r="N2311" s="183">
        <v>0</v>
      </c>
      <c r="O2311" s="241">
        <f t="shared" si="73"/>
        <v>5967735</v>
      </c>
    </row>
    <row r="2312" spans="1:15" hidden="1" x14ac:dyDescent="0.2">
      <c r="A2312" s="175" t="s">
        <v>5730</v>
      </c>
      <c r="B2312" s="182">
        <v>750</v>
      </c>
      <c r="C2312" s="182">
        <v>0</v>
      </c>
      <c r="D2312" s="182">
        <v>2</v>
      </c>
      <c r="E2312" s="182">
        <v>50</v>
      </c>
      <c r="F2312" s="182">
        <v>0</v>
      </c>
      <c r="G2312" s="182" t="str">
        <f t="shared" si="72"/>
        <v>61030.750.0.02.50.00</v>
      </c>
      <c r="H2312" s="184">
        <v>44012</v>
      </c>
      <c r="I2312" s="175" t="s">
        <v>4381</v>
      </c>
      <c r="J2312" s="175" t="s">
        <v>4340</v>
      </c>
      <c r="K2312" s="182" t="s">
        <v>4382</v>
      </c>
      <c r="L2312" s="183">
        <v>-39660968</v>
      </c>
      <c r="M2312" s="183">
        <v>-3260.01</v>
      </c>
      <c r="N2312" s="183">
        <v>-21965785.5</v>
      </c>
      <c r="O2312" s="241">
        <f t="shared" si="73"/>
        <v>-61626753.5</v>
      </c>
    </row>
    <row r="2313" spans="1:15" hidden="1" x14ac:dyDescent="0.2">
      <c r="A2313" s="175" t="s">
        <v>5730</v>
      </c>
      <c r="B2313" s="182">
        <v>750</v>
      </c>
      <c r="C2313" s="182">
        <v>0</v>
      </c>
      <c r="D2313" s="182">
        <v>2</v>
      </c>
      <c r="E2313" s="182">
        <v>50</v>
      </c>
      <c r="F2313" s="182">
        <v>1</v>
      </c>
      <c r="G2313" s="182" t="str">
        <f t="shared" si="72"/>
        <v>61030.750.0.02.50.01</v>
      </c>
      <c r="H2313" s="184">
        <v>44012</v>
      </c>
      <c r="I2313" s="175" t="s">
        <v>4383</v>
      </c>
      <c r="J2313" s="175" t="s">
        <v>4340</v>
      </c>
      <c r="K2313" s="182" t="s">
        <v>4341</v>
      </c>
      <c r="L2313" s="183">
        <v>-3400931</v>
      </c>
      <c r="M2313" s="183">
        <v>0</v>
      </c>
      <c r="N2313" s="183">
        <v>0.1</v>
      </c>
      <c r="O2313" s="241">
        <f t="shared" si="73"/>
        <v>-3400930.9</v>
      </c>
    </row>
    <row r="2314" spans="1:15" hidden="1" x14ac:dyDescent="0.2">
      <c r="A2314" s="175" t="s">
        <v>5730</v>
      </c>
      <c r="B2314" s="182">
        <v>750</v>
      </c>
      <c r="C2314" s="182">
        <v>0</v>
      </c>
      <c r="D2314" s="182">
        <v>2</v>
      </c>
      <c r="E2314" s="182">
        <v>50</v>
      </c>
      <c r="F2314" s="182">
        <v>41</v>
      </c>
      <c r="G2314" s="182" t="str">
        <f t="shared" si="72"/>
        <v>61030.750.0.02.50.41</v>
      </c>
      <c r="H2314" s="184">
        <v>44012</v>
      </c>
      <c r="I2314" s="175" t="s">
        <v>4384</v>
      </c>
      <c r="J2314" s="175" t="s">
        <v>4340</v>
      </c>
      <c r="K2314" s="182" t="s">
        <v>4348</v>
      </c>
      <c r="L2314" s="183">
        <v>-34939511</v>
      </c>
      <c r="M2314" s="183">
        <v>-17147.18</v>
      </c>
      <c r="N2314" s="183">
        <v>-112505153</v>
      </c>
      <c r="O2314" s="241">
        <f t="shared" si="73"/>
        <v>-147444664</v>
      </c>
    </row>
    <row r="2315" spans="1:15" hidden="1" x14ac:dyDescent="0.2">
      <c r="A2315" s="175" t="s">
        <v>5730</v>
      </c>
      <c r="B2315" s="182">
        <v>750</v>
      </c>
      <c r="C2315" s="182">
        <v>0</v>
      </c>
      <c r="D2315" s="182">
        <v>2</v>
      </c>
      <c r="E2315" s="182">
        <v>50</v>
      </c>
      <c r="F2315" s="182">
        <v>51</v>
      </c>
      <c r="G2315" s="182" t="str">
        <f t="shared" si="72"/>
        <v>61030.750.0.02.50.51</v>
      </c>
      <c r="H2315" s="184">
        <v>44012</v>
      </c>
      <c r="I2315" s="175" t="s">
        <v>4385</v>
      </c>
      <c r="J2315" s="175" t="s">
        <v>4340</v>
      </c>
      <c r="K2315" s="182" t="s">
        <v>4352</v>
      </c>
      <c r="L2315" s="183">
        <v>-10466614</v>
      </c>
      <c r="M2315" s="183">
        <v>-5143.95</v>
      </c>
      <c r="N2315" s="183">
        <v>-33750172.600000001</v>
      </c>
      <c r="O2315" s="241">
        <f t="shared" si="73"/>
        <v>-44216786.600000001</v>
      </c>
    </row>
    <row r="2316" spans="1:15" hidden="1" x14ac:dyDescent="0.2">
      <c r="A2316" s="175" t="s">
        <v>5730</v>
      </c>
      <c r="B2316" s="182">
        <v>750</v>
      </c>
      <c r="C2316" s="182">
        <v>0</v>
      </c>
      <c r="D2316" s="182">
        <v>2</v>
      </c>
      <c r="E2316" s="182">
        <v>50</v>
      </c>
      <c r="F2316" s="182">
        <v>61</v>
      </c>
      <c r="G2316" s="182" t="str">
        <f t="shared" si="72"/>
        <v>61030.750.0.02.50.61</v>
      </c>
      <c r="H2316" s="184">
        <v>44012</v>
      </c>
      <c r="I2316" s="175" t="s">
        <v>4386</v>
      </c>
      <c r="J2316" s="175" t="s">
        <v>4340</v>
      </c>
      <c r="K2316" s="182" t="s">
        <v>4356</v>
      </c>
      <c r="L2316" s="183">
        <v>9146088</v>
      </c>
      <c r="M2316" s="183">
        <v>19031.12</v>
      </c>
      <c r="N2316" s="183">
        <v>124289540</v>
      </c>
      <c r="O2316" s="241">
        <f t="shared" si="73"/>
        <v>133435628</v>
      </c>
    </row>
    <row r="2317" spans="1:15" hidden="1" x14ac:dyDescent="0.2">
      <c r="A2317" s="175" t="s">
        <v>5730</v>
      </c>
      <c r="B2317" s="182">
        <v>750</v>
      </c>
      <c r="C2317" s="182">
        <v>0</v>
      </c>
      <c r="D2317" s="182">
        <v>2</v>
      </c>
      <c r="E2317" s="182">
        <v>51</v>
      </c>
      <c r="F2317" s="182">
        <v>0</v>
      </c>
      <c r="G2317" s="182" t="str">
        <f t="shared" si="72"/>
        <v>61030.750.0.02.51.00</v>
      </c>
      <c r="H2317" s="184">
        <v>44012</v>
      </c>
      <c r="I2317" s="175" t="s">
        <v>4387</v>
      </c>
      <c r="J2317" s="175" t="s">
        <v>4340</v>
      </c>
      <c r="K2317" s="182" t="s">
        <v>4388</v>
      </c>
      <c r="L2317" s="183">
        <v>-28598086</v>
      </c>
      <c r="M2317" s="183">
        <v>-1215.6300000000001</v>
      </c>
      <c r="N2317" s="183">
        <v>-8236224</v>
      </c>
      <c r="O2317" s="241">
        <f t="shared" si="73"/>
        <v>-36834310</v>
      </c>
    </row>
    <row r="2318" spans="1:15" hidden="1" x14ac:dyDescent="0.2">
      <c r="A2318" s="175" t="s">
        <v>5730</v>
      </c>
      <c r="B2318" s="182">
        <v>750</v>
      </c>
      <c r="C2318" s="182">
        <v>0</v>
      </c>
      <c r="D2318" s="182">
        <v>2</v>
      </c>
      <c r="E2318" s="182">
        <v>51</v>
      </c>
      <c r="F2318" s="182">
        <v>1</v>
      </c>
      <c r="G2318" s="182" t="str">
        <f t="shared" si="72"/>
        <v>61030.750.0.02.51.01</v>
      </c>
      <c r="H2318" s="184">
        <v>44012</v>
      </c>
      <c r="I2318" s="175" t="s">
        <v>4389</v>
      </c>
      <c r="J2318" s="175" t="s">
        <v>4340</v>
      </c>
      <c r="K2318" s="182" t="s">
        <v>4341</v>
      </c>
      <c r="L2318" s="183">
        <v>-17287346</v>
      </c>
      <c r="M2318" s="183">
        <v>0</v>
      </c>
      <c r="N2318" s="183">
        <v>0</v>
      </c>
      <c r="O2318" s="241">
        <f t="shared" si="73"/>
        <v>-17287346</v>
      </c>
    </row>
    <row r="2319" spans="1:15" hidden="1" x14ac:dyDescent="0.2">
      <c r="A2319" s="175" t="s">
        <v>5730</v>
      </c>
      <c r="B2319" s="182">
        <v>750</v>
      </c>
      <c r="C2319" s="182">
        <v>0</v>
      </c>
      <c r="D2319" s="182">
        <v>2</v>
      </c>
      <c r="E2319" s="182">
        <v>51</v>
      </c>
      <c r="F2319" s="182">
        <v>31</v>
      </c>
      <c r="G2319" s="182" t="str">
        <f t="shared" si="72"/>
        <v>61030.750.0.02.51.31</v>
      </c>
      <c r="H2319" s="184">
        <v>44012</v>
      </c>
      <c r="I2319" s="175" t="s">
        <v>4390</v>
      </c>
      <c r="J2319" s="175" t="s">
        <v>4340</v>
      </c>
      <c r="K2319" s="182" t="s">
        <v>4391</v>
      </c>
      <c r="L2319" s="183">
        <v>1838828</v>
      </c>
      <c r="M2319" s="183">
        <v>0</v>
      </c>
      <c r="N2319" s="183">
        <v>0</v>
      </c>
      <c r="O2319" s="241">
        <f t="shared" si="73"/>
        <v>1838828</v>
      </c>
    </row>
    <row r="2320" spans="1:15" hidden="1" x14ac:dyDescent="0.2">
      <c r="A2320" s="175" t="s">
        <v>5730</v>
      </c>
      <c r="B2320" s="182">
        <v>750</v>
      </c>
      <c r="C2320" s="182">
        <v>0</v>
      </c>
      <c r="D2320" s="182">
        <v>2</v>
      </c>
      <c r="E2320" s="182">
        <v>51</v>
      </c>
      <c r="F2320" s="182">
        <v>41</v>
      </c>
      <c r="G2320" s="182" t="str">
        <f t="shared" si="72"/>
        <v>61030.750.0.02.51.41</v>
      </c>
      <c r="H2320" s="184">
        <v>44012</v>
      </c>
      <c r="I2320" s="175" t="s">
        <v>4392</v>
      </c>
      <c r="J2320" s="175" t="s">
        <v>4340</v>
      </c>
      <c r="K2320" s="182" t="s">
        <v>4348</v>
      </c>
      <c r="L2320" s="183">
        <v>-10540111</v>
      </c>
      <c r="M2320" s="183">
        <v>-935.1</v>
      </c>
      <c r="N2320" s="183">
        <v>-6335557</v>
      </c>
      <c r="O2320" s="241">
        <f t="shared" si="73"/>
        <v>-16875668</v>
      </c>
    </row>
    <row r="2321" spans="1:15" hidden="1" x14ac:dyDescent="0.2">
      <c r="A2321" s="175" t="s">
        <v>5730</v>
      </c>
      <c r="B2321" s="182">
        <v>750</v>
      </c>
      <c r="C2321" s="182">
        <v>0</v>
      </c>
      <c r="D2321" s="182">
        <v>2</v>
      </c>
      <c r="E2321" s="182">
        <v>51</v>
      </c>
      <c r="F2321" s="182">
        <v>51</v>
      </c>
      <c r="G2321" s="182" t="str">
        <f t="shared" si="72"/>
        <v>61030.750.0.02.51.51</v>
      </c>
      <c r="H2321" s="184">
        <v>44012</v>
      </c>
      <c r="I2321" s="175" t="s">
        <v>4393</v>
      </c>
      <c r="J2321" s="175" t="s">
        <v>4340</v>
      </c>
      <c r="K2321" s="182" t="s">
        <v>4352</v>
      </c>
      <c r="L2321" s="183">
        <v>-3162033</v>
      </c>
      <c r="M2321" s="183">
        <v>-280.52999999999997</v>
      </c>
      <c r="N2321" s="183">
        <v>-1900667</v>
      </c>
      <c r="O2321" s="241">
        <f t="shared" si="73"/>
        <v>-5062700</v>
      </c>
    </row>
    <row r="2322" spans="1:15" hidden="1" x14ac:dyDescent="0.2">
      <c r="A2322" s="175" t="s">
        <v>5730</v>
      </c>
      <c r="B2322" s="182">
        <v>750</v>
      </c>
      <c r="C2322" s="182">
        <v>0</v>
      </c>
      <c r="D2322" s="182">
        <v>2</v>
      </c>
      <c r="E2322" s="182">
        <v>51</v>
      </c>
      <c r="F2322" s="182">
        <v>61</v>
      </c>
      <c r="G2322" s="182" t="str">
        <f t="shared" si="72"/>
        <v>61030.750.0.02.51.61</v>
      </c>
      <c r="H2322" s="184">
        <v>44012</v>
      </c>
      <c r="I2322" s="175" t="s">
        <v>4394</v>
      </c>
      <c r="J2322" s="175" t="s">
        <v>4340</v>
      </c>
      <c r="K2322" s="182" t="s">
        <v>4356</v>
      </c>
      <c r="L2322" s="183">
        <v>552576</v>
      </c>
      <c r="M2322" s="183">
        <v>0</v>
      </c>
      <c r="N2322" s="183">
        <v>0</v>
      </c>
      <c r="O2322" s="241">
        <f t="shared" si="73"/>
        <v>552576</v>
      </c>
    </row>
    <row r="2323" spans="1:15" hidden="1" x14ac:dyDescent="0.2">
      <c r="A2323" s="175" t="s">
        <v>5730</v>
      </c>
      <c r="B2323" s="182">
        <v>750</v>
      </c>
      <c r="C2323" s="182">
        <v>0</v>
      </c>
      <c r="D2323" s="182">
        <v>2</v>
      </c>
      <c r="E2323" s="182">
        <v>52</v>
      </c>
      <c r="F2323" s="182">
        <v>42</v>
      </c>
      <c r="G2323" s="182" t="str">
        <f t="shared" si="72"/>
        <v>61030.750.0.02.52.42</v>
      </c>
      <c r="H2323" s="184">
        <v>44012</v>
      </c>
      <c r="I2323" s="175" t="s">
        <v>4395</v>
      </c>
      <c r="J2323" s="175" t="s">
        <v>4340</v>
      </c>
      <c r="K2323" s="182" t="s">
        <v>4348</v>
      </c>
      <c r="L2323" s="183">
        <v>0</v>
      </c>
      <c r="M2323" s="183">
        <v>-940.12</v>
      </c>
      <c r="N2323" s="183">
        <v>-6245988</v>
      </c>
      <c r="O2323" s="241">
        <f t="shared" si="73"/>
        <v>-6245988</v>
      </c>
    </row>
    <row r="2324" spans="1:15" hidden="1" x14ac:dyDescent="0.2">
      <c r="A2324" s="175" t="s">
        <v>5730</v>
      </c>
      <c r="B2324" s="182">
        <v>750</v>
      </c>
      <c r="C2324" s="182">
        <v>0</v>
      </c>
      <c r="D2324" s="182">
        <v>2</v>
      </c>
      <c r="E2324" s="182">
        <v>52</v>
      </c>
      <c r="F2324" s="182">
        <v>52</v>
      </c>
      <c r="G2324" s="182" t="str">
        <f t="shared" si="72"/>
        <v>61030.750.0.02.52.52</v>
      </c>
      <c r="H2324" s="184">
        <v>44012</v>
      </c>
      <c r="I2324" s="175" t="s">
        <v>4396</v>
      </c>
      <c r="J2324" s="175" t="s">
        <v>4340</v>
      </c>
      <c r="K2324" s="182" t="s">
        <v>4352</v>
      </c>
      <c r="L2324" s="183">
        <v>0</v>
      </c>
      <c r="M2324" s="183">
        <v>-282.04000000000002</v>
      </c>
      <c r="N2324" s="183">
        <v>-1873823</v>
      </c>
      <c r="O2324" s="241">
        <f t="shared" si="73"/>
        <v>-1873823</v>
      </c>
    </row>
    <row r="2325" spans="1:15" hidden="1" x14ac:dyDescent="0.2">
      <c r="A2325" s="175" t="s">
        <v>5730</v>
      </c>
      <c r="B2325" s="182">
        <v>750</v>
      </c>
      <c r="C2325" s="182">
        <v>0</v>
      </c>
      <c r="D2325" s="182">
        <v>2</v>
      </c>
      <c r="E2325" s="182">
        <v>52</v>
      </c>
      <c r="F2325" s="182">
        <v>62</v>
      </c>
      <c r="G2325" s="182" t="str">
        <f t="shared" si="72"/>
        <v>61030.750.0.02.52.62</v>
      </c>
      <c r="H2325" s="184">
        <v>44012</v>
      </c>
      <c r="I2325" s="175" t="s">
        <v>4397</v>
      </c>
      <c r="J2325" s="175" t="s">
        <v>4340</v>
      </c>
      <c r="K2325" s="182" t="s">
        <v>4356</v>
      </c>
      <c r="L2325" s="183">
        <v>0</v>
      </c>
      <c r="M2325" s="183">
        <v>1222.1600000000001</v>
      </c>
      <c r="N2325" s="183">
        <v>8119811</v>
      </c>
      <c r="O2325" s="241">
        <f t="shared" si="73"/>
        <v>8119811</v>
      </c>
    </row>
    <row r="2326" spans="1:15" hidden="1" x14ac:dyDescent="0.2">
      <c r="A2326" s="175" t="s">
        <v>5730</v>
      </c>
      <c r="B2326" s="182">
        <v>750</v>
      </c>
      <c r="C2326" s="182">
        <v>0</v>
      </c>
      <c r="D2326" s="182">
        <v>2</v>
      </c>
      <c r="E2326" s="182">
        <v>60</v>
      </c>
      <c r="F2326" s="182">
        <v>0</v>
      </c>
      <c r="G2326" s="182" t="str">
        <f t="shared" si="72"/>
        <v>61030.750.0.02.60.00</v>
      </c>
      <c r="H2326" s="184">
        <v>44012</v>
      </c>
      <c r="I2326" s="175" t="s">
        <v>4398</v>
      </c>
      <c r="J2326" s="175" t="s">
        <v>4340</v>
      </c>
      <c r="K2326" s="182" t="s">
        <v>4399</v>
      </c>
      <c r="L2326" s="183">
        <v>-59987358</v>
      </c>
      <c r="M2326" s="183">
        <v>-8.5</v>
      </c>
      <c r="N2326" s="183">
        <v>-55257</v>
      </c>
      <c r="O2326" s="241">
        <f t="shared" si="73"/>
        <v>-60042615</v>
      </c>
    </row>
    <row r="2327" spans="1:15" hidden="1" x14ac:dyDescent="0.2">
      <c r="A2327" s="175" t="s">
        <v>5730</v>
      </c>
      <c r="B2327" s="182">
        <v>750</v>
      </c>
      <c r="C2327" s="182">
        <v>0</v>
      </c>
      <c r="D2327" s="182">
        <v>2</v>
      </c>
      <c r="E2327" s="182">
        <v>60</v>
      </c>
      <c r="F2327" s="182">
        <v>1</v>
      </c>
      <c r="G2327" s="182" t="str">
        <f t="shared" si="72"/>
        <v>61030.750.0.02.60.01</v>
      </c>
      <c r="H2327" s="184">
        <v>44012</v>
      </c>
      <c r="I2327" s="175" t="s">
        <v>4400</v>
      </c>
      <c r="J2327" s="175" t="s">
        <v>4340</v>
      </c>
      <c r="K2327" s="182" t="s">
        <v>4399</v>
      </c>
      <c r="L2327" s="183">
        <v>-59987358</v>
      </c>
      <c r="M2327" s="183">
        <v>-8.5</v>
      </c>
      <c r="N2327" s="183">
        <v>-55257</v>
      </c>
      <c r="O2327" s="241">
        <f t="shared" si="73"/>
        <v>-60042615</v>
      </c>
    </row>
    <row r="2328" spans="1:15" hidden="1" x14ac:dyDescent="0.2">
      <c r="A2328" s="175" t="s">
        <v>5730</v>
      </c>
      <c r="B2328" s="182">
        <v>750</v>
      </c>
      <c r="C2328" s="182">
        <v>0</v>
      </c>
      <c r="D2328" s="182">
        <v>2</v>
      </c>
      <c r="E2328" s="182">
        <v>61</v>
      </c>
      <c r="F2328" s="182">
        <v>0</v>
      </c>
      <c r="G2328" s="182" t="str">
        <f t="shared" si="72"/>
        <v>61030.750.0.02.61.00</v>
      </c>
      <c r="H2328" s="184">
        <v>44012</v>
      </c>
      <c r="I2328" s="175" t="s">
        <v>4401</v>
      </c>
      <c r="J2328" s="175" t="s">
        <v>4340</v>
      </c>
      <c r="K2328" s="182" t="s">
        <v>4402</v>
      </c>
      <c r="L2328" s="183">
        <v>-6215804</v>
      </c>
      <c r="M2328" s="183">
        <v>-32.24</v>
      </c>
      <c r="N2328" s="183">
        <v>-209834</v>
      </c>
      <c r="O2328" s="241">
        <f t="shared" si="73"/>
        <v>-6425638</v>
      </c>
    </row>
    <row r="2329" spans="1:15" hidden="1" x14ac:dyDescent="0.2">
      <c r="A2329" s="175" t="s">
        <v>5730</v>
      </c>
      <c r="B2329" s="182">
        <v>750</v>
      </c>
      <c r="C2329" s="182">
        <v>0</v>
      </c>
      <c r="D2329" s="182">
        <v>2</v>
      </c>
      <c r="E2329" s="182">
        <v>61</v>
      </c>
      <c r="F2329" s="182">
        <v>1</v>
      </c>
      <c r="G2329" s="182" t="str">
        <f t="shared" si="72"/>
        <v>61030.750.0.02.61.01</v>
      </c>
      <c r="H2329" s="184">
        <v>44012</v>
      </c>
      <c r="I2329" s="175" t="s">
        <v>4403</v>
      </c>
      <c r="J2329" s="175" t="s">
        <v>4340</v>
      </c>
      <c r="K2329" s="182" t="s">
        <v>4402</v>
      </c>
      <c r="L2329" s="183">
        <v>-6215804</v>
      </c>
      <c r="M2329" s="183">
        <v>-32.24</v>
      </c>
      <c r="N2329" s="183">
        <v>-209834</v>
      </c>
      <c r="O2329" s="241">
        <f t="shared" si="73"/>
        <v>-6425638</v>
      </c>
    </row>
    <row r="2330" spans="1:15" hidden="1" x14ac:dyDescent="0.2">
      <c r="A2330" s="175" t="s">
        <v>5730</v>
      </c>
      <c r="B2330" s="182">
        <v>750</v>
      </c>
      <c r="C2330" s="182">
        <v>0</v>
      </c>
      <c r="D2330" s="182">
        <v>2</v>
      </c>
      <c r="E2330" s="182">
        <v>62</v>
      </c>
      <c r="F2330" s="182">
        <v>0</v>
      </c>
      <c r="G2330" s="182" t="str">
        <f t="shared" si="72"/>
        <v>61030.750.0.02.62.00</v>
      </c>
      <c r="H2330" s="184">
        <v>44012</v>
      </c>
      <c r="I2330" s="175" t="s">
        <v>4404</v>
      </c>
      <c r="J2330" s="175" t="s">
        <v>4340</v>
      </c>
      <c r="K2330" s="182" t="s">
        <v>4405</v>
      </c>
      <c r="L2330" s="183">
        <v>-155620</v>
      </c>
      <c r="M2330" s="183">
        <v>0</v>
      </c>
      <c r="N2330" s="183">
        <v>0</v>
      </c>
      <c r="O2330" s="241">
        <f t="shared" si="73"/>
        <v>-155620</v>
      </c>
    </row>
    <row r="2331" spans="1:15" hidden="1" x14ac:dyDescent="0.2">
      <c r="A2331" s="175" t="s">
        <v>5730</v>
      </c>
      <c r="B2331" s="182">
        <v>750</v>
      </c>
      <c r="C2331" s="182">
        <v>0</v>
      </c>
      <c r="D2331" s="182">
        <v>2</v>
      </c>
      <c r="E2331" s="182">
        <v>62</v>
      </c>
      <c r="F2331" s="182">
        <v>1</v>
      </c>
      <c r="G2331" s="182" t="str">
        <f t="shared" si="72"/>
        <v>61030.750.0.02.62.01</v>
      </c>
      <c r="H2331" s="184">
        <v>44012</v>
      </c>
      <c r="I2331" s="175" t="s">
        <v>4406</v>
      </c>
      <c r="J2331" s="175" t="s">
        <v>4340</v>
      </c>
      <c r="K2331" s="182" t="s">
        <v>4405</v>
      </c>
      <c r="L2331" s="183">
        <v>-155620</v>
      </c>
      <c r="M2331" s="183">
        <v>0</v>
      </c>
      <c r="N2331" s="183">
        <v>0</v>
      </c>
      <c r="O2331" s="241">
        <f t="shared" si="73"/>
        <v>-155620</v>
      </c>
    </row>
    <row r="2332" spans="1:15" hidden="1" x14ac:dyDescent="0.2">
      <c r="A2332" s="175" t="s">
        <v>5730</v>
      </c>
      <c r="B2332" s="182">
        <v>752</v>
      </c>
      <c r="C2332" s="182">
        <v>0</v>
      </c>
      <c r="D2332" s="182">
        <v>0</v>
      </c>
      <c r="E2332" s="182">
        <v>0</v>
      </c>
      <c r="F2332" s="182">
        <v>0</v>
      </c>
      <c r="G2332" s="182" t="str">
        <f t="shared" si="72"/>
        <v>61030.752.0.00.00.00</v>
      </c>
      <c r="H2332" s="184">
        <v>44012</v>
      </c>
      <c r="I2332" s="175" t="s">
        <v>4407</v>
      </c>
      <c r="J2332" s="175" t="s">
        <v>4408</v>
      </c>
      <c r="K2332" s="182" t="s">
        <v>4409</v>
      </c>
      <c r="L2332" s="183">
        <v>-805192857</v>
      </c>
      <c r="M2332" s="183">
        <v>-7684.51</v>
      </c>
      <c r="N2332" s="183">
        <v>-51437255.590000004</v>
      </c>
      <c r="O2332" s="241">
        <f t="shared" si="73"/>
        <v>-856630112.59000003</v>
      </c>
    </row>
    <row r="2333" spans="1:15" hidden="1" x14ac:dyDescent="0.2">
      <c r="A2333" s="175" t="s">
        <v>5730</v>
      </c>
      <c r="B2333" s="182">
        <v>752</v>
      </c>
      <c r="C2333" s="182">
        <v>0</v>
      </c>
      <c r="D2333" s="182">
        <v>2</v>
      </c>
      <c r="E2333" s="182">
        <v>0</v>
      </c>
      <c r="F2333" s="182">
        <v>0</v>
      </c>
      <c r="G2333" s="182" t="str">
        <f t="shared" si="72"/>
        <v>61030.752.0.02.00.00</v>
      </c>
      <c r="H2333" s="184">
        <v>44012</v>
      </c>
      <c r="I2333" s="175" t="s">
        <v>4410</v>
      </c>
      <c r="J2333" s="175" t="s">
        <v>4411</v>
      </c>
      <c r="K2333" s="182" t="s">
        <v>4412</v>
      </c>
      <c r="L2333" s="183">
        <v>-805192857</v>
      </c>
      <c r="M2333" s="183">
        <v>-7684.51</v>
      </c>
      <c r="N2333" s="183">
        <v>-51437255.590000004</v>
      </c>
      <c r="O2333" s="241">
        <f t="shared" si="73"/>
        <v>-856630112.59000003</v>
      </c>
    </row>
    <row r="2334" spans="1:15" hidden="1" x14ac:dyDescent="0.2">
      <c r="A2334" s="175" t="s">
        <v>5730</v>
      </c>
      <c r="B2334" s="182">
        <v>752</v>
      </c>
      <c r="C2334" s="182">
        <v>0</v>
      </c>
      <c r="D2334" s="182">
        <v>2</v>
      </c>
      <c r="E2334" s="182">
        <v>1</v>
      </c>
      <c r="F2334" s="182">
        <v>0</v>
      </c>
      <c r="G2334" s="182" t="str">
        <f t="shared" si="72"/>
        <v>61030.752.0.02.01.00</v>
      </c>
      <c r="H2334" s="184">
        <v>44012</v>
      </c>
      <c r="I2334" s="175" t="s">
        <v>4413</v>
      </c>
      <c r="J2334" s="175" t="s">
        <v>4411</v>
      </c>
      <c r="K2334" s="182" t="s">
        <v>4414</v>
      </c>
      <c r="L2334" s="183">
        <v>-5559461</v>
      </c>
      <c r="M2334" s="183">
        <v>-101.98</v>
      </c>
      <c r="N2334" s="183">
        <v>-675456</v>
      </c>
      <c r="O2334" s="241">
        <f t="shared" si="73"/>
        <v>-6234917</v>
      </c>
    </row>
    <row r="2335" spans="1:15" hidden="1" x14ac:dyDescent="0.2">
      <c r="A2335" s="175" t="s">
        <v>5730</v>
      </c>
      <c r="B2335" s="182">
        <v>752</v>
      </c>
      <c r="C2335" s="182">
        <v>0</v>
      </c>
      <c r="D2335" s="182">
        <v>2</v>
      </c>
      <c r="E2335" s="182">
        <v>1</v>
      </c>
      <c r="F2335" s="182">
        <v>1</v>
      </c>
      <c r="G2335" s="182" t="str">
        <f t="shared" si="72"/>
        <v>61030.752.0.02.01.01</v>
      </c>
      <c r="H2335" s="184">
        <v>44012</v>
      </c>
      <c r="I2335" s="175" t="s">
        <v>4415</v>
      </c>
      <c r="J2335" s="175" t="s">
        <v>4411</v>
      </c>
      <c r="K2335" s="182" t="s">
        <v>4412</v>
      </c>
      <c r="L2335" s="183">
        <v>-5182721</v>
      </c>
      <c r="M2335" s="183">
        <v>-101.98</v>
      </c>
      <c r="N2335" s="183">
        <v>-675456</v>
      </c>
      <c r="O2335" s="241">
        <f t="shared" si="73"/>
        <v>-5858177</v>
      </c>
    </row>
    <row r="2336" spans="1:15" hidden="1" x14ac:dyDescent="0.2">
      <c r="A2336" s="175" t="s">
        <v>5730</v>
      </c>
      <c r="B2336" s="182">
        <v>752</v>
      </c>
      <c r="C2336" s="182">
        <v>0</v>
      </c>
      <c r="D2336" s="182">
        <v>2</v>
      </c>
      <c r="E2336" s="182">
        <v>1</v>
      </c>
      <c r="F2336" s="182">
        <v>31</v>
      </c>
      <c r="G2336" s="182" t="str">
        <f t="shared" si="72"/>
        <v>61030.752.0.02.01.31</v>
      </c>
      <c r="H2336" s="184">
        <v>44012</v>
      </c>
      <c r="I2336" s="175" t="s">
        <v>4416</v>
      </c>
      <c r="J2336" s="175" t="s">
        <v>4411</v>
      </c>
      <c r="K2336" s="182" t="s">
        <v>4417</v>
      </c>
      <c r="L2336" s="183">
        <v>-376740</v>
      </c>
      <c r="M2336" s="183">
        <v>0</v>
      </c>
      <c r="N2336" s="183">
        <v>0</v>
      </c>
      <c r="O2336" s="241">
        <f t="shared" si="73"/>
        <v>-376740</v>
      </c>
    </row>
    <row r="2337" spans="1:15" hidden="1" x14ac:dyDescent="0.2">
      <c r="A2337" s="175" t="s">
        <v>5730</v>
      </c>
      <c r="B2337" s="182">
        <v>752</v>
      </c>
      <c r="C2337" s="182">
        <v>0</v>
      </c>
      <c r="D2337" s="182">
        <v>2</v>
      </c>
      <c r="E2337" s="182">
        <v>1</v>
      </c>
      <c r="F2337" s="182">
        <v>41</v>
      </c>
      <c r="G2337" s="182" t="str">
        <f t="shared" si="72"/>
        <v>61030.752.0.02.01.41</v>
      </c>
      <c r="H2337" s="184">
        <v>44012</v>
      </c>
      <c r="I2337" s="175" t="s">
        <v>4418</v>
      </c>
      <c r="J2337" s="175" t="s">
        <v>4411</v>
      </c>
      <c r="K2337" s="182" t="s">
        <v>4414</v>
      </c>
      <c r="L2337" s="183">
        <v>-99738137</v>
      </c>
      <c r="M2337" s="183">
        <v>0</v>
      </c>
      <c r="N2337" s="183">
        <v>0</v>
      </c>
      <c r="O2337" s="241">
        <f t="shared" si="73"/>
        <v>-99738137</v>
      </c>
    </row>
    <row r="2338" spans="1:15" hidden="1" x14ac:dyDescent="0.2">
      <c r="A2338" s="175" t="s">
        <v>5730</v>
      </c>
      <c r="B2338" s="182">
        <v>752</v>
      </c>
      <c r="C2338" s="182">
        <v>0</v>
      </c>
      <c r="D2338" s="182">
        <v>2</v>
      </c>
      <c r="E2338" s="182">
        <v>1</v>
      </c>
      <c r="F2338" s="182">
        <v>51</v>
      </c>
      <c r="G2338" s="182" t="str">
        <f t="shared" si="72"/>
        <v>61030.752.0.02.01.51</v>
      </c>
      <c r="H2338" s="184">
        <v>44012</v>
      </c>
      <c r="I2338" s="175" t="s">
        <v>4419</v>
      </c>
      <c r="J2338" s="175" t="s">
        <v>4411</v>
      </c>
      <c r="K2338" s="182" t="s">
        <v>4420</v>
      </c>
      <c r="L2338" s="183">
        <v>-29921441</v>
      </c>
      <c r="M2338" s="183">
        <v>0</v>
      </c>
      <c r="N2338" s="183">
        <v>0</v>
      </c>
      <c r="O2338" s="241">
        <f t="shared" si="73"/>
        <v>-29921441</v>
      </c>
    </row>
    <row r="2339" spans="1:15" hidden="1" x14ac:dyDescent="0.2">
      <c r="A2339" s="175" t="s">
        <v>5730</v>
      </c>
      <c r="B2339" s="182">
        <v>752</v>
      </c>
      <c r="C2339" s="182">
        <v>0</v>
      </c>
      <c r="D2339" s="182">
        <v>2</v>
      </c>
      <c r="E2339" s="182">
        <v>1</v>
      </c>
      <c r="F2339" s="182">
        <v>61</v>
      </c>
      <c r="G2339" s="182" t="str">
        <f t="shared" si="72"/>
        <v>61030.752.0.02.01.61</v>
      </c>
      <c r="H2339" s="184">
        <v>44012</v>
      </c>
      <c r="I2339" s="175" t="s">
        <v>4421</v>
      </c>
      <c r="J2339" s="175" t="s">
        <v>4411</v>
      </c>
      <c r="K2339" s="182" t="s">
        <v>4422</v>
      </c>
      <c r="L2339" s="183">
        <v>129659578</v>
      </c>
      <c r="M2339" s="183">
        <v>0</v>
      </c>
      <c r="N2339" s="183">
        <v>0</v>
      </c>
      <c r="O2339" s="241">
        <f t="shared" si="73"/>
        <v>129659578</v>
      </c>
    </row>
    <row r="2340" spans="1:15" hidden="1" x14ac:dyDescent="0.2">
      <c r="A2340" s="175" t="s">
        <v>5730</v>
      </c>
      <c r="B2340" s="182">
        <v>752</v>
      </c>
      <c r="C2340" s="182">
        <v>0</v>
      </c>
      <c r="D2340" s="182">
        <v>2</v>
      </c>
      <c r="E2340" s="182">
        <v>2</v>
      </c>
      <c r="F2340" s="182">
        <v>0</v>
      </c>
      <c r="G2340" s="182" t="str">
        <f t="shared" si="72"/>
        <v>61030.752.0.02.02.00</v>
      </c>
      <c r="H2340" s="184">
        <v>44012</v>
      </c>
      <c r="I2340" s="175" t="s">
        <v>4423</v>
      </c>
      <c r="J2340" s="175" t="s">
        <v>4411</v>
      </c>
      <c r="K2340" s="182" t="s">
        <v>4424</v>
      </c>
      <c r="L2340" s="183">
        <v>-326939883</v>
      </c>
      <c r="M2340" s="183">
        <v>-4458.2700000000004</v>
      </c>
      <c r="N2340" s="183">
        <v>-29635018</v>
      </c>
      <c r="O2340" s="241">
        <f t="shared" si="73"/>
        <v>-356574901</v>
      </c>
    </row>
    <row r="2341" spans="1:15" hidden="1" x14ac:dyDescent="0.2">
      <c r="A2341" s="175" t="s">
        <v>5730</v>
      </c>
      <c r="B2341" s="182">
        <v>752</v>
      </c>
      <c r="C2341" s="182">
        <v>0</v>
      </c>
      <c r="D2341" s="182">
        <v>2</v>
      </c>
      <c r="E2341" s="182">
        <v>2</v>
      </c>
      <c r="F2341" s="182">
        <v>1</v>
      </c>
      <c r="G2341" s="182" t="str">
        <f t="shared" si="72"/>
        <v>61030.752.0.02.02.01</v>
      </c>
      <c r="H2341" s="184">
        <v>44012</v>
      </c>
      <c r="I2341" s="175" t="s">
        <v>4425</v>
      </c>
      <c r="J2341" s="175" t="s">
        <v>4411</v>
      </c>
      <c r="K2341" s="182" t="s">
        <v>4424</v>
      </c>
      <c r="L2341" s="183">
        <v>-263572803</v>
      </c>
      <c r="M2341" s="183">
        <v>-4250.1099999999997</v>
      </c>
      <c r="N2341" s="183">
        <v>-28252044</v>
      </c>
      <c r="O2341" s="241">
        <f t="shared" si="73"/>
        <v>-291824847</v>
      </c>
    </row>
    <row r="2342" spans="1:15" hidden="1" x14ac:dyDescent="0.2">
      <c r="A2342" s="175" t="s">
        <v>5730</v>
      </c>
      <c r="B2342" s="182">
        <v>752</v>
      </c>
      <c r="C2342" s="182">
        <v>0</v>
      </c>
      <c r="D2342" s="182">
        <v>2</v>
      </c>
      <c r="E2342" s="182">
        <v>2</v>
      </c>
      <c r="F2342" s="182">
        <v>31</v>
      </c>
      <c r="G2342" s="182" t="str">
        <f t="shared" si="72"/>
        <v>61030.752.0.02.02.31</v>
      </c>
      <c r="H2342" s="184">
        <v>44012</v>
      </c>
      <c r="I2342" s="175" t="s">
        <v>4426</v>
      </c>
      <c r="J2342" s="175" t="s">
        <v>4411</v>
      </c>
      <c r="K2342" s="182" t="s">
        <v>4427</v>
      </c>
      <c r="L2342" s="183">
        <v>175722186</v>
      </c>
      <c r="M2342" s="183">
        <v>479.16</v>
      </c>
      <c r="N2342" s="183">
        <v>3185274</v>
      </c>
      <c r="O2342" s="241">
        <f t="shared" si="73"/>
        <v>178907460</v>
      </c>
    </row>
    <row r="2343" spans="1:15" hidden="1" x14ac:dyDescent="0.2">
      <c r="A2343" s="175" t="s">
        <v>5730</v>
      </c>
      <c r="B2343" s="182">
        <v>752</v>
      </c>
      <c r="C2343" s="182">
        <v>0</v>
      </c>
      <c r="D2343" s="182">
        <v>2</v>
      </c>
      <c r="E2343" s="182">
        <v>2</v>
      </c>
      <c r="F2343" s="182">
        <v>41</v>
      </c>
      <c r="G2343" s="182" t="str">
        <f t="shared" si="72"/>
        <v>61030.752.0.02.02.41</v>
      </c>
      <c r="H2343" s="184">
        <v>44012</v>
      </c>
      <c r="I2343" s="175" t="s">
        <v>4428</v>
      </c>
      <c r="J2343" s="175" t="s">
        <v>4411</v>
      </c>
      <c r="K2343" s="182" t="s">
        <v>4429</v>
      </c>
      <c r="L2343" s="183">
        <v>-184051753</v>
      </c>
      <c r="M2343" s="183">
        <v>-528.64</v>
      </c>
      <c r="N2343" s="183">
        <v>-3513587</v>
      </c>
      <c r="O2343" s="241">
        <f t="shared" si="73"/>
        <v>-187565340</v>
      </c>
    </row>
    <row r="2344" spans="1:15" hidden="1" x14ac:dyDescent="0.2">
      <c r="A2344" s="175" t="s">
        <v>5730</v>
      </c>
      <c r="B2344" s="182">
        <v>752</v>
      </c>
      <c r="C2344" s="182">
        <v>0</v>
      </c>
      <c r="D2344" s="182">
        <v>2</v>
      </c>
      <c r="E2344" s="182">
        <v>2</v>
      </c>
      <c r="F2344" s="182">
        <v>51</v>
      </c>
      <c r="G2344" s="182" t="str">
        <f t="shared" si="72"/>
        <v>61030.752.0.02.02.51</v>
      </c>
      <c r="H2344" s="184">
        <v>44012</v>
      </c>
      <c r="I2344" s="175" t="s">
        <v>4430</v>
      </c>
      <c r="J2344" s="175" t="s">
        <v>4411</v>
      </c>
      <c r="K2344" s="182" t="s">
        <v>4431</v>
      </c>
      <c r="L2344" s="183">
        <v>-55092772</v>
      </c>
      <c r="M2344" s="183">
        <v>-158.68</v>
      </c>
      <c r="N2344" s="183">
        <v>-1054661</v>
      </c>
      <c r="O2344" s="241">
        <f t="shared" si="73"/>
        <v>-56147433</v>
      </c>
    </row>
    <row r="2345" spans="1:15" hidden="1" x14ac:dyDescent="0.2">
      <c r="A2345" s="175" t="s">
        <v>5730</v>
      </c>
      <c r="B2345" s="182">
        <v>752</v>
      </c>
      <c r="C2345" s="182">
        <v>0</v>
      </c>
      <c r="D2345" s="182">
        <v>2</v>
      </c>
      <c r="E2345" s="182">
        <v>2</v>
      </c>
      <c r="F2345" s="182">
        <v>61</v>
      </c>
      <c r="G2345" s="182" t="str">
        <f t="shared" si="72"/>
        <v>61030.752.0.02.02.61</v>
      </c>
      <c r="H2345" s="184">
        <v>44012</v>
      </c>
      <c r="I2345" s="175" t="s">
        <v>4432</v>
      </c>
      <c r="J2345" s="175" t="s">
        <v>4411</v>
      </c>
      <c r="K2345" s="182" t="s">
        <v>4433</v>
      </c>
      <c r="L2345" s="183">
        <v>55259</v>
      </c>
      <c r="M2345" s="183">
        <v>0</v>
      </c>
      <c r="N2345" s="183">
        <v>0</v>
      </c>
      <c r="O2345" s="241">
        <f t="shared" si="73"/>
        <v>55259</v>
      </c>
    </row>
    <row r="2346" spans="1:15" hidden="1" x14ac:dyDescent="0.2">
      <c r="A2346" s="175" t="s">
        <v>5730</v>
      </c>
      <c r="B2346" s="182">
        <v>752</v>
      </c>
      <c r="C2346" s="182">
        <v>0</v>
      </c>
      <c r="D2346" s="182">
        <v>2</v>
      </c>
      <c r="E2346" s="182">
        <v>4</v>
      </c>
      <c r="F2346" s="182">
        <v>0</v>
      </c>
      <c r="G2346" s="182" t="str">
        <f t="shared" si="72"/>
        <v>61030.752.0.02.04.00</v>
      </c>
      <c r="H2346" s="184">
        <v>44012</v>
      </c>
      <c r="I2346" s="175" t="s">
        <v>4434</v>
      </c>
      <c r="J2346" s="175" t="s">
        <v>4411</v>
      </c>
      <c r="K2346" s="182" t="s">
        <v>4435</v>
      </c>
      <c r="L2346" s="183">
        <v>-10297222</v>
      </c>
      <c r="M2346" s="183">
        <v>-135.84</v>
      </c>
      <c r="N2346" s="183">
        <v>-923996</v>
      </c>
      <c r="O2346" s="241">
        <f t="shared" si="73"/>
        <v>-11221218</v>
      </c>
    </row>
    <row r="2347" spans="1:15" hidden="1" x14ac:dyDescent="0.2">
      <c r="A2347" s="175" t="s">
        <v>5730</v>
      </c>
      <c r="B2347" s="182">
        <v>752</v>
      </c>
      <c r="C2347" s="182">
        <v>0</v>
      </c>
      <c r="D2347" s="182">
        <v>2</v>
      </c>
      <c r="E2347" s="182">
        <v>4</v>
      </c>
      <c r="F2347" s="182">
        <v>1</v>
      </c>
      <c r="G2347" s="182" t="str">
        <f t="shared" si="72"/>
        <v>61030.752.0.02.04.01</v>
      </c>
      <c r="H2347" s="184">
        <v>44012</v>
      </c>
      <c r="I2347" s="175" t="s">
        <v>4436</v>
      </c>
      <c r="J2347" s="175" t="s">
        <v>4411</v>
      </c>
      <c r="K2347" s="182" t="s">
        <v>4435</v>
      </c>
      <c r="L2347" s="183">
        <v>-3737355</v>
      </c>
      <c r="M2347" s="183">
        <v>-75.39</v>
      </c>
      <c r="N2347" s="183">
        <v>-512505</v>
      </c>
      <c r="O2347" s="241">
        <f t="shared" si="73"/>
        <v>-4249860</v>
      </c>
    </row>
    <row r="2348" spans="1:15" hidden="1" x14ac:dyDescent="0.2">
      <c r="A2348" s="175" t="s">
        <v>5730</v>
      </c>
      <c r="B2348" s="182">
        <v>752</v>
      </c>
      <c r="C2348" s="182">
        <v>0</v>
      </c>
      <c r="D2348" s="182">
        <v>2</v>
      </c>
      <c r="E2348" s="182">
        <v>4</v>
      </c>
      <c r="F2348" s="182">
        <v>3</v>
      </c>
      <c r="G2348" s="182" t="str">
        <f t="shared" si="72"/>
        <v>61030.752.0.02.04.03</v>
      </c>
      <c r="H2348" s="184">
        <v>44012</v>
      </c>
      <c r="I2348" s="175" t="s">
        <v>4437</v>
      </c>
      <c r="J2348" s="175" t="s">
        <v>4411</v>
      </c>
      <c r="K2348" s="182" t="s">
        <v>4438</v>
      </c>
      <c r="L2348" s="183">
        <v>-2657481</v>
      </c>
      <c r="M2348" s="183">
        <v>-60.45</v>
      </c>
      <c r="N2348" s="183">
        <v>-411491</v>
      </c>
      <c r="O2348" s="241">
        <f t="shared" si="73"/>
        <v>-3068972</v>
      </c>
    </row>
    <row r="2349" spans="1:15" hidden="1" x14ac:dyDescent="0.2">
      <c r="A2349" s="175" t="s">
        <v>5730</v>
      </c>
      <c r="B2349" s="182">
        <v>752</v>
      </c>
      <c r="C2349" s="182">
        <v>0</v>
      </c>
      <c r="D2349" s="182">
        <v>2</v>
      </c>
      <c r="E2349" s="182">
        <v>4</v>
      </c>
      <c r="F2349" s="182">
        <v>41</v>
      </c>
      <c r="G2349" s="182" t="str">
        <f t="shared" si="72"/>
        <v>61030.752.0.02.04.41</v>
      </c>
      <c r="H2349" s="184">
        <v>44012</v>
      </c>
      <c r="I2349" s="175" t="s">
        <v>4439</v>
      </c>
      <c r="J2349" s="175" t="s">
        <v>4411</v>
      </c>
      <c r="K2349" s="182" t="s">
        <v>4440</v>
      </c>
      <c r="L2349" s="183">
        <v>-5662637</v>
      </c>
      <c r="M2349" s="183">
        <v>0</v>
      </c>
      <c r="N2349" s="183">
        <v>0</v>
      </c>
      <c r="O2349" s="241">
        <f t="shared" si="73"/>
        <v>-5662637</v>
      </c>
    </row>
    <row r="2350" spans="1:15" hidden="1" x14ac:dyDescent="0.2">
      <c r="A2350" s="175" t="s">
        <v>5730</v>
      </c>
      <c r="B2350" s="182">
        <v>752</v>
      </c>
      <c r="C2350" s="182">
        <v>0</v>
      </c>
      <c r="D2350" s="182">
        <v>2</v>
      </c>
      <c r="E2350" s="182">
        <v>4</v>
      </c>
      <c r="F2350" s="182">
        <v>51</v>
      </c>
      <c r="G2350" s="182" t="str">
        <f t="shared" si="72"/>
        <v>61030.752.0.02.04.51</v>
      </c>
      <c r="H2350" s="184">
        <v>44012</v>
      </c>
      <c r="I2350" s="175" t="s">
        <v>4441</v>
      </c>
      <c r="J2350" s="175" t="s">
        <v>4411</v>
      </c>
      <c r="K2350" s="182" t="s">
        <v>4442</v>
      </c>
      <c r="L2350" s="183">
        <v>-3925841</v>
      </c>
      <c r="M2350" s="183">
        <v>0</v>
      </c>
      <c r="N2350" s="183">
        <v>0</v>
      </c>
      <c r="O2350" s="241">
        <f t="shared" si="73"/>
        <v>-3925841</v>
      </c>
    </row>
    <row r="2351" spans="1:15" hidden="1" x14ac:dyDescent="0.2">
      <c r="A2351" s="175" t="s">
        <v>5730</v>
      </c>
      <c r="B2351" s="182">
        <v>752</v>
      </c>
      <c r="C2351" s="182">
        <v>0</v>
      </c>
      <c r="D2351" s="182">
        <v>2</v>
      </c>
      <c r="E2351" s="182">
        <v>4</v>
      </c>
      <c r="F2351" s="182">
        <v>61</v>
      </c>
      <c r="G2351" s="182" t="str">
        <f t="shared" si="72"/>
        <v>61030.752.0.02.04.61</v>
      </c>
      <c r="H2351" s="184">
        <v>44012</v>
      </c>
      <c r="I2351" s="175" t="s">
        <v>4443</v>
      </c>
      <c r="J2351" s="175" t="s">
        <v>4411</v>
      </c>
      <c r="K2351" s="182" t="s">
        <v>4444</v>
      </c>
      <c r="L2351" s="183">
        <v>5686092</v>
      </c>
      <c r="M2351" s="183">
        <v>0</v>
      </c>
      <c r="N2351" s="183">
        <v>0</v>
      </c>
      <c r="O2351" s="241">
        <f t="shared" si="73"/>
        <v>5686092</v>
      </c>
    </row>
    <row r="2352" spans="1:15" hidden="1" x14ac:dyDescent="0.2">
      <c r="A2352" s="175" t="s">
        <v>5730</v>
      </c>
      <c r="B2352" s="182">
        <v>752</v>
      </c>
      <c r="C2352" s="182">
        <v>0</v>
      </c>
      <c r="D2352" s="182">
        <v>2</v>
      </c>
      <c r="E2352" s="182">
        <v>8</v>
      </c>
      <c r="F2352" s="182">
        <v>0</v>
      </c>
      <c r="G2352" s="182" t="str">
        <f t="shared" si="72"/>
        <v>61030.752.0.02.08.00</v>
      </c>
      <c r="H2352" s="184">
        <v>44012</v>
      </c>
      <c r="I2352" s="175" t="s">
        <v>4445</v>
      </c>
      <c r="J2352" s="175" t="s">
        <v>4411</v>
      </c>
      <c r="K2352" s="182" t="s">
        <v>4412</v>
      </c>
      <c r="L2352" s="183">
        <v>-180348</v>
      </c>
      <c r="M2352" s="183">
        <v>0</v>
      </c>
      <c r="N2352" s="183">
        <v>0</v>
      </c>
      <c r="O2352" s="241">
        <f t="shared" si="73"/>
        <v>-180348</v>
      </c>
    </row>
    <row r="2353" spans="1:15" hidden="1" x14ac:dyDescent="0.2">
      <c r="A2353" s="175" t="s">
        <v>5730</v>
      </c>
      <c r="B2353" s="182">
        <v>752</v>
      </c>
      <c r="C2353" s="182">
        <v>0</v>
      </c>
      <c r="D2353" s="182">
        <v>2</v>
      </c>
      <c r="E2353" s="182">
        <v>8</v>
      </c>
      <c r="F2353" s="182">
        <v>1</v>
      </c>
      <c r="G2353" s="182" t="str">
        <f t="shared" si="72"/>
        <v>61030.752.0.02.08.01</v>
      </c>
      <c r="H2353" s="184">
        <v>44012</v>
      </c>
      <c r="I2353" s="175" t="s">
        <v>4446</v>
      </c>
      <c r="J2353" s="175" t="s">
        <v>4411</v>
      </c>
      <c r="K2353" s="182" t="s">
        <v>4412</v>
      </c>
      <c r="L2353" s="183">
        <v>-35866</v>
      </c>
      <c r="M2353" s="183">
        <v>0</v>
      </c>
      <c r="N2353" s="183">
        <v>0</v>
      </c>
      <c r="O2353" s="241">
        <f t="shared" si="73"/>
        <v>-35866</v>
      </c>
    </row>
    <row r="2354" spans="1:15" hidden="1" x14ac:dyDescent="0.2">
      <c r="A2354" s="175" t="s">
        <v>5730</v>
      </c>
      <c r="B2354" s="182">
        <v>752</v>
      </c>
      <c r="C2354" s="182">
        <v>0</v>
      </c>
      <c r="D2354" s="182">
        <v>2</v>
      </c>
      <c r="E2354" s="182">
        <v>8</v>
      </c>
      <c r="F2354" s="182">
        <v>41</v>
      </c>
      <c r="G2354" s="182" t="str">
        <f t="shared" si="72"/>
        <v>61030.752.0.02.08.41</v>
      </c>
      <c r="H2354" s="184">
        <v>44012</v>
      </c>
      <c r="I2354" s="175" t="s">
        <v>4447</v>
      </c>
      <c r="J2354" s="175" t="s">
        <v>4411</v>
      </c>
      <c r="K2354" s="182" t="s">
        <v>4414</v>
      </c>
      <c r="L2354" s="183">
        <v>-125418</v>
      </c>
      <c r="M2354" s="183">
        <v>0</v>
      </c>
      <c r="N2354" s="183">
        <v>0</v>
      </c>
      <c r="O2354" s="241">
        <f t="shared" si="73"/>
        <v>-125418</v>
      </c>
    </row>
    <row r="2355" spans="1:15" hidden="1" x14ac:dyDescent="0.2">
      <c r="A2355" s="175" t="s">
        <v>5730</v>
      </c>
      <c r="B2355" s="182">
        <v>752</v>
      </c>
      <c r="C2355" s="182">
        <v>0</v>
      </c>
      <c r="D2355" s="182">
        <v>2</v>
      </c>
      <c r="E2355" s="182">
        <v>8</v>
      </c>
      <c r="F2355" s="182">
        <v>51</v>
      </c>
      <c r="G2355" s="182" t="str">
        <f t="shared" si="72"/>
        <v>61030.752.0.02.08.51</v>
      </c>
      <c r="H2355" s="184">
        <v>44012</v>
      </c>
      <c r="I2355" s="175" t="s">
        <v>4448</v>
      </c>
      <c r="J2355" s="175" t="s">
        <v>4411</v>
      </c>
      <c r="K2355" s="182" t="s">
        <v>4420</v>
      </c>
      <c r="L2355" s="183">
        <v>-37626</v>
      </c>
      <c r="M2355" s="183">
        <v>0</v>
      </c>
      <c r="N2355" s="183">
        <v>0</v>
      </c>
      <c r="O2355" s="241">
        <f t="shared" si="73"/>
        <v>-37626</v>
      </c>
    </row>
    <row r="2356" spans="1:15" hidden="1" x14ac:dyDescent="0.2">
      <c r="A2356" s="175" t="s">
        <v>5730</v>
      </c>
      <c r="B2356" s="182">
        <v>752</v>
      </c>
      <c r="C2356" s="182">
        <v>0</v>
      </c>
      <c r="D2356" s="182">
        <v>2</v>
      </c>
      <c r="E2356" s="182">
        <v>8</v>
      </c>
      <c r="F2356" s="182">
        <v>61</v>
      </c>
      <c r="G2356" s="182" t="str">
        <f t="shared" si="72"/>
        <v>61030.752.0.02.08.61</v>
      </c>
      <c r="H2356" s="184">
        <v>44012</v>
      </c>
      <c r="I2356" s="175" t="s">
        <v>4449</v>
      </c>
      <c r="J2356" s="175" t="s">
        <v>4411</v>
      </c>
      <c r="K2356" s="182" t="s">
        <v>4422</v>
      </c>
      <c r="L2356" s="183">
        <v>18562</v>
      </c>
      <c r="M2356" s="183">
        <v>0</v>
      </c>
      <c r="N2356" s="183">
        <v>0</v>
      </c>
      <c r="O2356" s="241">
        <f t="shared" si="73"/>
        <v>18562</v>
      </c>
    </row>
    <row r="2357" spans="1:15" hidden="1" x14ac:dyDescent="0.2">
      <c r="A2357" s="175" t="s">
        <v>5730</v>
      </c>
      <c r="B2357" s="182">
        <v>752</v>
      </c>
      <c r="C2357" s="182">
        <v>0</v>
      </c>
      <c r="D2357" s="182">
        <v>2</v>
      </c>
      <c r="E2357" s="182">
        <v>50</v>
      </c>
      <c r="F2357" s="182">
        <v>0</v>
      </c>
      <c r="G2357" s="182" t="str">
        <f t="shared" si="72"/>
        <v>61030.752.0.02.50.00</v>
      </c>
      <c r="H2357" s="184">
        <v>44012</v>
      </c>
      <c r="I2357" s="175" t="s">
        <v>4450</v>
      </c>
      <c r="J2357" s="175" t="s">
        <v>4411</v>
      </c>
      <c r="K2357" s="182" t="s">
        <v>4451</v>
      </c>
      <c r="L2357" s="183">
        <v>-13908977</v>
      </c>
      <c r="M2357" s="183">
        <v>-2404.4499999999998</v>
      </c>
      <c r="N2357" s="183">
        <v>-16282844.59</v>
      </c>
      <c r="O2357" s="241">
        <f t="shared" si="73"/>
        <v>-30191821.59</v>
      </c>
    </row>
    <row r="2358" spans="1:15" hidden="1" x14ac:dyDescent="0.2">
      <c r="A2358" s="175" t="s">
        <v>5730</v>
      </c>
      <c r="B2358" s="182">
        <v>752</v>
      </c>
      <c r="C2358" s="182">
        <v>0</v>
      </c>
      <c r="D2358" s="182">
        <v>2</v>
      </c>
      <c r="E2358" s="182">
        <v>50</v>
      </c>
      <c r="F2358" s="182">
        <v>1</v>
      </c>
      <c r="G2358" s="182" t="str">
        <f t="shared" si="72"/>
        <v>61030.752.0.02.50.01</v>
      </c>
      <c r="H2358" s="184">
        <v>44012</v>
      </c>
      <c r="I2358" s="175" t="s">
        <v>4452</v>
      </c>
      <c r="J2358" s="175" t="s">
        <v>4411</v>
      </c>
      <c r="K2358" s="182" t="s">
        <v>4412</v>
      </c>
      <c r="L2358" s="183">
        <v>-4869614</v>
      </c>
      <c r="M2358" s="183">
        <v>-930</v>
      </c>
      <c r="N2358" s="183">
        <v>-6330631</v>
      </c>
      <c r="O2358" s="241">
        <f t="shared" si="73"/>
        <v>-11200245</v>
      </c>
    </row>
    <row r="2359" spans="1:15" hidden="1" x14ac:dyDescent="0.2">
      <c r="A2359" s="175" t="s">
        <v>5730</v>
      </c>
      <c r="B2359" s="182">
        <v>752</v>
      </c>
      <c r="C2359" s="182">
        <v>0</v>
      </c>
      <c r="D2359" s="182">
        <v>2</v>
      </c>
      <c r="E2359" s="182">
        <v>50</v>
      </c>
      <c r="F2359" s="182">
        <v>41</v>
      </c>
      <c r="G2359" s="182" t="str">
        <f t="shared" si="72"/>
        <v>61030.752.0.02.50.41</v>
      </c>
      <c r="H2359" s="184">
        <v>44012</v>
      </c>
      <c r="I2359" s="175" t="s">
        <v>4453</v>
      </c>
      <c r="J2359" s="175" t="s">
        <v>4411</v>
      </c>
      <c r="K2359" s="182" t="s">
        <v>4414</v>
      </c>
      <c r="L2359" s="183">
        <v>-70322415</v>
      </c>
      <c r="M2359" s="183">
        <v>-1158.21</v>
      </c>
      <c r="N2359" s="183">
        <v>-7811899.0599999996</v>
      </c>
      <c r="O2359" s="241">
        <f t="shared" si="73"/>
        <v>-78134314.060000002</v>
      </c>
    </row>
    <row r="2360" spans="1:15" hidden="1" x14ac:dyDescent="0.2">
      <c r="A2360" s="175" t="s">
        <v>5730</v>
      </c>
      <c r="B2360" s="182">
        <v>752</v>
      </c>
      <c r="C2360" s="182">
        <v>0</v>
      </c>
      <c r="D2360" s="182">
        <v>2</v>
      </c>
      <c r="E2360" s="182">
        <v>50</v>
      </c>
      <c r="F2360" s="182">
        <v>51</v>
      </c>
      <c r="G2360" s="182" t="str">
        <f t="shared" si="72"/>
        <v>61030.752.0.02.50.51</v>
      </c>
      <c r="H2360" s="184">
        <v>44012</v>
      </c>
      <c r="I2360" s="175" t="s">
        <v>4454</v>
      </c>
      <c r="J2360" s="175" t="s">
        <v>4411</v>
      </c>
      <c r="K2360" s="182" t="s">
        <v>4420</v>
      </c>
      <c r="L2360" s="183">
        <v>-20795041</v>
      </c>
      <c r="M2360" s="183">
        <v>-347.47</v>
      </c>
      <c r="N2360" s="183">
        <v>-2343615.5299999998</v>
      </c>
      <c r="O2360" s="241">
        <f t="shared" si="73"/>
        <v>-23138656.530000001</v>
      </c>
    </row>
    <row r="2361" spans="1:15" hidden="1" x14ac:dyDescent="0.2">
      <c r="A2361" s="175" t="s">
        <v>5730</v>
      </c>
      <c r="B2361" s="182">
        <v>752</v>
      </c>
      <c r="C2361" s="182">
        <v>0</v>
      </c>
      <c r="D2361" s="182">
        <v>2</v>
      </c>
      <c r="E2361" s="182">
        <v>50</v>
      </c>
      <c r="F2361" s="182">
        <v>61</v>
      </c>
      <c r="G2361" s="182" t="str">
        <f t="shared" si="72"/>
        <v>61030.752.0.02.50.61</v>
      </c>
      <c r="H2361" s="184">
        <v>44012</v>
      </c>
      <c r="I2361" s="175" t="s">
        <v>4455</v>
      </c>
      <c r="J2361" s="175" t="s">
        <v>4411</v>
      </c>
      <c r="K2361" s="182" t="s">
        <v>4422</v>
      </c>
      <c r="L2361" s="183">
        <v>82078093</v>
      </c>
      <c r="M2361" s="183">
        <v>31.23</v>
      </c>
      <c r="N2361" s="183">
        <v>203301</v>
      </c>
      <c r="O2361" s="241">
        <f t="shared" si="73"/>
        <v>82281394</v>
      </c>
    </row>
    <row r="2362" spans="1:15" hidden="1" x14ac:dyDescent="0.2">
      <c r="A2362" s="175" t="s">
        <v>5730</v>
      </c>
      <c r="B2362" s="182">
        <v>752</v>
      </c>
      <c r="C2362" s="182">
        <v>0</v>
      </c>
      <c r="D2362" s="182">
        <v>2</v>
      </c>
      <c r="E2362" s="182">
        <v>51</v>
      </c>
      <c r="F2362" s="182">
        <v>0</v>
      </c>
      <c r="G2362" s="182" t="str">
        <f t="shared" si="72"/>
        <v>61030.752.0.02.51.00</v>
      </c>
      <c r="H2362" s="184">
        <v>44012</v>
      </c>
      <c r="I2362" s="175" t="s">
        <v>4456</v>
      </c>
      <c r="J2362" s="175" t="s">
        <v>4411</v>
      </c>
      <c r="K2362" s="182" t="s">
        <v>4457</v>
      </c>
      <c r="L2362" s="183">
        <v>-20764478</v>
      </c>
      <c r="M2362" s="183">
        <v>-544.05999999999995</v>
      </c>
      <c r="N2362" s="183">
        <v>-3657901</v>
      </c>
      <c r="O2362" s="241">
        <f t="shared" si="73"/>
        <v>-24422379</v>
      </c>
    </row>
    <row r="2363" spans="1:15" hidden="1" x14ac:dyDescent="0.2">
      <c r="A2363" s="175" t="s">
        <v>5730</v>
      </c>
      <c r="B2363" s="182">
        <v>752</v>
      </c>
      <c r="C2363" s="182">
        <v>0</v>
      </c>
      <c r="D2363" s="182">
        <v>2</v>
      </c>
      <c r="E2363" s="182">
        <v>51</v>
      </c>
      <c r="F2363" s="182">
        <v>1</v>
      </c>
      <c r="G2363" s="182" t="str">
        <f t="shared" si="72"/>
        <v>61030.752.0.02.51.01</v>
      </c>
      <c r="H2363" s="184">
        <v>44012</v>
      </c>
      <c r="I2363" s="175" t="s">
        <v>4458</v>
      </c>
      <c r="J2363" s="175" t="s">
        <v>4411</v>
      </c>
      <c r="K2363" s="182" t="s">
        <v>4412</v>
      </c>
      <c r="L2363" s="183">
        <v>-216561</v>
      </c>
      <c r="M2363" s="183">
        <v>0</v>
      </c>
      <c r="N2363" s="183">
        <v>0</v>
      </c>
      <c r="O2363" s="241">
        <f t="shared" si="73"/>
        <v>-216561</v>
      </c>
    </row>
    <row r="2364" spans="1:15" hidden="1" x14ac:dyDescent="0.2">
      <c r="A2364" s="175" t="s">
        <v>5730</v>
      </c>
      <c r="B2364" s="182">
        <v>752</v>
      </c>
      <c r="C2364" s="182">
        <v>0</v>
      </c>
      <c r="D2364" s="182">
        <v>2</v>
      </c>
      <c r="E2364" s="182">
        <v>51</v>
      </c>
      <c r="F2364" s="182">
        <v>41</v>
      </c>
      <c r="G2364" s="182" t="str">
        <f t="shared" si="72"/>
        <v>61030.752.0.02.51.41</v>
      </c>
      <c r="H2364" s="184">
        <v>44012</v>
      </c>
      <c r="I2364" s="175" t="s">
        <v>4459</v>
      </c>
      <c r="J2364" s="175" t="s">
        <v>4411</v>
      </c>
      <c r="K2364" s="182" t="s">
        <v>4414</v>
      </c>
      <c r="L2364" s="183">
        <v>-17884845</v>
      </c>
      <c r="M2364" s="183">
        <v>-30.84</v>
      </c>
      <c r="N2364" s="183">
        <v>-206934</v>
      </c>
      <c r="O2364" s="241">
        <f t="shared" si="73"/>
        <v>-18091779</v>
      </c>
    </row>
    <row r="2365" spans="1:15" hidden="1" x14ac:dyDescent="0.2">
      <c r="A2365" s="175" t="s">
        <v>5730</v>
      </c>
      <c r="B2365" s="182">
        <v>752</v>
      </c>
      <c r="C2365" s="182">
        <v>0</v>
      </c>
      <c r="D2365" s="182">
        <v>2</v>
      </c>
      <c r="E2365" s="182">
        <v>51</v>
      </c>
      <c r="F2365" s="182">
        <v>43</v>
      </c>
      <c r="G2365" s="182" t="str">
        <f t="shared" si="72"/>
        <v>61030.752.0.02.51.43</v>
      </c>
      <c r="H2365" s="184">
        <v>44012</v>
      </c>
      <c r="I2365" s="175" t="s">
        <v>4460</v>
      </c>
      <c r="J2365" s="175" t="s">
        <v>4411</v>
      </c>
      <c r="K2365" s="182" t="s">
        <v>4461</v>
      </c>
      <c r="L2365" s="183">
        <v>0</v>
      </c>
      <c r="M2365" s="183">
        <v>-418.43</v>
      </c>
      <c r="N2365" s="183">
        <v>-2813241</v>
      </c>
      <c r="O2365" s="241">
        <f t="shared" si="73"/>
        <v>-2813241</v>
      </c>
    </row>
    <row r="2366" spans="1:15" hidden="1" x14ac:dyDescent="0.2">
      <c r="A2366" s="175" t="s">
        <v>5730</v>
      </c>
      <c r="B2366" s="182">
        <v>752</v>
      </c>
      <c r="C2366" s="182">
        <v>0</v>
      </c>
      <c r="D2366" s="182">
        <v>2</v>
      </c>
      <c r="E2366" s="182">
        <v>51</v>
      </c>
      <c r="F2366" s="182">
        <v>51</v>
      </c>
      <c r="G2366" s="182" t="str">
        <f t="shared" si="72"/>
        <v>61030.752.0.02.51.51</v>
      </c>
      <c r="H2366" s="184">
        <v>44012</v>
      </c>
      <c r="I2366" s="175" t="s">
        <v>4462</v>
      </c>
      <c r="J2366" s="175" t="s">
        <v>4411</v>
      </c>
      <c r="K2366" s="182" t="s">
        <v>4420</v>
      </c>
      <c r="L2366" s="183">
        <v>-5365452</v>
      </c>
      <c r="M2366" s="183">
        <v>-9.25</v>
      </c>
      <c r="N2366" s="183">
        <v>-62067</v>
      </c>
      <c r="O2366" s="241">
        <f t="shared" si="73"/>
        <v>-5427519</v>
      </c>
    </row>
    <row r="2367" spans="1:15" hidden="1" x14ac:dyDescent="0.2">
      <c r="A2367" s="175" t="s">
        <v>5730</v>
      </c>
      <c r="B2367" s="182">
        <v>752</v>
      </c>
      <c r="C2367" s="182">
        <v>0</v>
      </c>
      <c r="D2367" s="182">
        <v>2</v>
      </c>
      <c r="E2367" s="182">
        <v>51</v>
      </c>
      <c r="F2367" s="182">
        <v>53</v>
      </c>
      <c r="G2367" s="182" t="str">
        <f t="shared" si="72"/>
        <v>61030.752.0.02.51.53</v>
      </c>
      <c r="H2367" s="184">
        <v>44012</v>
      </c>
      <c r="I2367" s="175" t="s">
        <v>4463</v>
      </c>
      <c r="J2367" s="175" t="s">
        <v>4411</v>
      </c>
      <c r="K2367" s="182" t="s">
        <v>4464</v>
      </c>
      <c r="L2367" s="183">
        <v>0</v>
      </c>
      <c r="M2367" s="183">
        <v>-125.63</v>
      </c>
      <c r="N2367" s="183">
        <v>-844660</v>
      </c>
      <c r="O2367" s="241">
        <f t="shared" si="73"/>
        <v>-844660</v>
      </c>
    </row>
    <row r="2368" spans="1:15" hidden="1" x14ac:dyDescent="0.2">
      <c r="A2368" s="175" t="s">
        <v>5730</v>
      </c>
      <c r="B2368" s="182">
        <v>752</v>
      </c>
      <c r="C2368" s="182">
        <v>0</v>
      </c>
      <c r="D2368" s="182">
        <v>2</v>
      </c>
      <c r="E2368" s="182">
        <v>51</v>
      </c>
      <c r="F2368" s="182">
        <v>61</v>
      </c>
      <c r="G2368" s="182" t="str">
        <f t="shared" si="72"/>
        <v>61030.752.0.02.51.61</v>
      </c>
      <c r="H2368" s="184">
        <v>44012</v>
      </c>
      <c r="I2368" s="175" t="s">
        <v>4465</v>
      </c>
      <c r="J2368" s="175" t="s">
        <v>4411</v>
      </c>
      <c r="K2368" s="182" t="s">
        <v>4422</v>
      </c>
      <c r="L2368" s="183">
        <v>2702380</v>
      </c>
      <c r="M2368" s="183">
        <v>40.090000000000003</v>
      </c>
      <c r="N2368" s="183">
        <v>269001</v>
      </c>
      <c r="O2368" s="241">
        <f t="shared" si="73"/>
        <v>2971381</v>
      </c>
    </row>
    <row r="2369" spans="1:15" hidden="1" x14ac:dyDescent="0.2">
      <c r="A2369" s="175" t="s">
        <v>5730</v>
      </c>
      <c r="B2369" s="182">
        <v>752</v>
      </c>
      <c r="C2369" s="182">
        <v>0</v>
      </c>
      <c r="D2369" s="182">
        <v>2</v>
      </c>
      <c r="E2369" s="182">
        <v>52</v>
      </c>
      <c r="F2369" s="182">
        <v>42</v>
      </c>
      <c r="G2369" s="182" t="str">
        <f t="shared" si="72"/>
        <v>61030.752.0.02.52.42</v>
      </c>
      <c r="H2369" s="184">
        <v>44012</v>
      </c>
      <c r="I2369" s="175" t="s">
        <v>4466</v>
      </c>
      <c r="J2369" s="175" t="s">
        <v>4411</v>
      </c>
      <c r="K2369" s="182" t="s">
        <v>4414</v>
      </c>
      <c r="L2369" s="183">
        <v>-555292</v>
      </c>
      <c r="M2369" s="183">
        <v>0</v>
      </c>
      <c r="N2369" s="183">
        <v>0</v>
      </c>
      <c r="O2369" s="241">
        <f t="shared" si="73"/>
        <v>-555292</v>
      </c>
    </row>
    <row r="2370" spans="1:15" hidden="1" x14ac:dyDescent="0.2">
      <c r="A2370" s="175" t="s">
        <v>5730</v>
      </c>
      <c r="B2370" s="182">
        <v>752</v>
      </c>
      <c r="C2370" s="182">
        <v>0</v>
      </c>
      <c r="D2370" s="182">
        <v>2</v>
      </c>
      <c r="E2370" s="182">
        <v>52</v>
      </c>
      <c r="F2370" s="182">
        <v>52</v>
      </c>
      <c r="G2370" s="182" t="str">
        <f t="shared" si="72"/>
        <v>61030.752.0.02.52.52</v>
      </c>
      <c r="H2370" s="184">
        <v>44012</v>
      </c>
      <c r="I2370" s="175" t="s">
        <v>4467</v>
      </c>
      <c r="J2370" s="175" t="s">
        <v>4411</v>
      </c>
      <c r="K2370" s="182" t="s">
        <v>4420</v>
      </c>
      <c r="L2370" s="183">
        <v>-166588</v>
      </c>
      <c r="M2370" s="183">
        <v>0</v>
      </c>
      <c r="N2370" s="183">
        <v>0</v>
      </c>
      <c r="O2370" s="241">
        <f t="shared" si="73"/>
        <v>-166588</v>
      </c>
    </row>
    <row r="2371" spans="1:15" hidden="1" x14ac:dyDescent="0.2">
      <c r="A2371" s="175" t="s">
        <v>5730</v>
      </c>
      <c r="B2371" s="182">
        <v>752</v>
      </c>
      <c r="C2371" s="182">
        <v>0</v>
      </c>
      <c r="D2371" s="182">
        <v>2</v>
      </c>
      <c r="E2371" s="182">
        <v>52</v>
      </c>
      <c r="F2371" s="182">
        <v>62</v>
      </c>
      <c r="G2371" s="182" t="str">
        <f t="shared" si="72"/>
        <v>61030.752.0.02.52.62</v>
      </c>
      <c r="H2371" s="184">
        <v>44012</v>
      </c>
      <c r="I2371" s="175" t="s">
        <v>4468</v>
      </c>
      <c r="J2371" s="175" t="s">
        <v>4411</v>
      </c>
      <c r="K2371" s="182" t="s">
        <v>4422</v>
      </c>
      <c r="L2371" s="183">
        <v>721880</v>
      </c>
      <c r="M2371" s="183">
        <v>0</v>
      </c>
      <c r="N2371" s="183">
        <v>0</v>
      </c>
      <c r="O2371" s="241">
        <f t="shared" si="73"/>
        <v>721880</v>
      </c>
    </row>
    <row r="2372" spans="1:15" hidden="1" x14ac:dyDescent="0.2">
      <c r="A2372" s="175" t="s">
        <v>5730</v>
      </c>
      <c r="B2372" s="182">
        <v>752</v>
      </c>
      <c r="C2372" s="182">
        <v>0</v>
      </c>
      <c r="D2372" s="182">
        <v>2</v>
      </c>
      <c r="E2372" s="182">
        <v>60</v>
      </c>
      <c r="F2372" s="182">
        <v>0</v>
      </c>
      <c r="G2372" s="182" t="str">
        <f t="shared" ref="G2372:G2435" si="74">CONCATENATE(A2372,".",REPT("0",3-LEN(B2372)),B2372,".",C2372,".",REPT("0",2-LEN(D2372)),D2372,".",REPT("0",2-LEN(E2372)),E2372,".",REPT("0",2-LEN(F2372)),F2372)</f>
        <v>61030.752.0.02.60.00</v>
      </c>
      <c r="H2372" s="184">
        <v>44012</v>
      </c>
      <c r="I2372" s="175" t="s">
        <v>4469</v>
      </c>
      <c r="J2372" s="175" t="s">
        <v>4411</v>
      </c>
      <c r="K2372" s="182" t="s">
        <v>4470</v>
      </c>
      <c r="L2372" s="183">
        <v>-42684081</v>
      </c>
      <c r="M2372" s="183">
        <v>-39.909999999999997</v>
      </c>
      <c r="N2372" s="183">
        <v>-262040</v>
      </c>
      <c r="O2372" s="241">
        <f t="shared" ref="O2372:O2435" si="75">+L2372+N2372</f>
        <v>-42946121</v>
      </c>
    </row>
    <row r="2373" spans="1:15" hidden="1" x14ac:dyDescent="0.2">
      <c r="A2373" s="175" t="s">
        <v>5730</v>
      </c>
      <c r="B2373" s="182">
        <v>752</v>
      </c>
      <c r="C2373" s="182">
        <v>0</v>
      </c>
      <c r="D2373" s="182">
        <v>2</v>
      </c>
      <c r="E2373" s="182">
        <v>60</v>
      </c>
      <c r="F2373" s="182">
        <v>1</v>
      </c>
      <c r="G2373" s="182" t="str">
        <f t="shared" si="74"/>
        <v>61030.752.0.02.60.01</v>
      </c>
      <c r="H2373" s="184">
        <v>44012</v>
      </c>
      <c r="I2373" s="175" t="s">
        <v>4471</v>
      </c>
      <c r="J2373" s="175" t="s">
        <v>4411</v>
      </c>
      <c r="K2373" s="182" t="s">
        <v>4470</v>
      </c>
      <c r="L2373" s="183">
        <v>-42684081</v>
      </c>
      <c r="M2373" s="183">
        <v>-39.909999999999997</v>
      </c>
      <c r="N2373" s="183">
        <v>-262040</v>
      </c>
      <c r="O2373" s="241">
        <f t="shared" si="75"/>
        <v>-42946121</v>
      </c>
    </row>
    <row r="2374" spans="1:15" hidden="1" x14ac:dyDescent="0.2">
      <c r="A2374" s="175" t="s">
        <v>5730</v>
      </c>
      <c r="B2374" s="182">
        <v>752</v>
      </c>
      <c r="C2374" s="182">
        <v>0</v>
      </c>
      <c r="D2374" s="182">
        <v>2</v>
      </c>
      <c r="E2374" s="182">
        <v>61</v>
      </c>
      <c r="F2374" s="182">
        <v>0</v>
      </c>
      <c r="G2374" s="182" t="str">
        <f t="shared" si="74"/>
        <v>61030.752.0.02.61.00</v>
      </c>
      <c r="H2374" s="184">
        <v>44012</v>
      </c>
      <c r="I2374" s="175" t="s">
        <v>4472</v>
      </c>
      <c r="J2374" s="175" t="s">
        <v>4411</v>
      </c>
      <c r="K2374" s="182" t="s">
        <v>4473</v>
      </c>
      <c r="L2374" s="183">
        <v>-372795330</v>
      </c>
      <c r="M2374" s="183">
        <v>0</v>
      </c>
      <c r="N2374" s="183">
        <v>0</v>
      </c>
      <c r="O2374" s="241">
        <f t="shared" si="75"/>
        <v>-372795330</v>
      </c>
    </row>
    <row r="2375" spans="1:15" hidden="1" x14ac:dyDescent="0.2">
      <c r="A2375" s="175" t="s">
        <v>5730</v>
      </c>
      <c r="B2375" s="182">
        <v>752</v>
      </c>
      <c r="C2375" s="182">
        <v>0</v>
      </c>
      <c r="D2375" s="182">
        <v>2</v>
      </c>
      <c r="E2375" s="182">
        <v>61</v>
      </c>
      <c r="F2375" s="182">
        <v>1</v>
      </c>
      <c r="G2375" s="182" t="str">
        <f t="shared" si="74"/>
        <v>61030.752.0.02.61.01</v>
      </c>
      <c r="H2375" s="184">
        <v>44012</v>
      </c>
      <c r="I2375" s="175" t="s">
        <v>4474</v>
      </c>
      <c r="J2375" s="175" t="s">
        <v>4411</v>
      </c>
      <c r="K2375" s="182" t="s">
        <v>4473</v>
      </c>
      <c r="L2375" s="183">
        <v>-372795330</v>
      </c>
      <c r="M2375" s="183">
        <v>0</v>
      </c>
      <c r="N2375" s="183">
        <v>0</v>
      </c>
      <c r="O2375" s="241">
        <f t="shared" si="75"/>
        <v>-372795330</v>
      </c>
    </row>
    <row r="2376" spans="1:15" hidden="1" x14ac:dyDescent="0.2">
      <c r="A2376" s="175" t="s">
        <v>5730</v>
      </c>
      <c r="B2376" s="182">
        <v>752</v>
      </c>
      <c r="C2376" s="182">
        <v>0</v>
      </c>
      <c r="D2376" s="182">
        <v>2</v>
      </c>
      <c r="E2376" s="182">
        <v>62</v>
      </c>
      <c r="F2376" s="182">
        <v>0</v>
      </c>
      <c r="G2376" s="182" t="str">
        <f t="shared" si="74"/>
        <v>61030.752.0.02.62.00</v>
      </c>
      <c r="H2376" s="184">
        <v>44012</v>
      </c>
      <c r="I2376" s="175" t="s">
        <v>4475</v>
      </c>
      <c r="J2376" s="175" t="s">
        <v>4411</v>
      </c>
      <c r="K2376" s="182" t="s">
        <v>4476</v>
      </c>
      <c r="L2376" s="183">
        <v>-12063077</v>
      </c>
      <c r="M2376" s="183">
        <v>0</v>
      </c>
      <c r="N2376" s="183">
        <v>0</v>
      </c>
      <c r="O2376" s="241">
        <f t="shared" si="75"/>
        <v>-12063077</v>
      </c>
    </row>
    <row r="2377" spans="1:15" hidden="1" x14ac:dyDescent="0.2">
      <c r="A2377" s="175" t="s">
        <v>5730</v>
      </c>
      <c r="B2377" s="182">
        <v>752</v>
      </c>
      <c r="C2377" s="182">
        <v>0</v>
      </c>
      <c r="D2377" s="182">
        <v>2</v>
      </c>
      <c r="E2377" s="182">
        <v>62</v>
      </c>
      <c r="F2377" s="182">
        <v>1</v>
      </c>
      <c r="G2377" s="182" t="str">
        <f t="shared" si="74"/>
        <v>61030.752.0.02.62.01</v>
      </c>
      <c r="H2377" s="184">
        <v>44012</v>
      </c>
      <c r="I2377" s="175" t="s">
        <v>4477</v>
      </c>
      <c r="J2377" s="175" t="s">
        <v>4411</v>
      </c>
      <c r="K2377" s="182" t="s">
        <v>4476</v>
      </c>
      <c r="L2377" s="183">
        <v>-12063077</v>
      </c>
      <c r="M2377" s="183">
        <v>0</v>
      </c>
      <c r="N2377" s="183">
        <v>0</v>
      </c>
      <c r="O2377" s="241">
        <f t="shared" si="75"/>
        <v>-12063077</v>
      </c>
    </row>
    <row r="2378" spans="1:15" hidden="1" x14ac:dyDescent="0.2">
      <c r="A2378" s="175" t="s">
        <v>5730</v>
      </c>
      <c r="B2378" s="182">
        <v>754</v>
      </c>
      <c r="C2378" s="182">
        <v>0</v>
      </c>
      <c r="D2378" s="182">
        <v>0</v>
      </c>
      <c r="E2378" s="182">
        <v>0</v>
      </c>
      <c r="F2378" s="182">
        <v>0</v>
      </c>
      <c r="G2378" s="182" t="str">
        <f t="shared" si="74"/>
        <v>61030.754.0.00.00.00</v>
      </c>
      <c r="H2378" s="184">
        <v>44012</v>
      </c>
      <c r="I2378" s="175" t="s">
        <v>4478</v>
      </c>
      <c r="J2378" s="175" t="s">
        <v>4479</v>
      </c>
      <c r="K2378" s="182" t="s">
        <v>4480</v>
      </c>
      <c r="L2378" s="183">
        <v>-6639971</v>
      </c>
      <c r="M2378" s="183">
        <v>-1025.07</v>
      </c>
      <c r="N2378" s="183">
        <v>-6717299.6900000004</v>
      </c>
      <c r="O2378" s="241">
        <f t="shared" si="75"/>
        <v>-13357270.690000001</v>
      </c>
    </row>
    <row r="2379" spans="1:15" hidden="1" x14ac:dyDescent="0.2">
      <c r="A2379" s="175" t="s">
        <v>5730</v>
      </c>
      <c r="B2379" s="182">
        <v>754</v>
      </c>
      <c r="C2379" s="182">
        <v>0</v>
      </c>
      <c r="D2379" s="182">
        <v>1</v>
      </c>
      <c r="E2379" s="182">
        <v>0</v>
      </c>
      <c r="F2379" s="182">
        <v>0</v>
      </c>
      <c r="G2379" s="182" t="str">
        <f t="shared" si="74"/>
        <v>61030.754.0.01.00.00</v>
      </c>
      <c r="H2379" s="184">
        <v>44012</v>
      </c>
      <c r="I2379" s="175" t="s">
        <v>4481</v>
      </c>
      <c r="J2379" s="175" t="s">
        <v>4482</v>
      </c>
      <c r="K2379" s="182" t="s">
        <v>4483</v>
      </c>
      <c r="L2379" s="183">
        <v>-6639971</v>
      </c>
      <c r="M2379" s="183">
        <v>-1025.07</v>
      </c>
      <c r="N2379" s="183">
        <v>-6717299.6900000004</v>
      </c>
      <c r="O2379" s="241">
        <f t="shared" si="75"/>
        <v>-13357270.690000001</v>
      </c>
    </row>
    <row r="2380" spans="1:15" hidden="1" x14ac:dyDescent="0.2">
      <c r="A2380" s="175" t="s">
        <v>5730</v>
      </c>
      <c r="B2380" s="182">
        <v>754</v>
      </c>
      <c r="C2380" s="182">
        <v>0</v>
      </c>
      <c r="D2380" s="182">
        <v>1</v>
      </c>
      <c r="E2380" s="182">
        <v>53</v>
      </c>
      <c r="F2380" s="182">
        <v>0</v>
      </c>
      <c r="G2380" s="182" t="str">
        <f t="shared" si="74"/>
        <v>61030.754.0.01.53.00</v>
      </c>
      <c r="H2380" s="184">
        <v>44012</v>
      </c>
      <c r="I2380" s="175" t="s">
        <v>4484</v>
      </c>
      <c r="J2380" s="175" t="s">
        <v>4482</v>
      </c>
      <c r="K2380" s="182" t="s">
        <v>4483</v>
      </c>
      <c r="L2380" s="183">
        <v>-6639971</v>
      </c>
      <c r="M2380" s="183">
        <v>-1025.07</v>
      </c>
      <c r="N2380" s="183">
        <v>-6717299.6900000004</v>
      </c>
      <c r="O2380" s="241">
        <f t="shared" si="75"/>
        <v>-13357270.690000001</v>
      </c>
    </row>
    <row r="2381" spans="1:15" hidden="1" x14ac:dyDescent="0.2">
      <c r="A2381" s="175" t="s">
        <v>5730</v>
      </c>
      <c r="B2381" s="182">
        <v>754</v>
      </c>
      <c r="C2381" s="182">
        <v>0</v>
      </c>
      <c r="D2381" s="182">
        <v>1</v>
      </c>
      <c r="E2381" s="182">
        <v>53</v>
      </c>
      <c r="F2381" s="182">
        <v>2</v>
      </c>
      <c r="G2381" s="182" t="str">
        <f t="shared" si="74"/>
        <v>61030.754.0.01.53.02</v>
      </c>
      <c r="H2381" s="184">
        <v>44012</v>
      </c>
      <c r="I2381" s="175" t="s">
        <v>4485</v>
      </c>
      <c r="J2381" s="175" t="s">
        <v>4482</v>
      </c>
      <c r="K2381" s="182" t="s">
        <v>4480</v>
      </c>
      <c r="L2381" s="183">
        <v>-6639971</v>
      </c>
      <c r="M2381" s="183">
        <v>-1025.07</v>
      </c>
      <c r="N2381" s="183">
        <v>-6717299.6900000004</v>
      </c>
      <c r="O2381" s="241">
        <f t="shared" si="75"/>
        <v>-13357270.690000001</v>
      </c>
    </row>
    <row r="2382" spans="1:15" hidden="1" x14ac:dyDescent="0.2">
      <c r="A2382" s="175" t="s">
        <v>5730</v>
      </c>
      <c r="B2382" s="182">
        <v>840</v>
      </c>
      <c r="C2382" s="182">
        <v>0</v>
      </c>
      <c r="D2382" s="182">
        <v>0</v>
      </c>
      <c r="E2382" s="182">
        <v>0</v>
      </c>
      <c r="F2382" s="182">
        <v>0</v>
      </c>
      <c r="G2382" s="182" t="str">
        <f t="shared" si="74"/>
        <v>61030.840.0.00.00.00</v>
      </c>
      <c r="H2382" s="184">
        <v>44012</v>
      </c>
      <c r="I2382" s="175" t="s">
        <v>4486</v>
      </c>
      <c r="J2382" s="175" t="s">
        <v>4487</v>
      </c>
      <c r="K2382" s="182" t="s">
        <v>4488</v>
      </c>
      <c r="L2382" s="183">
        <v>-310862631</v>
      </c>
      <c r="M2382" s="183">
        <v>-41375.910000000003</v>
      </c>
      <c r="N2382" s="183">
        <v>-270918201.54000002</v>
      </c>
      <c r="O2382" s="241">
        <f t="shared" si="75"/>
        <v>-581780832.53999996</v>
      </c>
    </row>
    <row r="2383" spans="1:15" hidden="1" x14ac:dyDescent="0.2">
      <c r="A2383" s="175" t="s">
        <v>5730</v>
      </c>
      <c r="B2383" s="182">
        <v>840</v>
      </c>
      <c r="C2383" s="182">
        <v>0</v>
      </c>
      <c r="D2383" s="182">
        <v>2</v>
      </c>
      <c r="E2383" s="182">
        <v>0</v>
      </c>
      <c r="F2383" s="182">
        <v>0</v>
      </c>
      <c r="G2383" s="182" t="str">
        <f t="shared" si="74"/>
        <v>61030.840.0.02.00.00</v>
      </c>
      <c r="H2383" s="184">
        <v>44012</v>
      </c>
      <c r="I2383" s="175" t="s">
        <v>4489</v>
      </c>
      <c r="J2383" s="175" t="s">
        <v>4490</v>
      </c>
      <c r="K2383" s="182" t="s">
        <v>4491</v>
      </c>
      <c r="L2383" s="183">
        <v>-310862631</v>
      </c>
      <c r="M2383" s="183">
        <v>-41375.910000000003</v>
      </c>
      <c r="N2383" s="183">
        <v>-270918201.54000002</v>
      </c>
      <c r="O2383" s="241">
        <f t="shared" si="75"/>
        <v>-581780832.53999996</v>
      </c>
    </row>
    <row r="2384" spans="1:15" hidden="1" x14ac:dyDescent="0.2">
      <c r="A2384" s="175" t="s">
        <v>5730</v>
      </c>
      <c r="B2384" s="182">
        <v>840</v>
      </c>
      <c r="C2384" s="182">
        <v>0</v>
      </c>
      <c r="D2384" s="182">
        <v>2</v>
      </c>
      <c r="E2384" s="182">
        <v>1</v>
      </c>
      <c r="F2384" s="182">
        <v>0</v>
      </c>
      <c r="G2384" s="182" t="str">
        <f t="shared" si="74"/>
        <v>61030.840.0.02.01.00</v>
      </c>
      <c r="H2384" s="184">
        <v>44012</v>
      </c>
      <c r="I2384" s="175" t="s">
        <v>4492</v>
      </c>
      <c r="J2384" s="175" t="s">
        <v>4490</v>
      </c>
      <c r="K2384" s="182" t="s">
        <v>4493</v>
      </c>
      <c r="L2384" s="183">
        <v>-23760</v>
      </c>
      <c r="M2384" s="183">
        <v>0</v>
      </c>
      <c r="N2384" s="183">
        <v>0</v>
      </c>
      <c r="O2384" s="241">
        <f t="shared" si="75"/>
        <v>-23760</v>
      </c>
    </row>
    <row r="2385" spans="1:15" hidden="1" x14ac:dyDescent="0.2">
      <c r="A2385" s="175" t="s">
        <v>5730</v>
      </c>
      <c r="B2385" s="182">
        <v>840</v>
      </c>
      <c r="C2385" s="182">
        <v>0</v>
      </c>
      <c r="D2385" s="182">
        <v>2</v>
      </c>
      <c r="E2385" s="182">
        <v>1</v>
      </c>
      <c r="F2385" s="182">
        <v>1</v>
      </c>
      <c r="G2385" s="182" t="str">
        <f t="shared" si="74"/>
        <v>61030.840.0.02.01.01</v>
      </c>
      <c r="H2385" s="184">
        <v>44012</v>
      </c>
      <c r="I2385" s="175" t="s">
        <v>4494</v>
      </c>
      <c r="J2385" s="175" t="s">
        <v>4490</v>
      </c>
      <c r="K2385" s="182" t="s">
        <v>4491</v>
      </c>
      <c r="L2385" s="183">
        <v>-23760</v>
      </c>
      <c r="M2385" s="183">
        <v>0</v>
      </c>
      <c r="N2385" s="183">
        <v>0</v>
      </c>
      <c r="O2385" s="241">
        <f t="shared" si="75"/>
        <v>-23760</v>
      </c>
    </row>
    <row r="2386" spans="1:15" hidden="1" x14ac:dyDescent="0.2">
      <c r="A2386" s="175" t="s">
        <v>5730</v>
      </c>
      <c r="B2386" s="182">
        <v>840</v>
      </c>
      <c r="C2386" s="182">
        <v>0</v>
      </c>
      <c r="D2386" s="182">
        <v>2</v>
      </c>
      <c r="E2386" s="182">
        <v>2</v>
      </c>
      <c r="F2386" s="182">
        <v>0</v>
      </c>
      <c r="G2386" s="182" t="str">
        <f t="shared" si="74"/>
        <v>61030.840.0.02.02.00</v>
      </c>
      <c r="H2386" s="184">
        <v>44012</v>
      </c>
      <c r="I2386" s="175" t="s">
        <v>4495</v>
      </c>
      <c r="J2386" s="175" t="s">
        <v>4490</v>
      </c>
      <c r="K2386" s="182" t="s">
        <v>4496</v>
      </c>
      <c r="L2386" s="183">
        <v>-198330411</v>
      </c>
      <c r="M2386" s="183">
        <v>-27506.59</v>
      </c>
      <c r="N2386" s="183">
        <v>-180373652</v>
      </c>
      <c r="O2386" s="241">
        <f t="shared" si="75"/>
        <v>-378704063</v>
      </c>
    </row>
    <row r="2387" spans="1:15" hidden="1" x14ac:dyDescent="0.2">
      <c r="A2387" s="175" t="s">
        <v>5730</v>
      </c>
      <c r="B2387" s="182">
        <v>840</v>
      </c>
      <c r="C2387" s="182">
        <v>0</v>
      </c>
      <c r="D2387" s="182">
        <v>2</v>
      </c>
      <c r="E2387" s="182">
        <v>2</v>
      </c>
      <c r="F2387" s="182">
        <v>1</v>
      </c>
      <c r="G2387" s="182" t="str">
        <f t="shared" si="74"/>
        <v>61030.840.0.02.02.01</v>
      </c>
      <c r="H2387" s="184">
        <v>44012</v>
      </c>
      <c r="I2387" s="175" t="s">
        <v>4497</v>
      </c>
      <c r="J2387" s="175" t="s">
        <v>4490</v>
      </c>
      <c r="K2387" s="182" t="s">
        <v>4498</v>
      </c>
      <c r="L2387" s="183">
        <v>-103605970</v>
      </c>
      <c r="M2387" s="183">
        <v>-27044.3</v>
      </c>
      <c r="N2387" s="183">
        <v>-177368559</v>
      </c>
      <c r="O2387" s="241">
        <f t="shared" si="75"/>
        <v>-280974529</v>
      </c>
    </row>
    <row r="2388" spans="1:15" hidden="1" x14ac:dyDescent="0.2">
      <c r="A2388" s="175" t="s">
        <v>5730</v>
      </c>
      <c r="B2388" s="182">
        <v>840</v>
      </c>
      <c r="C2388" s="182">
        <v>0</v>
      </c>
      <c r="D2388" s="182">
        <v>2</v>
      </c>
      <c r="E2388" s="182">
        <v>2</v>
      </c>
      <c r="F2388" s="182">
        <v>31</v>
      </c>
      <c r="G2388" s="182" t="str">
        <f t="shared" si="74"/>
        <v>61030.840.0.02.02.31</v>
      </c>
      <c r="H2388" s="184">
        <v>44012</v>
      </c>
      <c r="I2388" s="175" t="s">
        <v>4499</v>
      </c>
      <c r="J2388" s="175" t="s">
        <v>4490</v>
      </c>
      <c r="K2388" s="182" t="s">
        <v>4496</v>
      </c>
      <c r="L2388" s="183">
        <v>36232823</v>
      </c>
      <c r="M2388" s="183">
        <v>0</v>
      </c>
      <c r="N2388" s="183">
        <v>0</v>
      </c>
      <c r="O2388" s="241">
        <f t="shared" si="75"/>
        <v>36232823</v>
      </c>
    </row>
    <row r="2389" spans="1:15" hidden="1" x14ac:dyDescent="0.2">
      <c r="A2389" s="175" t="s">
        <v>5730</v>
      </c>
      <c r="B2389" s="182">
        <v>840</v>
      </c>
      <c r="C2389" s="182">
        <v>0</v>
      </c>
      <c r="D2389" s="182">
        <v>2</v>
      </c>
      <c r="E2389" s="182">
        <v>2</v>
      </c>
      <c r="F2389" s="182">
        <v>41</v>
      </c>
      <c r="G2389" s="182" t="str">
        <f t="shared" si="74"/>
        <v>61030.840.0.02.02.41</v>
      </c>
      <c r="H2389" s="184">
        <v>44012</v>
      </c>
      <c r="I2389" s="175" t="s">
        <v>4500</v>
      </c>
      <c r="J2389" s="175" t="s">
        <v>4490</v>
      </c>
      <c r="K2389" s="182" t="s">
        <v>4501</v>
      </c>
      <c r="L2389" s="183">
        <v>-100089534</v>
      </c>
      <c r="M2389" s="183">
        <v>-355.61</v>
      </c>
      <c r="N2389" s="183">
        <v>-2311625</v>
      </c>
      <c r="O2389" s="241">
        <f t="shared" si="75"/>
        <v>-102401159</v>
      </c>
    </row>
    <row r="2390" spans="1:15" hidden="1" x14ac:dyDescent="0.2">
      <c r="A2390" s="175" t="s">
        <v>5730</v>
      </c>
      <c r="B2390" s="182">
        <v>840</v>
      </c>
      <c r="C2390" s="182">
        <v>0</v>
      </c>
      <c r="D2390" s="182">
        <v>2</v>
      </c>
      <c r="E2390" s="182">
        <v>2</v>
      </c>
      <c r="F2390" s="182">
        <v>51</v>
      </c>
      <c r="G2390" s="182" t="str">
        <f t="shared" si="74"/>
        <v>61030.840.0.02.02.51</v>
      </c>
      <c r="H2390" s="184">
        <v>44012</v>
      </c>
      <c r="I2390" s="175" t="s">
        <v>4502</v>
      </c>
      <c r="J2390" s="175" t="s">
        <v>4490</v>
      </c>
      <c r="K2390" s="182" t="s">
        <v>4503</v>
      </c>
      <c r="L2390" s="183">
        <v>-30867730</v>
      </c>
      <c r="M2390" s="183">
        <v>-106.68</v>
      </c>
      <c r="N2390" s="183">
        <v>-693468</v>
      </c>
      <c r="O2390" s="241">
        <f t="shared" si="75"/>
        <v>-31561198</v>
      </c>
    </row>
    <row r="2391" spans="1:15" hidden="1" x14ac:dyDescent="0.2">
      <c r="A2391" s="175" t="s">
        <v>5730</v>
      </c>
      <c r="B2391" s="182">
        <v>840</v>
      </c>
      <c r="C2391" s="182">
        <v>0</v>
      </c>
      <c r="D2391" s="182">
        <v>2</v>
      </c>
      <c r="E2391" s="182">
        <v>4</v>
      </c>
      <c r="F2391" s="182">
        <v>0</v>
      </c>
      <c r="G2391" s="182" t="str">
        <f t="shared" si="74"/>
        <v>61030.840.0.02.04.00</v>
      </c>
      <c r="H2391" s="184">
        <v>44012</v>
      </c>
      <c r="I2391" s="175" t="s">
        <v>4504</v>
      </c>
      <c r="J2391" s="175" t="s">
        <v>4490</v>
      </c>
      <c r="K2391" s="182" t="s">
        <v>4505</v>
      </c>
      <c r="L2391" s="183">
        <v>-1814084</v>
      </c>
      <c r="M2391" s="183">
        <v>0</v>
      </c>
      <c r="N2391" s="183">
        <v>0</v>
      </c>
      <c r="O2391" s="241">
        <f t="shared" si="75"/>
        <v>-1814084</v>
      </c>
    </row>
    <row r="2392" spans="1:15" hidden="1" x14ac:dyDescent="0.2">
      <c r="A2392" s="175" t="s">
        <v>5730</v>
      </c>
      <c r="B2392" s="182">
        <v>840</v>
      </c>
      <c r="C2392" s="182">
        <v>0</v>
      </c>
      <c r="D2392" s="182">
        <v>2</v>
      </c>
      <c r="E2392" s="182">
        <v>4</v>
      </c>
      <c r="F2392" s="182">
        <v>1</v>
      </c>
      <c r="G2392" s="182" t="str">
        <f t="shared" si="74"/>
        <v>61030.840.0.02.04.01</v>
      </c>
      <c r="H2392" s="184">
        <v>44012</v>
      </c>
      <c r="I2392" s="175" t="s">
        <v>4506</v>
      </c>
      <c r="J2392" s="175" t="s">
        <v>4490</v>
      </c>
      <c r="K2392" s="182" t="s">
        <v>4505</v>
      </c>
      <c r="L2392" s="183">
        <v>-986065</v>
      </c>
      <c r="M2392" s="183">
        <v>0</v>
      </c>
      <c r="N2392" s="183">
        <v>0</v>
      </c>
      <c r="O2392" s="241">
        <f t="shared" si="75"/>
        <v>-986065</v>
      </c>
    </row>
    <row r="2393" spans="1:15" hidden="1" x14ac:dyDescent="0.2">
      <c r="A2393" s="175" t="s">
        <v>5730</v>
      </c>
      <c r="B2393" s="182">
        <v>840</v>
      </c>
      <c r="C2393" s="182">
        <v>0</v>
      </c>
      <c r="D2393" s="182">
        <v>2</v>
      </c>
      <c r="E2393" s="182">
        <v>4</v>
      </c>
      <c r="F2393" s="182">
        <v>3</v>
      </c>
      <c r="G2393" s="182" t="str">
        <f t="shared" si="74"/>
        <v>61030.840.0.02.04.03</v>
      </c>
      <c r="H2393" s="184">
        <v>44012</v>
      </c>
      <c r="I2393" s="175" t="s">
        <v>4507</v>
      </c>
      <c r="J2393" s="175" t="s">
        <v>4490</v>
      </c>
      <c r="K2393" s="182" t="s">
        <v>4508</v>
      </c>
      <c r="L2393" s="183">
        <v>-828019</v>
      </c>
      <c r="M2393" s="183">
        <v>0</v>
      </c>
      <c r="N2393" s="183">
        <v>0</v>
      </c>
      <c r="O2393" s="241">
        <f t="shared" si="75"/>
        <v>-828019</v>
      </c>
    </row>
    <row r="2394" spans="1:15" hidden="1" x14ac:dyDescent="0.2">
      <c r="A2394" s="175" t="s">
        <v>5730</v>
      </c>
      <c r="B2394" s="182">
        <v>840</v>
      </c>
      <c r="C2394" s="182">
        <v>0</v>
      </c>
      <c r="D2394" s="182">
        <v>2</v>
      </c>
      <c r="E2394" s="182">
        <v>4</v>
      </c>
      <c r="F2394" s="182">
        <v>41</v>
      </c>
      <c r="G2394" s="182" t="str">
        <f t="shared" si="74"/>
        <v>61030.840.0.02.04.41</v>
      </c>
      <c r="H2394" s="184">
        <v>44012</v>
      </c>
      <c r="I2394" s="175" t="s">
        <v>4509</v>
      </c>
      <c r="J2394" s="175" t="s">
        <v>4490</v>
      </c>
      <c r="K2394" s="182" t="s">
        <v>4510</v>
      </c>
      <c r="L2394" s="183">
        <v>-1329741</v>
      </c>
      <c r="M2394" s="183">
        <v>0</v>
      </c>
      <c r="N2394" s="183">
        <v>0</v>
      </c>
      <c r="O2394" s="241">
        <f t="shared" si="75"/>
        <v>-1329741</v>
      </c>
    </row>
    <row r="2395" spans="1:15" hidden="1" x14ac:dyDescent="0.2">
      <c r="A2395" s="175" t="s">
        <v>5730</v>
      </c>
      <c r="B2395" s="182">
        <v>840</v>
      </c>
      <c r="C2395" s="182">
        <v>0</v>
      </c>
      <c r="D2395" s="182">
        <v>2</v>
      </c>
      <c r="E2395" s="182">
        <v>4</v>
      </c>
      <c r="F2395" s="182">
        <v>51</v>
      </c>
      <c r="G2395" s="182" t="str">
        <f t="shared" si="74"/>
        <v>61030.840.0.02.04.51</v>
      </c>
      <c r="H2395" s="184">
        <v>44012</v>
      </c>
      <c r="I2395" s="175" t="s">
        <v>4511</v>
      </c>
      <c r="J2395" s="175" t="s">
        <v>4490</v>
      </c>
      <c r="K2395" s="182" t="s">
        <v>4512</v>
      </c>
      <c r="L2395" s="183">
        <v>-398922</v>
      </c>
      <c r="M2395" s="183">
        <v>0</v>
      </c>
      <c r="N2395" s="183">
        <v>0</v>
      </c>
      <c r="O2395" s="241">
        <f t="shared" si="75"/>
        <v>-398922</v>
      </c>
    </row>
    <row r="2396" spans="1:15" hidden="1" x14ac:dyDescent="0.2">
      <c r="A2396" s="175" t="s">
        <v>5730</v>
      </c>
      <c r="B2396" s="182">
        <v>840</v>
      </c>
      <c r="C2396" s="182">
        <v>0</v>
      </c>
      <c r="D2396" s="182">
        <v>2</v>
      </c>
      <c r="E2396" s="182">
        <v>4</v>
      </c>
      <c r="F2396" s="182">
        <v>61</v>
      </c>
      <c r="G2396" s="182" t="str">
        <f t="shared" si="74"/>
        <v>61030.840.0.02.04.61</v>
      </c>
      <c r="H2396" s="184">
        <v>44012</v>
      </c>
      <c r="I2396" s="175" t="s">
        <v>4513</v>
      </c>
      <c r="J2396" s="175" t="s">
        <v>4490</v>
      </c>
      <c r="K2396" s="182" t="s">
        <v>4514</v>
      </c>
      <c r="L2396" s="183">
        <v>1728663</v>
      </c>
      <c r="M2396" s="183">
        <v>0</v>
      </c>
      <c r="N2396" s="183">
        <v>0</v>
      </c>
      <c r="O2396" s="241">
        <f t="shared" si="75"/>
        <v>1728663</v>
      </c>
    </row>
    <row r="2397" spans="1:15" hidden="1" x14ac:dyDescent="0.2">
      <c r="A2397" s="175" t="s">
        <v>5730</v>
      </c>
      <c r="B2397" s="182">
        <v>840</v>
      </c>
      <c r="C2397" s="182">
        <v>0</v>
      </c>
      <c r="D2397" s="182">
        <v>2</v>
      </c>
      <c r="E2397" s="182">
        <v>50</v>
      </c>
      <c r="F2397" s="182">
        <v>0</v>
      </c>
      <c r="G2397" s="182" t="str">
        <f t="shared" si="74"/>
        <v>61030.840.0.02.50.00</v>
      </c>
      <c r="H2397" s="184">
        <v>44012</v>
      </c>
      <c r="I2397" s="175" t="s">
        <v>4515</v>
      </c>
      <c r="J2397" s="175" t="s">
        <v>4490</v>
      </c>
      <c r="K2397" s="182" t="s">
        <v>4516</v>
      </c>
      <c r="L2397" s="183">
        <v>-22077502</v>
      </c>
      <c r="M2397" s="183">
        <v>-13869.32</v>
      </c>
      <c r="N2397" s="183">
        <v>-90544550</v>
      </c>
      <c r="O2397" s="241">
        <f t="shared" si="75"/>
        <v>-112622052</v>
      </c>
    </row>
    <row r="2398" spans="1:15" hidden="1" x14ac:dyDescent="0.2">
      <c r="A2398" s="175" t="s">
        <v>5730</v>
      </c>
      <c r="B2398" s="182">
        <v>840</v>
      </c>
      <c r="C2398" s="182">
        <v>0</v>
      </c>
      <c r="D2398" s="182">
        <v>2</v>
      </c>
      <c r="E2398" s="182">
        <v>50</v>
      </c>
      <c r="F2398" s="182">
        <v>1</v>
      </c>
      <c r="G2398" s="182" t="str">
        <f t="shared" si="74"/>
        <v>61030.840.0.02.50.01</v>
      </c>
      <c r="H2398" s="184">
        <v>44012</v>
      </c>
      <c r="I2398" s="175" t="s">
        <v>4517</v>
      </c>
      <c r="J2398" s="175" t="s">
        <v>4490</v>
      </c>
      <c r="K2398" s="182" t="s">
        <v>4491</v>
      </c>
      <c r="L2398" s="183">
        <v>-1161305</v>
      </c>
      <c r="M2398" s="183">
        <v>0</v>
      </c>
      <c r="N2398" s="183">
        <v>0</v>
      </c>
      <c r="O2398" s="241">
        <f t="shared" si="75"/>
        <v>-1161305</v>
      </c>
    </row>
    <row r="2399" spans="1:15" hidden="1" x14ac:dyDescent="0.2">
      <c r="A2399" s="175" t="s">
        <v>5730</v>
      </c>
      <c r="B2399" s="182">
        <v>840</v>
      </c>
      <c r="C2399" s="182">
        <v>0</v>
      </c>
      <c r="D2399" s="182">
        <v>2</v>
      </c>
      <c r="E2399" s="182">
        <v>50</v>
      </c>
      <c r="F2399" s="182">
        <v>31</v>
      </c>
      <c r="G2399" s="182" t="str">
        <f t="shared" si="74"/>
        <v>61030.840.0.02.50.31</v>
      </c>
      <c r="H2399" s="184">
        <v>44012</v>
      </c>
      <c r="I2399" s="175" t="s">
        <v>4518</v>
      </c>
      <c r="J2399" s="175" t="s">
        <v>4490</v>
      </c>
      <c r="K2399" s="182" t="s">
        <v>4493</v>
      </c>
      <c r="L2399" s="183">
        <v>450245</v>
      </c>
      <c r="M2399" s="183">
        <v>0</v>
      </c>
      <c r="N2399" s="183">
        <v>0</v>
      </c>
      <c r="O2399" s="241">
        <f t="shared" si="75"/>
        <v>450245</v>
      </c>
    </row>
    <row r="2400" spans="1:15" hidden="1" x14ac:dyDescent="0.2">
      <c r="A2400" s="175" t="s">
        <v>5730</v>
      </c>
      <c r="B2400" s="182">
        <v>840</v>
      </c>
      <c r="C2400" s="182">
        <v>0</v>
      </c>
      <c r="D2400" s="182">
        <v>2</v>
      </c>
      <c r="E2400" s="182">
        <v>50</v>
      </c>
      <c r="F2400" s="182">
        <v>41</v>
      </c>
      <c r="G2400" s="182" t="str">
        <f t="shared" si="74"/>
        <v>61030.840.0.02.50.41</v>
      </c>
      <c r="H2400" s="184">
        <v>44012</v>
      </c>
      <c r="I2400" s="175" t="s">
        <v>4519</v>
      </c>
      <c r="J2400" s="175" t="s">
        <v>4490</v>
      </c>
      <c r="K2400" s="182" t="s">
        <v>4520</v>
      </c>
      <c r="L2400" s="183">
        <v>-16435725</v>
      </c>
      <c r="M2400" s="183">
        <v>-11792.57</v>
      </c>
      <c r="N2400" s="183">
        <v>-77148984</v>
      </c>
      <c r="O2400" s="241">
        <f t="shared" si="75"/>
        <v>-93584709</v>
      </c>
    </row>
    <row r="2401" spans="1:15" hidden="1" x14ac:dyDescent="0.2">
      <c r="A2401" s="175" t="s">
        <v>5730</v>
      </c>
      <c r="B2401" s="182">
        <v>840</v>
      </c>
      <c r="C2401" s="182">
        <v>0</v>
      </c>
      <c r="D2401" s="182">
        <v>2</v>
      </c>
      <c r="E2401" s="182">
        <v>50</v>
      </c>
      <c r="F2401" s="182">
        <v>51</v>
      </c>
      <c r="G2401" s="182" t="str">
        <f t="shared" si="74"/>
        <v>61030.840.0.02.50.51</v>
      </c>
      <c r="H2401" s="184">
        <v>44012</v>
      </c>
      <c r="I2401" s="175" t="s">
        <v>4521</v>
      </c>
      <c r="J2401" s="175" t="s">
        <v>4490</v>
      </c>
      <c r="K2401" s="182" t="s">
        <v>4522</v>
      </c>
      <c r="L2401" s="183">
        <v>-4930717</v>
      </c>
      <c r="M2401" s="183">
        <v>-3537.77</v>
      </c>
      <c r="N2401" s="183">
        <v>-23144689</v>
      </c>
      <c r="O2401" s="241">
        <f t="shared" si="75"/>
        <v>-28075406</v>
      </c>
    </row>
    <row r="2402" spans="1:15" hidden="1" x14ac:dyDescent="0.2">
      <c r="A2402" s="175" t="s">
        <v>5730</v>
      </c>
      <c r="B2402" s="182">
        <v>840</v>
      </c>
      <c r="C2402" s="182">
        <v>0</v>
      </c>
      <c r="D2402" s="182">
        <v>2</v>
      </c>
      <c r="E2402" s="182">
        <v>50</v>
      </c>
      <c r="F2402" s="182">
        <v>61</v>
      </c>
      <c r="G2402" s="182" t="str">
        <f t="shared" si="74"/>
        <v>61030.840.0.02.50.61</v>
      </c>
      <c r="H2402" s="184">
        <v>44012</v>
      </c>
      <c r="I2402" s="175" t="s">
        <v>4523</v>
      </c>
      <c r="J2402" s="175" t="s">
        <v>4490</v>
      </c>
      <c r="K2402" s="182" t="s">
        <v>4524</v>
      </c>
      <c r="L2402" s="183">
        <v>0</v>
      </c>
      <c r="M2402" s="183">
        <v>1461.02</v>
      </c>
      <c r="N2402" s="183">
        <v>9749123</v>
      </c>
      <c r="O2402" s="241">
        <f t="shared" si="75"/>
        <v>9749123</v>
      </c>
    </row>
    <row r="2403" spans="1:15" hidden="1" x14ac:dyDescent="0.2">
      <c r="A2403" s="175" t="s">
        <v>5730</v>
      </c>
      <c r="B2403" s="182">
        <v>840</v>
      </c>
      <c r="C2403" s="182">
        <v>0</v>
      </c>
      <c r="D2403" s="182">
        <v>2</v>
      </c>
      <c r="E2403" s="182">
        <v>51</v>
      </c>
      <c r="F2403" s="182">
        <v>0</v>
      </c>
      <c r="G2403" s="182" t="str">
        <f t="shared" si="74"/>
        <v>61030.840.0.02.51.00</v>
      </c>
      <c r="H2403" s="184">
        <v>44012</v>
      </c>
      <c r="I2403" s="175" t="s">
        <v>4525</v>
      </c>
      <c r="J2403" s="175" t="s">
        <v>4490</v>
      </c>
      <c r="K2403" s="182" t="s">
        <v>4526</v>
      </c>
      <c r="L2403" s="183">
        <v>-2992128</v>
      </c>
      <c r="M2403" s="183">
        <v>0</v>
      </c>
      <c r="N2403" s="183">
        <v>0</v>
      </c>
      <c r="O2403" s="241">
        <f t="shared" si="75"/>
        <v>-2992128</v>
      </c>
    </row>
    <row r="2404" spans="1:15" hidden="1" x14ac:dyDescent="0.2">
      <c r="A2404" s="175" t="s">
        <v>5730</v>
      </c>
      <c r="B2404" s="182">
        <v>840</v>
      </c>
      <c r="C2404" s="182">
        <v>0</v>
      </c>
      <c r="D2404" s="182">
        <v>2</v>
      </c>
      <c r="E2404" s="182">
        <v>51</v>
      </c>
      <c r="F2404" s="182">
        <v>41</v>
      </c>
      <c r="G2404" s="182" t="str">
        <f t="shared" si="74"/>
        <v>61030.840.0.02.51.41</v>
      </c>
      <c r="H2404" s="184">
        <v>44012</v>
      </c>
      <c r="I2404" s="175" t="s">
        <v>4527</v>
      </c>
      <c r="J2404" s="175" t="s">
        <v>4490</v>
      </c>
      <c r="K2404" s="182" t="s">
        <v>4520</v>
      </c>
      <c r="L2404" s="183">
        <v>-2301637</v>
      </c>
      <c r="M2404" s="183">
        <v>0</v>
      </c>
      <c r="N2404" s="183">
        <v>0</v>
      </c>
      <c r="O2404" s="241">
        <f t="shared" si="75"/>
        <v>-2301637</v>
      </c>
    </row>
    <row r="2405" spans="1:15" hidden="1" x14ac:dyDescent="0.2">
      <c r="A2405" s="175" t="s">
        <v>5730</v>
      </c>
      <c r="B2405" s="182">
        <v>840</v>
      </c>
      <c r="C2405" s="182">
        <v>0</v>
      </c>
      <c r="D2405" s="182">
        <v>2</v>
      </c>
      <c r="E2405" s="182">
        <v>51</v>
      </c>
      <c r="F2405" s="182">
        <v>51</v>
      </c>
      <c r="G2405" s="182" t="str">
        <f t="shared" si="74"/>
        <v>61030.840.0.02.51.51</v>
      </c>
      <c r="H2405" s="184">
        <v>44012</v>
      </c>
      <c r="I2405" s="175" t="s">
        <v>4528</v>
      </c>
      <c r="J2405" s="175" t="s">
        <v>4490</v>
      </c>
      <c r="K2405" s="182" t="s">
        <v>4522</v>
      </c>
      <c r="L2405" s="183">
        <v>-690491</v>
      </c>
      <c r="M2405" s="183">
        <v>0</v>
      </c>
      <c r="N2405" s="183">
        <v>0</v>
      </c>
      <c r="O2405" s="241">
        <f t="shared" si="75"/>
        <v>-690491</v>
      </c>
    </row>
    <row r="2406" spans="1:15" hidden="1" x14ac:dyDescent="0.2">
      <c r="A2406" s="175" t="s">
        <v>5730</v>
      </c>
      <c r="B2406" s="182">
        <v>840</v>
      </c>
      <c r="C2406" s="182">
        <v>0</v>
      </c>
      <c r="D2406" s="182">
        <v>2</v>
      </c>
      <c r="E2406" s="182">
        <v>52</v>
      </c>
      <c r="F2406" s="182">
        <v>0</v>
      </c>
      <c r="G2406" s="182" t="str">
        <f t="shared" si="74"/>
        <v>61030.840.0.02.52.00</v>
      </c>
      <c r="H2406" s="184">
        <v>44012</v>
      </c>
      <c r="I2406" s="175" t="s">
        <v>4529</v>
      </c>
      <c r="J2406" s="175" t="s">
        <v>4490</v>
      </c>
      <c r="K2406" s="182" t="s">
        <v>4530</v>
      </c>
      <c r="L2406" s="183">
        <v>-4700552</v>
      </c>
      <c r="M2406" s="183">
        <v>0</v>
      </c>
      <c r="N2406" s="183">
        <v>0</v>
      </c>
      <c r="O2406" s="241">
        <f t="shared" si="75"/>
        <v>-4700552</v>
      </c>
    </row>
    <row r="2407" spans="1:15" hidden="1" x14ac:dyDescent="0.2">
      <c r="A2407" s="175" t="s">
        <v>5730</v>
      </c>
      <c r="B2407" s="182">
        <v>840</v>
      </c>
      <c r="C2407" s="182">
        <v>0</v>
      </c>
      <c r="D2407" s="182">
        <v>2</v>
      </c>
      <c r="E2407" s="182">
        <v>52</v>
      </c>
      <c r="F2407" s="182">
        <v>42</v>
      </c>
      <c r="G2407" s="182" t="str">
        <f t="shared" si="74"/>
        <v>61030.840.0.02.52.42</v>
      </c>
      <c r="H2407" s="184">
        <v>44012</v>
      </c>
      <c r="I2407" s="175" t="s">
        <v>4531</v>
      </c>
      <c r="J2407" s="175" t="s">
        <v>4490</v>
      </c>
      <c r="K2407" s="182" t="s">
        <v>4520</v>
      </c>
      <c r="L2407" s="183">
        <v>-3615809</v>
      </c>
      <c r="M2407" s="183">
        <v>0</v>
      </c>
      <c r="N2407" s="183">
        <v>0</v>
      </c>
      <c r="O2407" s="241">
        <f t="shared" si="75"/>
        <v>-3615809</v>
      </c>
    </row>
    <row r="2408" spans="1:15" hidden="1" x14ac:dyDescent="0.2">
      <c r="A2408" s="175" t="s">
        <v>5730</v>
      </c>
      <c r="B2408" s="182">
        <v>840</v>
      </c>
      <c r="C2408" s="182">
        <v>0</v>
      </c>
      <c r="D2408" s="182">
        <v>2</v>
      </c>
      <c r="E2408" s="182">
        <v>52</v>
      </c>
      <c r="F2408" s="182">
        <v>52</v>
      </c>
      <c r="G2408" s="182" t="str">
        <f t="shared" si="74"/>
        <v>61030.840.0.02.52.52</v>
      </c>
      <c r="H2408" s="184">
        <v>44012</v>
      </c>
      <c r="I2408" s="175" t="s">
        <v>4532</v>
      </c>
      <c r="J2408" s="175" t="s">
        <v>4490</v>
      </c>
      <c r="K2408" s="182" t="s">
        <v>4522</v>
      </c>
      <c r="L2408" s="183">
        <v>-1084743</v>
      </c>
      <c r="M2408" s="183">
        <v>0</v>
      </c>
      <c r="N2408" s="183">
        <v>0</v>
      </c>
      <c r="O2408" s="241">
        <f t="shared" si="75"/>
        <v>-1084743</v>
      </c>
    </row>
    <row r="2409" spans="1:15" hidden="1" x14ac:dyDescent="0.2">
      <c r="A2409" s="175" t="s">
        <v>5730</v>
      </c>
      <c r="B2409" s="182">
        <v>840</v>
      </c>
      <c r="C2409" s="182">
        <v>0</v>
      </c>
      <c r="D2409" s="182">
        <v>2</v>
      </c>
      <c r="E2409" s="182">
        <v>60</v>
      </c>
      <c r="F2409" s="182">
        <v>0</v>
      </c>
      <c r="G2409" s="182" t="str">
        <f t="shared" si="74"/>
        <v>61030.840.0.02.60.00</v>
      </c>
      <c r="H2409" s="184">
        <v>44012</v>
      </c>
      <c r="I2409" s="175" t="s">
        <v>4533</v>
      </c>
      <c r="J2409" s="175" t="s">
        <v>4490</v>
      </c>
      <c r="K2409" s="182" t="s">
        <v>4476</v>
      </c>
      <c r="L2409" s="183">
        <v>-36818812</v>
      </c>
      <c r="M2409" s="183">
        <v>0</v>
      </c>
      <c r="N2409" s="183">
        <v>0</v>
      </c>
      <c r="O2409" s="241">
        <f t="shared" si="75"/>
        <v>-36818812</v>
      </c>
    </row>
    <row r="2410" spans="1:15" hidden="1" x14ac:dyDescent="0.2">
      <c r="A2410" s="175" t="s">
        <v>5730</v>
      </c>
      <c r="B2410" s="182">
        <v>840</v>
      </c>
      <c r="C2410" s="182">
        <v>0</v>
      </c>
      <c r="D2410" s="182">
        <v>2</v>
      </c>
      <c r="E2410" s="182">
        <v>60</v>
      </c>
      <c r="F2410" s="182">
        <v>1</v>
      </c>
      <c r="G2410" s="182" t="str">
        <f t="shared" si="74"/>
        <v>61030.840.0.02.60.01</v>
      </c>
      <c r="H2410" s="184">
        <v>44012</v>
      </c>
      <c r="I2410" s="175" t="s">
        <v>4534</v>
      </c>
      <c r="J2410" s="175" t="s">
        <v>4490</v>
      </c>
      <c r="K2410" s="182" t="s">
        <v>4476</v>
      </c>
      <c r="L2410" s="183">
        <v>-36818812</v>
      </c>
      <c r="M2410" s="183">
        <v>0</v>
      </c>
      <c r="N2410" s="183">
        <v>0</v>
      </c>
      <c r="O2410" s="241">
        <f t="shared" si="75"/>
        <v>-36818812</v>
      </c>
    </row>
    <row r="2411" spans="1:15" hidden="1" x14ac:dyDescent="0.2">
      <c r="A2411" s="175" t="s">
        <v>5730</v>
      </c>
      <c r="B2411" s="182">
        <v>840</v>
      </c>
      <c r="C2411" s="182">
        <v>0</v>
      </c>
      <c r="D2411" s="182">
        <v>2</v>
      </c>
      <c r="E2411" s="182">
        <v>61</v>
      </c>
      <c r="F2411" s="182">
        <v>0</v>
      </c>
      <c r="G2411" s="182" t="str">
        <f t="shared" si="74"/>
        <v>61030.840.0.02.61.00</v>
      </c>
      <c r="H2411" s="184">
        <v>44012</v>
      </c>
      <c r="I2411" s="175" t="s">
        <v>4535</v>
      </c>
      <c r="J2411" s="175" t="s">
        <v>4490</v>
      </c>
      <c r="K2411" s="182" t="s">
        <v>4536</v>
      </c>
      <c r="L2411" s="183">
        <v>-41365984</v>
      </c>
      <c r="M2411" s="183">
        <v>0</v>
      </c>
      <c r="N2411" s="183">
        <v>0</v>
      </c>
      <c r="O2411" s="241">
        <f t="shared" si="75"/>
        <v>-41365984</v>
      </c>
    </row>
    <row r="2412" spans="1:15" hidden="1" x14ac:dyDescent="0.2">
      <c r="A2412" s="175" t="s">
        <v>5730</v>
      </c>
      <c r="B2412" s="182">
        <v>840</v>
      </c>
      <c r="C2412" s="182">
        <v>0</v>
      </c>
      <c r="D2412" s="182">
        <v>2</v>
      </c>
      <c r="E2412" s="182">
        <v>61</v>
      </c>
      <c r="F2412" s="182">
        <v>1</v>
      </c>
      <c r="G2412" s="182" t="str">
        <f t="shared" si="74"/>
        <v>61030.840.0.02.61.01</v>
      </c>
      <c r="H2412" s="184">
        <v>44012</v>
      </c>
      <c r="I2412" s="175" t="s">
        <v>4537</v>
      </c>
      <c r="J2412" s="175" t="s">
        <v>4490</v>
      </c>
      <c r="K2412" s="182" t="s">
        <v>4536</v>
      </c>
      <c r="L2412" s="183">
        <v>-41365984</v>
      </c>
      <c r="M2412" s="183">
        <v>0</v>
      </c>
      <c r="N2412" s="183">
        <v>0</v>
      </c>
      <c r="O2412" s="241">
        <f t="shared" si="75"/>
        <v>-41365984</v>
      </c>
    </row>
    <row r="2413" spans="1:15" hidden="1" x14ac:dyDescent="0.2">
      <c r="A2413" s="175" t="s">
        <v>5730</v>
      </c>
      <c r="B2413" s="182">
        <v>840</v>
      </c>
      <c r="C2413" s="182">
        <v>0</v>
      </c>
      <c r="D2413" s="182">
        <v>2</v>
      </c>
      <c r="E2413" s="182">
        <v>62</v>
      </c>
      <c r="F2413" s="182">
        <v>0</v>
      </c>
      <c r="G2413" s="182" t="str">
        <f t="shared" si="74"/>
        <v>61030.840.0.02.62.00</v>
      </c>
      <c r="H2413" s="184">
        <v>44012</v>
      </c>
      <c r="I2413" s="175" t="s">
        <v>4538</v>
      </c>
      <c r="J2413" s="175" t="s">
        <v>4490</v>
      </c>
      <c r="K2413" s="182" t="s">
        <v>4539</v>
      </c>
      <c r="L2413" s="183">
        <v>-2611537</v>
      </c>
      <c r="M2413" s="183">
        <v>0</v>
      </c>
      <c r="N2413" s="183">
        <v>0</v>
      </c>
      <c r="O2413" s="241">
        <f t="shared" si="75"/>
        <v>-2611537</v>
      </c>
    </row>
    <row r="2414" spans="1:15" hidden="1" x14ac:dyDescent="0.2">
      <c r="A2414" s="175" t="s">
        <v>5730</v>
      </c>
      <c r="B2414" s="182">
        <v>840</v>
      </c>
      <c r="C2414" s="182">
        <v>0</v>
      </c>
      <c r="D2414" s="182">
        <v>2</v>
      </c>
      <c r="E2414" s="182">
        <v>62</v>
      </c>
      <c r="F2414" s="182">
        <v>1</v>
      </c>
      <c r="G2414" s="182" t="str">
        <f t="shared" si="74"/>
        <v>61030.840.0.02.62.01</v>
      </c>
      <c r="H2414" s="184">
        <v>44012</v>
      </c>
      <c r="I2414" s="175" t="s">
        <v>4540</v>
      </c>
      <c r="J2414" s="175" t="s">
        <v>4490</v>
      </c>
      <c r="K2414" s="182" t="s">
        <v>4539</v>
      </c>
      <c r="L2414" s="183">
        <v>-2611537</v>
      </c>
      <c r="M2414" s="183">
        <v>0</v>
      </c>
      <c r="N2414" s="183">
        <v>0</v>
      </c>
      <c r="O2414" s="241">
        <f t="shared" si="75"/>
        <v>-2611537</v>
      </c>
    </row>
    <row r="2415" spans="1:15" hidden="1" x14ac:dyDescent="0.2">
      <c r="A2415" s="175" t="s">
        <v>5730</v>
      </c>
      <c r="B2415" s="182">
        <v>840</v>
      </c>
      <c r="C2415" s="182">
        <v>0</v>
      </c>
      <c r="D2415" s="182">
        <v>2</v>
      </c>
      <c r="E2415" s="182">
        <v>88</v>
      </c>
      <c r="F2415" s="182">
        <v>0</v>
      </c>
      <c r="G2415" s="182" t="str">
        <f t="shared" si="74"/>
        <v>61030.840.0.02.88.00</v>
      </c>
      <c r="H2415" s="184">
        <v>44012</v>
      </c>
      <c r="I2415" s="175" t="s">
        <v>4541</v>
      </c>
      <c r="J2415" s="175" t="s">
        <v>4490</v>
      </c>
      <c r="K2415" s="182" t="s">
        <v>4542</v>
      </c>
      <c r="L2415" s="183">
        <v>-127861</v>
      </c>
      <c r="M2415" s="183">
        <v>0</v>
      </c>
      <c r="N2415" s="183">
        <v>0.46</v>
      </c>
      <c r="O2415" s="241">
        <f t="shared" si="75"/>
        <v>-127860.54</v>
      </c>
    </row>
    <row r="2416" spans="1:15" hidden="1" x14ac:dyDescent="0.2">
      <c r="A2416" s="175" t="s">
        <v>5730</v>
      </c>
      <c r="B2416" s="182">
        <v>840</v>
      </c>
      <c r="C2416" s="182">
        <v>0</v>
      </c>
      <c r="D2416" s="182">
        <v>2</v>
      </c>
      <c r="E2416" s="182">
        <v>88</v>
      </c>
      <c r="F2416" s="182">
        <v>1</v>
      </c>
      <c r="G2416" s="182" t="str">
        <f t="shared" si="74"/>
        <v>61030.840.0.02.88.01</v>
      </c>
      <c r="H2416" s="184">
        <v>44012</v>
      </c>
      <c r="I2416" s="175" t="s">
        <v>4543</v>
      </c>
      <c r="J2416" s="175" t="s">
        <v>4490</v>
      </c>
      <c r="K2416" s="182" t="s">
        <v>4542</v>
      </c>
      <c r="L2416" s="183">
        <v>-8578811</v>
      </c>
      <c r="M2416" s="183">
        <v>0</v>
      </c>
      <c r="N2416" s="183">
        <v>0.23</v>
      </c>
      <c r="O2416" s="241">
        <f t="shared" si="75"/>
        <v>-8578810.7699999996</v>
      </c>
    </row>
    <row r="2417" spans="1:15" hidden="1" x14ac:dyDescent="0.2">
      <c r="A2417" s="175" t="s">
        <v>5730</v>
      </c>
      <c r="B2417" s="182">
        <v>840</v>
      </c>
      <c r="C2417" s="182">
        <v>0</v>
      </c>
      <c r="D2417" s="182">
        <v>2</v>
      </c>
      <c r="E2417" s="182">
        <v>88</v>
      </c>
      <c r="F2417" s="182">
        <v>2</v>
      </c>
      <c r="G2417" s="182" t="str">
        <f t="shared" si="74"/>
        <v>61030.840.0.02.88.02</v>
      </c>
      <c r="H2417" s="184">
        <v>44012</v>
      </c>
      <c r="I2417" s="175" t="s">
        <v>4544</v>
      </c>
      <c r="J2417" s="175" t="s">
        <v>4490</v>
      </c>
      <c r="K2417" s="182" t="s">
        <v>4545</v>
      </c>
      <c r="L2417" s="183">
        <v>-2573642</v>
      </c>
      <c r="M2417" s="183">
        <v>0</v>
      </c>
      <c r="N2417" s="183">
        <v>0.23</v>
      </c>
      <c r="O2417" s="241">
        <f t="shared" si="75"/>
        <v>-2573641.77</v>
      </c>
    </row>
    <row r="2418" spans="1:15" hidden="1" x14ac:dyDescent="0.2">
      <c r="A2418" s="175" t="s">
        <v>5730</v>
      </c>
      <c r="B2418" s="182">
        <v>840</v>
      </c>
      <c r="C2418" s="182">
        <v>0</v>
      </c>
      <c r="D2418" s="182">
        <v>2</v>
      </c>
      <c r="E2418" s="182">
        <v>88</v>
      </c>
      <c r="F2418" s="182">
        <v>3</v>
      </c>
      <c r="G2418" s="182" t="str">
        <f t="shared" si="74"/>
        <v>61030.840.0.02.88.03</v>
      </c>
      <c r="H2418" s="184">
        <v>44012</v>
      </c>
      <c r="I2418" s="175" t="s">
        <v>4546</v>
      </c>
      <c r="J2418" s="175" t="s">
        <v>4490</v>
      </c>
      <c r="K2418" s="182" t="s">
        <v>4547</v>
      </c>
      <c r="L2418" s="183">
        <v>11117439</v>
      </c>
      <c r="M2418" s="183">
        <v>0</v>
      </c>
      <c r="N2418" s="183">
        <v>0</v>
      </c>
      <c r="O2418" s="241">
        <f t="shared" si="75"/>
        <v>11117439</v>
      </c>
    </row>
    <row r="2419" spans="1:15" hidden="1" x14ac:dyDescent="0.2">
      <c r="A2419" s="175" t="s">
        <v>5730</v>
      </c>
      <c r="B2419" s="182">
        <v>840</v>
      </c>
      <c r="C2419" s="182">
        <v>0</v>
      </c>
      <c r="D2419" s="182">
        <v>2</v>
      </c>
      <c r="E2419" s="182">
        <v>88</v>
      </c>
      <c r="F2419" s="182">
        <v>6</v>
      </c>
      <c r="G2419" s="182" t="str">
        <f t="shared" si="74"/>
        <v>61030.840.0.02.88.06</v>
      </c>
      <c r="H2419" s="184">
        <v>44012</v>
      </c>
      <c r="I2419" s="175" t="s">
        <v>4548</v>
      </c>
      <c r="J2419" s="175" t="s">
        <v>4490</v>
      </c>
      <c r="K2419" s="182" t="s">
        <v>4549</v>
      </c>
      <c r="L2419" s="183">
        <v>-92847</v>
      </c>
      <c r="M2419" s="183">
        <v>0</v>
      </c>
      <c r="N2419" s="183">
        <v>0</v>
      </c>
      <c r="O2419" s="241">
        <f t="shared" si="75"/>
        <v>-92847</v>
      </c>
    </row>
    <row r="2420" spans="1:15" hidden="1" x14ac:dyDescent="0.2">
      <c r="A2420" s="175" t="s">
        <v>5731</v>
      </c>
      <c r="B2420" s="182">
        <v>0</v>
      </c>
      <c r="C2420" s="182">
        <v>0</v>
      </c>
      <c r="D2420" s="182">
        <v>0</v>
      </c>
      <c r="E2420" s="182">
        <v>0</v>
      </c>
      <c r="F2420" s="182">
        <v>0</v>
      </c>
      <c r="G2420" s="182" t="str">
        <f t="shared" si="74"/>
        <v>61060.000.0.00.00.00</v>
      </c>
      <c r="H2420" s="184">
        <v>44012</v>
      </c>
      <c r="I2420" s="175" t="s">
        <v>4550</v>
      </c>
      <c r="J2420" s="175" t="s">
        <v>4551</v>
      </c>
      <c r="K2420" s="182" t="s">
        <v>4552</v>
      </c>
      <c r="L2420" s="183">
        <v>-331319369216.65002</v>
      </c>
      <c r="M2420" s="183">
        <v>0</v>
      </c>
      <c r="N2420" s="183">
        <v>0</v>
      </c>
      <c r="O2420" s="241">
        <f t="shared" si="75"/>
        <v>-331319369216.65002</v>
      </c>
    </row>
    <row r="2421" spans="1:15" hidden="1" x14ac:dyDescent="0.2">
      <c r="A2421" s="175" t="s">
        <v>5731</v>
      </c>
      <c r="B2421" s="182">
        <v>766</v>
      </c>
      <c r="C2421" s="182">
        <v>0</v>
      </c>
      <c r="D2421" s="182">
        <v>0</v>
      </c>
      <c r="E2421" s="182">
        <v>0</v>
      </c>
      <c r="F2421" s="182">
        <v>0</v>
      </c>
      <c r="G2421" s="182" t="str">
        <f t="shared" si="74"/>
        <v>61060.766.0.00.00.00</v>
      </c>
      <c r="H2421" s="184">
        <v>44012</v>
      </c>
      <c r="I2421" s="175" t="s">
        <v>4553</v>
      </c>
      <c r="J2421" s="175" t="s">
        <v>4554</v>
      </c>
      <c r="K2421" s="182" t="s">
        <v>4555</v>
      </c>
      <c r="L2421" s="183">
        <v>-284912929111.28003</v>
      </c>
      <c r="M2421" s="183">
        <v>0</v>
      </c>
      <c r="N2421" s="183">
        <v>0</v>
      </c>
      <c r="O2421" s="241">
        <f t="shared" si="75"/>
        <v>-284912929111.28003</v>
      </c>
    </row>
    <row r="2422" spans="1:15" hidden="1" x14ac:dyDescent="0.2">
      <c r="A2422" s="175" t="s">
        <v>5731</v>
      </c>
      <c r="B2422" s="182">
        <v>766</v>
      </c>
      <c r="C2422" s="182">
        <v>0</v>
      </c>
      <c r="D2422" s="182">
        <v>2</v>
      </c>
      <c r="E2422" s="182">
        <v>0</v>
      </c>
      <c r="F2422" s="182">
        <v>0</v>
      </c>
      <c r="G2422" s="182" t="str">
        <f t="shared" si="74"/>
        <v>61060.766.0.02.00.00</v>
      </c>
      <c r="H2422" s="184">
        <v>44012</v>
      </c>
      <c r="I2422" s="175" t="s">
        <v>4556</v>
      </c>
      <c r="J2422" s="175" t="s">
        <v>4557</v>
      </c>
      <c r="K2422" s="182" t="s">
        <v>4558</v>
      </c>
      <c r="L2422" s="183">
        <v>-202623362527.17999</v>
      </c>
      <c r="M2422" s="183">
        <v>0</v>
      </c>
      <c r="N2422" s="183">
        <v>0</v>
      </c>
      <c r="O2422" s="241">
        <f t="shared" si="75"/>
        <v>-202623362527.17999</v>
      </c>
    </row>
    <row r="2423" spans="1:15" hidden="1" x14ac:dyDescent="0.2">
      <c r="A2423" s="175" t="s">
        <v>5731</v>
      </c>
      <c r="B2423" s="182">
        <v>766</v>
      </c>
      <c r="C2423" s="182">
        <v>0</v>
      </c>
      <c r="D2423" s="182">
        <v>2</v>
      </c>
      <c r="E2423" s="182">
        <v>1</v>
      </c>
      <c r="F2423" s="182">
        <v>0</v>
      </c>
      <c r="G2423" s="182" t="str">
        <f t="shared" si="74"/>
        <v>61060.766.0.02.01.00</v>
      </c>
      <c r="H2423" s="184">
        <v>44012</v>
      </c>
      <c r="I2423" s="175" t="s">
        <v>4559</v>
      </c>
      <c r="J2423" s="175" t="s">
        <v>4557</v>
      </c>
      <c r="K2423" s="182" t="s">
        <v>4558</v>
      </c>
      <c r="L2423" s="183">
        <v>-202623362527.17999</v>
      </c>
      <c r="M2423" s="183">
        <v>0</v>
      </c>
      <c r="N2423" s="183">
        <v>0</v>
      </c>
      <c r="O2423" s="241">
        <f t="shared" si="75"/>
        <v>-202623362527.17999</v>
      </c>
    </row>
    <row r="2424" spans="1:15" hidden="1" x14ac:dyDescent="0.2">
      <c r="A2424" s="175" t="s">
        <v>5731</v>
      </c>
      <c r="B2424" s="182">
        <v>766</v>
      </c>
      <c r="C2424" s="182">
        <v>0</v>
      </c>
      <c r="D2424" s="182">
        <v>2</v>
      </c>
      <c r="E2424" s="182">
        <v>1</v>
      </c>
      <c r="F2424" s="182">
        <v>1</v>
      </c>
      <c r="G2424" s="182" t="str">
        <f t="shared" si="74"/>
        <v>61060.766.0.02.01.01</v>
      </c>
      <c r="H2424" s="184">
        <v>44012</v>
      </c>
      <c r="I2424" s="175" t="s">
        <v>4560</v>
      </c>
      <c r="J2424" s="175" t="s">
        <v>4557</v>
      </c>
      <c r="K2424" s="182" t="s">
        <v>4561</v>
      </c>
      <c r="L2424" s="183">
        <v>-202623362527.17999</v>
      </c>
      <c r="M2424" s="183">
        <v>0</v>
      </c>
      <c r="N2424" s="183">
        <v>0</v>
      </c>
      <c r="O2424" s="241">
        <f t="shared" si="75"/>
        <v>-202623362527.17999</v>
      </c>
    </row>
    <row r="2425" spans="1:15" hidden="1" x14ac:dyDescent="0.2">
      <c r="A2425" s="175" t="s">
        <v>5731</v>
      </c>
      <c r="B2425" s="182">
        <v>766</v>
      </c>
      <c r="C2425" s="182">
        <v>0</v>
      </c>
      <c r="D2425" s="182">
        <v>6</v>
      </c>
      <c r="E2425" s="182">
        <v>0</v>
      </c>
      <c r="F2425" s="182">
        <v>0</v>
      </c>
      <c r="G2425" s="182" t="str">
        <f t="shared" si="74"/>
        <v>61060.766.0.06.00.00</v>
      </c>
      <c r="H2425" s="184">
        <v>44012</v>
      </c>
      <c r="I2425" s="175" t="s">
        <v>4562</v>
      </c>
      <c r="J2425" s="175" t="s">
        <v>4563</v>
      </c>
      <c r="K2425" s="182" t="s">
        <v>4564</v>
      </c>
      <c r="L2425" s="183">
        <v>-78235240104.529999</v>
      </c>
      <c r="M2425" s="183">
        <v>0</v>
      </c>
      <c r="N2425" s="183">
        <v>0</v>
      </c>
      <c r="O2425" s="241">
        <f t="shared" si="75"/>
        <v>-78235240104.529999</v>
      </c>
    </row>
    <row r="2426" spans="1:15" hidden="1" x14ac:dyDescent="0.2">
      <c r="A2426" s="175" t="s">
        <v>5731</v>
      </c>
      <c r="B2426" s="182">
        <v>766</v>
      </c>
      <c r="C2426" s="182">
        <v>0</v>
      </c>
      <c r="D2426" s="182">
        <v>6</v>
      </c>
      <c r="E2426" s="182">
        <v>1</v>
      </c>
      <c r="F2426" s="182">
        <v>0</v>
      </c>
      <c r="G2426" s="182" t="str">
        <f t="shared" si="74"/>
        <v>61060.766.0.06.01.00</v>
      </c>
      <c r="H2426" s="184">
        <v>44012</v>
      </c>
      <c r="I2426" s="175" t="s">
        <v>4565</v>
      </c>
      <c r="J2426" s="175" t="s">
        <v>4563</v>
      </c>
      <c r="K2426" s="182" t="s">
        <v>4566</v>
      </c>
      <c r="L2426" s="183">
        <v>-78235240104.529999</v>
      </c>
      <c r="M2426" s="183">
        <v>0</v>
      </c>
      <c r="N2426" s="183">
        <v>0</v>
      </c>
      <c r="O2426" s="241">
        <f t="shared" si="75"/>
        <v>-78235240104.529999</v>
      </c>
    </row>
    <row r="2427" spans="1:15" hidden="1" x14ac:dyDescent="0.2">
      <c r="A2427" s="175" t="s">
        <v>5731</v>
      </c>
      <c r="B2427" s="182">
        <v>766</v>
      </c>
      <c r="C2427" s="182">
        <v>0</v>
      </c>
      <c r="D2427" s="182">
        <v>6</v>
      </c>
      <c r="E2427" s="182">
        <v>1</v>
      </c>
      <c r="F2427" s="182">
        <v>1</v>
      </c>
      <c r="G2427" s="182" t="str">
        <f t="shared" si="74"/>
        <v>61060.766.0.06.01.01</v>
      </c>
      <c r="H2427" s="184">
        <v>44012</v>
      </c>
      <c r="I2427" s="175" t="s">
        <v>4567</v>
      </c>
      <c r="J2427" s="175" t="s">
        <v>4563</v>
      </c>
      <c r="K2427" s="182" t="s">
        <v>4568</v>
      </c>
      <c r="L2427" s="183">
        <v>-78235240104.529999</v>
      </c>
      <c r="M2427" s="183">
        <v>0</v>
      </c>
      <c r="N2427" s="183">
        <v>0</v>
      </c>
      <c r="O2427" s="241">
        <f t="shared" si="75"/>
        <v>-78235240104.529999</v>
      </c>
    </row>
    <row r="2428" spans="1:15" hidden="1" x14ac:dyDescent="0.2">
      <c r="A2428" s="175" t="s">
        <v>5731</v>
      </c>
      <c r="B2428" s="182">
        <v>766</v>
      </c>
      <c r="C2428" s="182">
        <v>0</v>
      </c>
      <c r="D2428" s="182">
        <v>8</v>
      </c>
      <c r="E2428" s="182">
        <v>0</v>
      </c>
      <c r="F2428" s="182">
        <v>0</v>
      </c>
      <c r="G2428" s="182" t="str">
        <f t="shared" si="74"/>
        <v>61060.766.0.08.00.00</v>
      </c>
      <c r="H2428" s="184">
        <v>44012</v>
      </c>
      <c r="I2428" s="175" t="s">
        <v>4569</v>
      </c>
      <c r="J2428" s="175" t="s">
        <v>4570</v>
      </c>
      <c r="K2428" s="182" t="s">
        <v>4571</v>
      </c>
      <c r="L2428" s="183">
        <v>-4054326479.5700002</v>
      </c>
      <c r="M2428" s="183">
        <v>0</v>
      </c>
      <c r="N2428" s="183">
        <v>0</v>
      </c>
      <c r="O2428" s="241">
        <f t="shared" si="75"/>
        <v>-4054326479.5700002</v>
      </c>
    </row>
    <row r="2429" spans="1:15" hidden="1" x14ac:dyDescent="0.2">
      <c r="A2429" s="175" t="s">
        <v>5731</v>
      </c>
      <c r="B2429" s="182">
        <v>766</v>
      </c>
      <c r="C2429" s="182">
        <v>0</v>
      </c>
      <c r="D2429" s="182">
        <v>8</v>
      </c>
      <c r="E2429" s="182">
        <v>1</v>
      </c>
      <c r="F2429" s="182">
        <v>0</v>
      </c>
      <c r="G2429" s="182" t="str">
        <f t="shared" si="74"/>
        <v>61060.766.0.08.01.00</v>
      </c>
      <c r="H2429" s="184">
        <v>44012</v>
      </c>
      <c r="I2429" s="175" t="s">
        <v>4572</v>
      </c>
      <c r="J2429" s="175" t="s">
        <v>4570</v>
      </c>
      <c r="K2429" s="182" t="s">
        <v>4573</v>
      </c>
      <c r="L2429" s="183">
        <v>-4054326479.5700002</v>
      </c>
      <c r="M2429" s="183">
        <v>0</v>
      </c>
      <c r="N2429" s="183">
        <v>0</v>
      </c>
      <c r="O2429" s="241">
        <f t="shared" si="75"/>
        <v>-4054326479.5700002</v>
      </c>
    </row>
    <row r="2430" spans="1:15" hidden="1" x14ac:dyDescent="0.2">
      <c r="A2430" s="175" t="s">
        <v>5731</v>
      </c>
      <c r="B2430" s="182">
        <v>766</v>
      </c>
      <c r="C2430" s="182">
        <v>0</v>
      </c>
      <c r="D2430" s="182">
        <v>8</v>
      </c>
      <c r="E2430" s="182">
        <v>1</v>
      </c>
      <c r="F2430" s="182">
        <v>1</v>
      </c>
      <c r="G2430" s="182" t="str">
        <f t="shared" si="74"/>
        <v>61060.766.0.08.01.01</v>
      </c>
      <c r="H2430" s="184">
        <v>44012</v>
      </c>
      <c r="I2430" s="175" t="s">
        <v>4574</v>
      </c>
      <c r="J2430" s="175" t="s">
        <v>4570</v>
      </c>
      <c r="K2430" s="182" t="s">
        <v>4575</v>
      </c>
      <c r="L2430" s="183">
        <v>-4054326479.5700002</v>
      </c>
      <c r="M2430" s="183">
        <v>0</v>
      </c>
      <c r="N2430" s="183">
        <v>0</v>
      </c>
      <c r="O2430" s="241">
        <f t="shared" si="75"/>
        <v>-4054326479.5700002</v>
      </c>
    </row>
    <row r="2431" spans="1:15" hidden="1" x14ac:dyDescent="0.2">
      <c r="A2431" s="175" t="s">
        <v>5731</v>
      </c>
      <c r="B2431" s="182">
        <v>768</v>
      </c>
      <c r="C2431" s="182">
        <v>0</v>
      </c>
      <c r="D2431" s="182">
        <v>0</v>
      </c>
      <c r="E2431" s="182">
        <v>0</v>
      </c>
      <c r="F2431" s="182">
        <v>0</v>
      </c>
      <c r="G2431" s="182" t="str">
        <f t="shared" si="74"/>
        <v>61060.768.0.00.00.00</v>
      </c>
      <c r="H2431" s="184">
        <v>44012</v>
      </c>
      <c r="I2431" s="175" t="s">
        <v>4576</v>
      </c>
      <c r="J2431" s="175" t="s">
        <v>4577</v>
      </c>
      <c r="K2431" s="182" t="s">
        <v>4578</v>
      </c>
      <c r="L2431" s="183">
        <v>-46406440105.370003</v>
      </c>
      <c r="M2431" s="183">
        <v>0</v>
      </c>
      <c r="N2431" s="183">
        <v>0</v>
      </c>
      <c r="O2431" s="241">
        <f t="shared" si="75"/>
        <v>-46406440105.370003</v>
      </c>
    </row>
    <row r="2432" spans="1:15" hidden="1" x14ac:dyDescent="0.2">
      <c r="A2432" s="175" t="s">
        <v>5731</v>
      </c>
      <c r="B2432" s="182">
        <v>768</v>
      </c>
      <c r="C2432" s="182">
        <v>0</v>
      </c>
      <c r="D2432" s="182">
        <v>2</v>
      </c>
      <c r="E2432" s="182">
        <v>0</v>
      </c>
      <c r="F2432" s="182">
        <v>0</v>
      </c>
      <c r="G2432" s="182" t="str">
        <f t="shared" si="74"/>
        <v>61060.768.0.02.00.00</v>
      </c>
      <c r="H2432" s="184">
        <v>44012</v>
      </c>
      <c r="I2432" s="175" t="s">
        <v>4579</v>
      </c>
      <c r="J2432" s="175" t="s">
        <v>4580</v>
      </c>
      <c r="K2432" s="182" t="s">
        <v>4581</v>
      </c>
      <c r="L2432" s="183">
        <v>-10666130475.549999</v>
      </c>
      <c r="M2432" s="183">
        <v>0</v>
      </c>
      <c r="N2432" s="183">
        <v>0</v>
      </c>
      <c r="O2432" s="241">
        <f t="shared" si="75"/>
        <v>-10666130475.549999</v>
      </c>
    </row>
    <row r="2433" spans="1:15" hidden="1" x14ac:dyDescent="0.2">
      <c r="A2433" s="175" t="s">
        <v>5731</v>
      </c>
      <c r="B2433" s="182">
        <v>768</v>
      </c>
      <c r="C2433" s="182">
        <v>0</v>
      </c>
      <c r="D2433" s="182">
        <v>2</v>
      </c>
      <c r="E2433" s="182">
        <v>1</v>
      </c>
      <c r="F2433" s="182">
        <v>0</v>
      </c>
      <c r="G2433" s="182" t="str">
        <f t="shared" si="74"/>
        <v>61060.768.0.02.01.00</v>
      </c>
      <c r="H2433" s="184">
        <v>44012</v>
      </c>
      <c r="I2433" s="175" t="s">
        <v>4582</v>
      </c>
      <c r="J2433" s="175" t="s">
        <v>4580</v>
      </c>
      <c r="K2433" s="182" t="s">
        <v>4583</v>
      </c>
      <c r="L2433" s="183">
        <v>-10666130475.549999</v>
      </c>
      <c r="M2433" s="183">
        <v>0</v>
      </c>
      <c r="N2433" s="183">
        <v>0</v>
      </c>
      <c r="O2433" s="241">
        <f t="shared" si="75"/>
        <v>-10666130475.549999</v>
      </c>
    </row>
    <row r="2434" spans="1:15" hidden="1" x14ac:dyDescent="0.2">
      <c r="A2434" s="175" t="s">
        <v>5731</v>
      </c>
      <c r="B2434" s="182">
        <v>768</v>
      </c>
      <c r="C2434" s="182">
        <v>0</v>
      </c>
      <c r="D2434" s="182">
        <v>2</v>
      </c>
      <c r="E2434" s="182">
        <v>1</v>
      </c>
      <c r="F2434" s="182">
        <v>1</v>
      </c>
      <c r="G2434" s="182" t="str">
        <f t="shared" si="74"/>
        <v>61060.768.0.02.01.01</v>
      </c>
      <c r="H2434" s="184">
        <v>44012</v>
      </c>
      <c r="I2434" s="175" t="s">
        <v>4584</v>
      </c>
      <c r="J2434" s="175" t="s">
        <v>4580</v>
      </c>
      <c r="K2434" s="182" t="s">
        <v>4585</v>
      </c>
      <c r="L2434" s="183">
        <v>-10666130475.549999</v>
      </c>
      <c r="M2434" s="183">
        <v>0</v>
      </c>
      <c r="N2434" s="183">
        <v>0</v>
      </c>
      <c r="O2434" s="241">
        <f t="shared" si="75"/>
        <v>-10666130475.549999</v>
      </c>
    </row>
    <row r="2435" spans="1:15" hidden="1" x14ac:dyDescent="0.2">
      <c r="A2435" s="175" t="s">
        <v>5731</v>
      </c>
      <c r="B2435" s="182">
        <v>768</v>
      </c>
      <c r="C2435" s="182">
        <v>0</v>
      </c>
      <c r="D2435" s="182">
        <v>4</v>
      </c>
      <c r="E2435" s="182">
        <v>0</v>
      </c>
      <c r="F2435" s="182">
        <v>0</v>
      </c>
      <c r="G2435" s="182" t="str">
        <f t="shared" si="74"/>
        <v>61060.768.0.04.00.00</v>
      </c>
      <c r="H2435" s="184">
        <v>44012</v>
      </c>
      <c r="I2435" s="175" t="s">
        <v>4586</v>
      </c>
      <c r="J2435" s="175" t="s">
        <v>4587</v>
      </c>
      <c r="K2435" s="182" t="s">
        <v>4588</v>
      </c>
      <c r="L2435" s="183">
        <v>-35740309629.82</v>
      </c>
      <c r="M2435" s="183">
        <v>0</v>
      </c>
      <c r="N2435" s="183">
        <v>0</v>
      </c>
      <c r="O2435" s="241">
        <f t="shared" si="75"/>
        <v>-35740309629.82</v>
      </c>
    </row>
    <row r="2436" spans="1:15" hidden="1" x14ac:dyDescent="0.2">
      <c r="A2436" s="175" t="s">
        <v>5731</v>
      </c>
      <c r="B2436" s="182">
        <v>768</v>
      </c>
      <c r="C2436" s="182">
        <v>0</v>
      </c>
      <c r="D2436" s="182">
        <v>4</v>
      </c>
      <c r="E2436" s="182">
        <v>1</v>
      </c>
      <c r="F2436" s="182">
        <v>0</v>
      </c>
      <c r="G2436" s="182" t="str">
        <f t="shared" ref="G2436:G2499" si="76">CONCATENATE(A2436,".",REPT("0",3-LEN(B2436)),B2436,".",C2436,".",REPT("0",2-LEN(D2436)),D2436,".",REPT("0",2-LEN(E2436)),E2436,".",REPT("0",2-LEN(F2436)),F2436)</f>
        <v>61060.768.0.04.01.00</v>
      </c>
      <c r="H2436" s="184">
        <v>44012</v>
      </c>
      <c r="I2436" s="175" t="s">
        <v>4589</v>
      </c>
      <c r="J2436" s="175" t="s">
        <v>4587</v>
      </c>
      <c r="K2436" s="182" t="s">
        <v>4590</v>
      </c>
      <c r="L2436" s="183">
        <v>-35740309629.82</v>
      </c>
      <c r="M2436" s="183">
        <v>0</v>
      </c>
      <c r="N2436" s="183">
        <v>0</v>
      </c>
      <c r="O2436" s="241">
        <f t="shared" ref="O2436:O2499" si="77">+L2436+N2436</f>
        <v>-35740309629.82</v>
      </c>
    </row>
    <row r="2437" spans="1:15" hidden="1" x14ac:dyDescent="0.2">
      <c r="A2437" s="175" t="s">
        <v>5731</v>
      </c>
      <c r="B2437" s="182">
        <v>768</v>
      </c>
      <c r="C2437" s="182">
        <v>0</v>
      </c>
      <c r="D2437" s="182">
        <v>4</v>
      </c>
      <c r="E2437" s="182">
        <v>1</v>
      </c>
      <c r="F2437" s="182">
        <v>1</v>
      </c>
      <c r="G2437" s="182" t="str">
        <f t="shared" si="76"/>
        <v>61060.768.0.04.01.01</v>
      </c>
      <c r="H2437" s="184">
        <v>44012</v>
      </c>
      <c r="I2437" s="175" t="s">
        <v>4591</v>
      </c>
      <c r="J2437" s="175" t="s">
        <v>4587</v>
      </c>
      <c r="K2437" s="182" t="s">
        <v>4592</v>
      </c>
      <c r="L2437" s="183">
        <v>-35740309629.82</v>
      </c>
      <c r="M2437" s="183">
        <v>0</v>
      </c>
      <c r="N2437" s="183">
        <v>0</v>
      </c>
      <c r="O2437" s="241">
        <f t="shared" si="77"/>
        <v>-35740309629.82</v>
      </c>
    </row>
    <row r="2438" spans="1:15" hidden="1" x14ac:dyDescent="0.2">
      <c r="A2438" s="175" t="s">
        <v>5732</v>
      </c>
      <c r="B2438" s="182">
        <v>0</v>
      </c>
      <c r="C2438" s="182">
        <v>0</v>
      </c>
      <c r="D2438" s="182">
        <v>0</v>
      </c>
      <c r="E2438" s="182">
        <v>0</v>
      </c>
      <c r="F2438" s="182">
        <v>0</v>
      </c>
      <c r="G2438" s="182" t="str">
        <f t="shared" si="76"/>
        <v>61080.000.0.00.00.00</v>
      </c>
      <c r="H2438" s="184">
        <v>44012</v>
      </c>
      <c r="I2438" s="175" t="s">
        <v>4593</v>
      </c>
      <c r="J2438" s="175" t="s">
        <v>4594</v>
      </c>
      <c r="K2438" s="182" t="s">
        <v>4595</v>
      </c>
      <c r="L2438" s="183">
        <v>-15163031970.549999</v>
      </c>
      <c r="M2438" s="183">
        <v>-853391.84</v>
      </c>
      <c r="N2438" s="183">
        <v>-5643978393.3500004</v>
      </c>
      <c r="O2438" s="241">
        <f t="shared" si="77"/>
        <v>-20807010363.900002</v>
      </c>
    </row>
    <row r="2439" spans="1:15" hidden="1" x14ac:dyDescent="0.2">
      <c r="A2439" s="175" t="s">
        <v>5732</v>
      </c>
      <c r="B2439" s="182">
        <v>772</v>
      </c>
      <c r="C2439" s="182">
        <v>0</v>
      </c>
      <c r="D2439" s="182">
        <v>0</v>
      </c>
      <c r="E2439" s="182">
        <v>0</v>
      </c>
      <c r="F2439" s="182">
        <v>0</v>
      </c>
      <c r="G2439" s="182" t="str">
        <f t="shared" si="76"/>
        <v>61080.772.0.00.00.00</v>
      </c>
      <c r="H2439" s="184">
        <v>44012</v>
      </c>
      <c r="I2439" s="175" t="s">
        <v>4596</v>
      </c>
      <c r="J2439" s="175" t="s">
        <v>4597</v>
      </c>
      <c r="K2439" s="182" t="s">
        <v>4598</v>
      </c>
      <c r="L2439" s="183">
        <v>-15163031970.549999</v>
      </c>
      <c r="M2439" s="183">
        <v>-853391.84</v>
      </c>
      <c r="N2439" s="183">
        <v>-5643978393.3500004</v>
      </c>
      <c r="O2439" s="241">
        <f t="shared" si="77"/>
        <v>-20807010363.900002</v>
      </c>
    </row>
    <row r="2440" spans="1:15" hidden="1" x14ac:dyDescent="0.2">
      <c r="A2440" s="175" t="s">
        <v>5732</v>
      </c>
      <c r="B2440" s="182">
        <v>772</v>
      </c>
      <c r="C2440" s="182">
        <v>0</v>
      </c>
      <c r="D2440" s="182">
        <v>2</v>
      </c>
      <c r="E2440" s="182">
        <v>0</v>
      </c>
      <c r="F2440" s="182">
        <v>0</v>
      </c>
      <c r="G2440" s="182" t="str">
        <f t="shared" si="76"/>
        <v>61080.772.0.02.00.00</v>
      </c>
      <c r="H2440" s="184">
        <v>44012</v>
      </c>
      <c r="I2440" s="175" t="s">
        <v>4599</v>
      </c>
      <c r="J2440" s="175" t="s">
        <v>4600</v>
      </c>
      <c r="K2440" s="182" t="s">
        <v>4601</v>
      </c>
      <c r="L2440" s="183">
        <v>-15163031970.549999</v>
      </c>
      <c r="M2440" s="183">
        <v>-853391.84</v>
      </c>
      <c r="N2440" s="183">
        <v>-5643978393.3500004</v>
      </c>
      <c r="O2440" s="241">
        <f t="shared" si="77"/>
        <v>-20807010363.900002</v>
      </c>
    </row>
    <row r="2441" spans="1:15" hidden="1" x14ac:dyDescent="0.2">
      <c r="A2441" s="175" t="s">
        <v>5732</v>
      </c>
      <c r="B2441" s="182">
        <v>772</v>
      </c>
      <c r="C2441" s="182">
        <v>0</v>
      </c>
      <c r="D2441" s="182">
        <v>2</v>
      </c>
      <c r="E2441" s="182">
        <v>1</v>
      </c>
      <c r="F2441" s="182">
        <v>0</v>
      </c>
      <c r="G2441" s="182" t="str">
        <f t="shared" si="76"/>
        <v>61080.772.0.02.01.00</v>
      </c>
      <c r="H2441" s="184">
        <v>44012</v>
      </c>
      <c r="I2441" s="175" t="s">
        <v>4602</v>
      </c>
      <c r="J2441" s="175" t="s">
        <v>4600</v>
      </c>
      <c r="K2441" s="182" t="s">
        <v>4603</v>
      </c>
      <c r="L2441" s="183">
        <v>-15971984137.549999</v>
      </c>
      <c r="M2441" s="183">
        <v>-862071.91</v>
      </c>
      <c r="N2441" s="183">
        <v>-5701420157.04</v>
      </c>
      <c r="O2441" s="241">
        <f t="shared" si="77"/>
        <v>-21673404294.59</v>
      </c>
    </row>
    <row r="2442" spans="1:15" hidden="1" x14ac:dyDescent="0.2">
      <c r="A2442" s="175" t="s">
        <v>5732</v>
      </c>
      <c r="B2442" s="182">
        <v>772</v>
      </c>
      <c r="C2442" s="182">
        <v>0</v>
      </c>
      <c r="D2442" s="182">
        <v>2</v>
      </c>
      <c r="E2442" s="182">
        <v>1</v>
      </c>
      <c r="F2442" s="182">
        <v>1</v>
      </c>
      <c r="G2442" s="182" t="str">
        <f t="shared" si="76"/>
        <v>61080.772.0.02.01.01</v>
      </c>
      <c r="H2442" s="184">
        <v>44012</v>
      </c>
      <c r="I2442" s="175" t="s">
        <v>4604</v>
      </c>
      <c r="J2442" s="175" t="s">
        <v>4600</v>
      </c>
      <c r="K2442" s="182" t="s">
        <v>4601</v>
      </c>
      <c r="L2442" s="183">
        <v>-15971984137.549999</v>
      </c>
      <c r="M2442" s="183">
        <v>-862071.91</v>
      </c>
      <c r="N2442" s="183">
        <v>-5701420157.04</v>
      </c>
      <c r="O2442" s="241">
        <f t="shared" si="77"/>
        <v>-21673404294.59</v>
      </c>
    </row>
    <row r="2443" spans="1:15" hidden="1" x14ac:dyDescent="0.2">
      <c r="A2443" s="175" t="s">
        <v>5732</v>
      </c>
      <c r="B2443" s="182">
        <v>772</v>
      </c>
      <c r="C2443" s="182">
        <v>0</v>
      </c>
      <c r="D2443" s="182">
        <v>2</v>
      </c>
      <c r="E2443" s="182">
        <v>2</v>
      </c>
      <c r="F2443" s="182">
        <v>0</v>
      </c>
      <c r="G2443" s="182" t="str">
        <f t="shared" si="76"/>
        <v>61080.772.0.02.02.00</v>
      </c>
      <c r="H2443" s="184">
        <v>44012</v>
      </c>
      <c r="I2443" s="175" t="s">
        <v>4605</v>
      </c>
      <c r="J2443" s="175" t="s">
        <v>4600</v>
      </c>
      <c r="K2443" s="182" t="s">
        <v>4606</v>
      </c>
      <c r="L2443" s="183">
        <v>808952167</v>
      </c>
      <c r="M2443" s="183">
        <v>8680.07</v>
      </c>
      <c r="N2443" s="183">
        <v>57441763.689999998</v>
      </c>
      <c r="O2443" s="241">
        <f t="shared" si="77"/>
        <v>866393930.69000006</v>
      </c>
    </row>
    <row r="2444" spans="1:15" hidden="1" x14ac:dyDescent="0.2">
      <c r="A2444" s="175" t="s">
        <v>5732</v>
      </c>
      <c r="B2444" s="182">
        <v>772</v>
      </c>
      <c r="C2444" s="182">
        <v>0</v>
      </c>
      <c r="D2444" s="182">
        <v>2</v>
      </c>
      <c r="E2444" s="182">
        <v>2</v>
      </c>
      <c r="F2444" s="182">
        <v>1</v>
      </c>
      <c r="G2444" s="182" t="str">
        <f t="shared" si="76"/>
        <v>61080.772.0.02.02.01</v>
      </c>
      <c r="H2444" s="184">
        <v>44012</v>
      </c>
      <c r="I2444" s="175" t="s">
        <v>4607</v>
      </c>
      <c r="J2444" s="175" t="s">
        <v>4600</v>
      </c>
      <c r="K2444" s="182" t="s">
        <v>4608</v>
      </c>
      <c r="L2444" s="183">
        <v>6653162</v>
      </c>
      <c r="M2444" s="183">
        <v>0</v>
      </c>
      <c r="N2444" s="183">
        <v>0</v>
      </c>
      <c r="O2444" s="241">
        <f t="shared" si="77"/>
        <v>6653162</v>
      </c>
    </row>
    <row r="2445" spans="1:15" hidden="1" x14ac:dyDescent="0.2">
      <c r="A2445" s="175" t="s">
        <v>5732</v>
      </c>
      <c r="B2445" s="182">
        <v>772</v>
      </c>
      <c r="C2445" s="182">
        <v>0</v>
      </c>
      <c r="D2445" s="182">
        <v>2</v>
      </c>
      <c r="E2445" s="182">
        <v>2</v>
      </c>
      <c r="F2445" s="182">
        <v>2</v>
      </c>
      <c r="G2445" s="182" t="str">
        <f t="shared" si="76"/>
        <v>61080.772.0.02.02.02</v>
      </c>
      <c r="H2445" s="184">
        <v>44012</v>
      </c>
      <c r="I2445" s="175" t="s">
        <v>4609</v>
      </c>
      <c r="J2445" s="175" t="s">
        <v>4600</v>
      </c>
      <c r="K2445" s="182" t="s">
        <v>4610</v>
      </c>
      <c r="L2445" s="183">
        <v>802299005</v>
      </c>
      <c r="M2445" s="183">
        <v>8680.07</v>
      </c>
      <c r="N2445" s="183">
        <v>57441763.689999998</v>
      </c>
      <c r="O2445" s="241">
        <f t="shared" si="77"/>
        <v>859740768.69000006</v>
      </c>
    </row>
    <row r="2446" spans="1:15" hidden="1" x14ac:dyDescent="0.2">
      <c r="A2446" s="175" t="s">
        <v>5733</v>
      </c>
      <c r="B2446" s="182">
        <v>0</v>
      </c>
      <c r="C2446" s="182">
        <v>0</v>
      </c>
      <c r="D2446" s="182">
        <v>0</v>
      </c>
      <c r="E2446" s="182">
        <v>0</v>
      </c>
      <c r="F2446" s="182">
        <v>0</v>
      </c>
      <c r="G2446" s="182" t="str">
        <f t="shared" si="76"/>
        <v>62000.000.0.00.00.00</v>
      </c>
      <c r="H2446" s="184">
        <v>44012</v>
      </c>
      <c r="I2446" s="175" t="s">
        <v>4611</v>
      </c>
      <c r="J2446" s="175" t="s">
        <v>4612</v>
      </c>
      <c r="K2446" s="182" t="s">
        <v>4613</v>
      </c>
      <c r="L2446" s="183">
        <v>-10392958482.459999</v>
      </c>
      <c r="M2446" s="183">
        <v>-241993.47</v>
      </c>
      <c r="N2446" s="183">
        <v>-1585534345.52</v>
      </c>
      <c r="O2446" s="241">
        <f t="shared" si="77"/>
        <v>-11978492827.98</v>
      </c>
    </row>
    <row r="2447" spans="1:15" hidden="1" x14ac:dyDescent="0.2">
      <c r="A2447" s="175" t="s">
        <v>5734</v>
      </c>
      <c r="B2447" s="182">
        <v>0</v>
      </c>
      <c r="C2447" s="182">
        <v>0</v>
      </c>
      <c r="D2447" s="182">
        <v>0</v>
      </c>
      <c r="E2447" s="182">
        <v>0</v>
      </c>
      <c r="F2447" s="182">
        <v>0</v>
      </c>
      <c r="G2447" s="182" t="str">
        <f t="shared" si="76"/>
        <v>62010.000.0.00.00.00</v>
      </c>
      <c r="H2447" s="184">
        <v>44012</v>
      </c>
      <c r="I2447" s="175" t="s">
        <v>4614</v>
      </c>
      <c r="J2447" s="175" t="s">
        <v>4615</v>
      </c>
      <c r="K2447" s="182" t="s">
        <v>4613</v>
      </c>
      <c r="L2447" s="183">
        <v>-10392958482.459999</v>
      </c>
      <c r="M2447" s="183">
        <v>-241993.47</v>
      </c>
      <c r="N2447" s="183">
        <v>-1585534345.52</v>
      </c>
      <c r="O2447" s="241">
        <f t="shared" si="77"/>
        <v>-11978492827.98</v>
      </c>
    </row>
    <row r="2448" spans="1:15" hidden="1" x14ac:dyDescent="0.2">
      <c r="A2448" s="175" t="s">
        <v>5734</v>
      </c>
      <c r="B2448" s="182">
        <v>774</v>
      </c>
      <c r="C2448" s="182">
        <v>0</v>
      </c>
      <c r="D2448" s="182">
        <v>0</v>
      </c>
      <c r="E2448" s="182">
        <v>0</v>
      </c>
      <c r="F2448" s="182">
        <v>0</v>
      </c>
      <c r="G2448" s="182" t="str">
        <f t="shared" si="76"/>
        <v>62010.774.0.00.00.00</v>
      </c>
      <c r="H2448" s="184">
        <v>44012</v>
      </c>
      <c r="I2448" s="175" t="s">
        <v>4616</v>
      </c>
      <c r="J2448" s="175" t="s">
        <v>4617</v>
      </c>
      <c r="K2448" s="182" t="s">
        <v>4618</v>
      </c>
      <c r="L2448" s="183">
        <v>-189339024</v>
      </c>
      <c r="M2448" s="183">
        <v>-1500</v>
      </c>
      <c r="N2448" s="183">
        <v>-9750675</v>
      </c>
      <c r="O2448" s="241">
        <f t="shared" si="77"/>
        <v>-199089699</v>
      </c>
    </row>
    <row r="2449" spans="1:15" hidden="1" x14ac:dyDescent="0.2">
      <c r="A2449" s="175" t="s">
        <v>5734</v>
      </c>
      <c r="B2449" s="182">
        <v>774</v>
      </c>
      <c r="C2449" s="182">
        <v>0</v>
      </c>
      <c r="D2449" s="182">
        <v>2</v>
      </c>
      <c r="E2449" s="182">
        <v>0</v>
      </c>
      <c r="F2449" s="182">
        <v>0</v>
      </c>
      <c r="G2449" s="182" t="str">
        <f t="shared" si="76"/>
        <v>62010.774.0.02.00.00</v>
      </c>
      <c r="H2449" s="184">
        <v>44012</v>
      </c>
      <c r="I2449" s="175" t="s">
        <v>4619</v>
      </c>
      <c r="J2449" s="175" t="s">
        <v>4620</v>
      </c>
      <c r="K2449" s="182" t="s">
        <v>4621</v>
      </c>
      <c r="L2449" s="183">
        <v>-189339024</v>
      </c>
      <c r="M2449" s="183">
        <v>-1500</v>
      </c>
      <c r="N2449" s="183">
        <v>-9750675</v>
      </c>
      <c r="O2449" s="241">
        <f t="shared" si="77"/>
        <v>-199089699</v>
      </c>
    </row>
    <row r="2450" spans="1:15" hidden="1" x14ac:dyDescent="0.2">
      <c r="A2450" s="175" t="s">
        <v>5734</v>
      </c>
      <c r="B2450" s="182">
        <v>774</v>
      </c>
      <c r="C2450" s="182">
        <v>0</v>
      </c>
      <c r="D2450" s="182">
        <v>2</v>
      </c>
      <c r="E2450" s="182">
        <v>1</v>
      </c>
      <c r="F2450" s="182">
        <v>0</v>
      </c>
      <c r="G2450" s="182" t="str">
        <f t="shared" si="76"/>
        <v>62010.774.0.02.01.00</v>
      </c>
      <c r="H2450" s="184">
        <v>44012</v>
      </c>
      <c r="I2450" s="175" t="s">
        <v>4622</v>
      </c>
      <c r="J2450" s="175" t="s">
        <v>4620</v>
      </c>
      <c r="K2450" s="182" t="s">
        <v>4621</v>
      </c>
      <c r="L2450" s="183">
        <v>-189339024</v>
      </c>
      <c r="M2450" s="183">
        <v>-1500</v>
      </c>
      <c r="N2450" s="183">
        <v>-9750675</v>
      </c>
      <c r="O2450" s="241">
        <f t="shared" si="77"/>
        <v>-199089699</v>
      </c>
    </row>
    <row r="2451" spans="1:15" hidden="1" x14ac:dyDescent="0.2">
      <c r="A2451" s="175" t="s">
        <v>5734</v>
      </c>
      <c r="B2451" s="182">
        <v>774</v>
      </c>
      <c r="C2451" s="182">
        <v>0</v>
      </c>
      <c r="D2451" s="182">
        <v>2</v>
      </c>
      <c r="E2451" s="182">
        <v>1</v>
      </c>
      <c r="F2451" s="182">
        <v>1</v>
      </c>
      <c r="G2451" s="182" t="str">
        <f t="shared" si="76"/>
        <v>62010.774.0.02.01.01</v>
      </c>
      <c r="H2451" s="184">
        <v>44012</v>
      </c>
      <c r="I2451" s="175" t="s">
        <v>4623</v>
      </c>
      <c r="J2451" s="175" t="s">
        <v>4620</v>
      </c>
      <c r="K2451" s="182" t="s">
        <v>4621</v>
      </c>
      <c r="L2451" s="183">
        <v>-189339024</v>
      </c>
      <c r="M2451" s="183">
        <v>-1500</v>
      </c>
      <c r="N2451" s="183">
        <v>-9750675</v>
      </c>
      <c r="O2451" s="241">
        <f t="shared" si="77"/>
        <v>-199089699</v>
      </c>
    </row>
    <row r="2452" spans="1:15" hidden="1" x14ac:dyDescent="0.2">
      <c r="A2452" s="175" t="s">
        <v>5734</v>
      </c>
      <c r="B2452" s="182">
        <v>776</v>
      </c>
      <c r="C2452" s="182">
        <v>0</v>
      </c>
      <c r="D2452" s="182">
        <v>0</v>
      </c>
      <c r="E2452" s="182">
        <v>0</v>
      </c>
      <c r="F2452" s="182">
        <v>0</v>
      </c>
      <c r="G2452" s="182" t="str">
        <f t="shared" si="76"/>
        <v>62010.776.0.00.00.00</v>
      </c>
      <c r="H2452" s="184">
        <v>44012</v>
      </c>
      <c r="I2452" s="175" t="s">
        <v>4624</v>
      </c>
      <c r="J2452" s="175" t="s">
        <v>4625</v>
      </c>
      <c r="K2452" s="182" t="s">
        <v>4626</v>
      </c>
      <c r="L2452" s="183">
        <v>-5881545887.3999996</v>
      </c>
      <c r="M2452" s="183">
        <v>-19988.400000000001</v>
      </c>
      <c r="N2452" s="183">
        <v>-130682066.77</v>
      </c>
      <c r="O2452" s="241">
        <f t="shared" si="77"/>
        <v>-6012227954.1700001</v>
      </c>
    </row>
    <row r="2453" spans="1:15" hidden="1" x14ac:dyDescent="0.2">
      <c r="A2453" s="175" t="s">
        <v>5734</v>
      </c>
      <c r="B2453" s="182">
        <v>776</v>
      </c>
      <c r="C2453" s="182">
        <v>0</v>
      </c>
      <c r="D2453" s="182">
        <v>2</v>
      </c>
      <c r="E2453" s="182">
        <v>0</v>
      </c>
      <c r="F2453" s="182">
        <v>0</v>
      </c>
      <c r="G2453" s="182" t="str">
        <f t="shared" si="76"/>
        <v>62010.776.0.02.00.00</v>
      </c>
      <c r="H2453" s="184">
        <v>44012</v>
      </c>
      <c r="I2453" s="175" t="s">
        <v>4627</v>
      </c>
      <c r="J2453" s="175" t="s">
        <v>4628</v>
      </c>
      <c r="K2453" s="182" t="s">
        <v>699</v>
      </c>
      <c r="L2453" s="183">
        <v>-5881545887.3999996</v>
      </c>
      <c r="M2453" s="183">
        <v>-19988.400000000001</v>
      </c>
      <c r="N2453" s="183">
        <v>-130682066.77</v>
      </c>
      <c r="O2453" s="241">
        <f t="shared" si="77"/>
        <v>-6012227954.1700001</v>
      </c>
    </row>
    <row r="2454" spans="1:15" hidden="1" x14ac:dyDescent="0.2">
      <c r="A2454" s="175" t="s">
        <v>5734</v>
      </c>
      <c r="B2454" s="182">
        <v>776</v>
      </c>
      <c r="C2454" s="182">
        <v>0</v>
      </c>
      <c r="D2454" s="182">
        <v>2</v>
      </c>
      <c r="E2454" s="182">
        <v>1</v>
      </c>
      <c r="F2454" s="182">
        <v>0</v>
      </c>
      <c r="G2454" s="182" t="str">
        <f t="shared" si="76"/>
        <v>62010.776.0.02.01.00</v>
      </c>
      <c r="H2454" s="184">
        <v>44012</v>
      </c>
      <c r="I2454" s="175" t="s">
        <v>4629</v>
      </c>
      <c r="J2454" s="175" t="s">
        <v>4628</v>
      </c>
      <c r="K2454" s="182" t="s">
        <v>4630</v>
      </c>
      <c r="L2454" s="183">
        <v>-4372450188.3999996</v>
      </c>
      <c r="M2454" s="183">
        <v>-19988.400000000001</v>
      </c>
      <c r="N2454" s="183">
        <v>-130682066.77</v>
      </c>
      <c r="O2454" s="241">
        <f t="shared" si="77"/>
        <v>-4503132255.1700001</v>
      </c>
    </row>
    <row r="2455" spans="1:15" hidden="1" x14ac:dyDescent="0.2">
      <c r="A2455" s="175" t="s">
        <v>5734</v>
      </c>
      <c r="B2455" s="182">
        <v>776</v>
      </c>
      <c r="C2455" s="182">
        <v>0</v>
      </c>
      <c r="D2455" s="182">
        <v>2</v>
      </c>
      <c r="E2455" s="182">
        <v>1</v>
      </c>
      <c r="F2455" s="182">
        <v>11</v>
      </c>
      <c r="G2455" s="182" t="str">
        <f t="shared" si="76"/>
        <v>62010.776.0.02.01.11</v>
      </c>
      <c r="H2455" s="184">
        <v>44012</v>
      </c>
      <c r="I2455" s="175" t="s">
        <v>4631</v>
      </c>
      <c r="J2455" s="175" t="s">
        <v>4628</v>
      </c>
      <c r="K2455" s="182" t="s">
        <v>4632</v>
      </c>
      <c r="L2455" s="183">
        <v>-785260466</v>
      </c>
      <c r="M2455" s="183">
        <v>0</v>
      </c>
      <c r="N2455" s="183">
        <v>0</v>
      </c>
      <c r="O2455" s="241">
        <f t="shared" si="77"/>
        <v>-785260466</v>
      </c>
    </row>
    <row r="2456" spans="1:15" hidden="1" x14ac:dyDescent="0.2">
      <c r="A2456" s="175" t="s">
        <v>5734</v>
      </c>
      <c r="B2456" s="182">
        <v>776</v>
      </c>
      <c r="C2456" s="182">
        <v>0</v>
      </c>
      <c r="D2456" s="182">
        <v>2</v>
      </c>
      <c r="E2456" s="182">
        <v>1</v>
      </c>
      <c r="F2456" s="182">
        <v>12</v>
      </c>
      <c r="G2456" s="182" t="str">
        <f t="shared" si="76"/>
        <v>62010.776.0.02.01.12</v>
      </c>
      <c r="H2456" s="184">
        <v>44012</v>
      </c>
      <c r="I2456" s="175" t="s">
        <v>4633</v>
      </c>
      <c r="J2456" s="175" t="s">
        <v>4628</v>
      </c>
      <c r="K2456" s="182" t="s">
        <v>4634</v>
      </c>
      <c r="L2456" s="183">
        <v>-349762103</v>
      </c>
      <c r="M2456" s="183">
        <v>0</v>
      </c>
      <c r="N2456" s="183">
        <v>0</v>
      </c>
      <c r="O2456" s="241">
        <f t="shared" si="77"/>
        <v>-349762103</v>
      </c>
    </row>
    <row r="2457" spans="1:15" hidden="1" x14ac:dyDescent="0.2">
      <c r="A2457" s="175" t="s">
        <v>5734</v>
      </c>
      <c r="B2457" s="182">
        <v>776</v>
      </c>
      <c r="C2457" s="182">
        <v>0</v>
      </c>
      <c r="D2457" s="182">
        <v>2</v>
      </c>
      <c r="E2457" s="182">
        <v>1</v>
      </c>
      <c r="F2457" s="182">
        <v>13</v>
      </c>
      <c r="G2457" s="182" t="str">
        <f t="shared" si="76"/>
        <v>62010.776.0.02.01.13</v>
      </c>
      <c r="H2457" s="184">
        <v>44012</v>
      </c>
      <c r="I2457" s="175" t="s">
        <v>4635</v>
      </c>
      <c r="J2457" s="175" t="s">
        <v>4628</v>
      </c>
      <c r="K2457" s="182" t="s">
        <v>4636</v>
      </c>
      <c r="L2457" s="183">
        <v>-192351656</v>
      </c>
      <c r="M2457" s="183">
        <v>0</v>
      </c>
      <c r="N2457" s="183">
        <v>0</v>
      </c>
      <c r="O2457" s="241">
        <f t="shared" si="77"/>
        <v>-192351656</v>
      </c>
    </row>
    <row r="2458" spans="1:15" hidden="1" x14ac:dyDescent="0.2">
      <c r="A2458" s="175" t="s">
        <v>5734</v>
      </c>
      <c r="B2458" s="182">
        <v>776</v>
      </c>
      <c r="C2458" s="182">
        <v>0</v>
      </c>
      <c r="D2458" s="182">
        <v>2</v>
      </c>
      <c r="E2458" s="182">
        <v>1</v>
      </c>
      <c r="F2458" s="182">
        <v>14</v>
      </c>
      <c r="G2458" s="182" t="str">
        <f t="shared" si="76"/>
        <v>62010.776.0.02.01.14</v>
      </c>
      <c r="H2458" s="184">
        <v>44012</v>
      </c>
      <c r="I2458" s="175" t="s">
        <v>4637</v>
      </c>
      <c r="J2458" s="175" t="s">
        <v>4628</v>
      </c>
      <c r="K2458" s="182" t="s">
        <v>4638</v>
      </c>
      <c r="L2458" s="183">
        <v>-774729738</v>
      </c>
      <c r="M2458" s="183">
        <v>0</v>
      </c>
      <c r="N2458" s="183">
        <v>0</v>
      </c>
      <c r="O2458" s="241">
        <f t="shared" si="77"/>
        <v>-774729738</v>
      </c>
    </row>
    <row r="2459" spans="1:15" hidden="1" x14ac:dyDescent="0.2">
      <c r="A2459" s="175" t="s">
        <v>5734</v>
      </c>
      <c r="B2459" s="182">
        <v>776</v>
      </c>
      <c r="C2459" s="182">
        <v>0</v>
      </c>
      <c r="D2459" s="182">
        <v>2</v>
      </c>
      <c r="E2459" s="182">
        <v>1</v>
      </c>
      <c r="F2459" s="182">
        <v>15</v>
      </c>
      <c r="G2459" s="182" t="str">
        <f t="shared" si="76"/>
        <v>62010.776.0.02.01.15</v>
      </c>
      <c r="H2459" s="184">
        <v>44012</v>
      </c>
      <c r="I2459" s="175" t="s">
        <v>4639</v>
      </c>
      <c r="J2459" s="175" t="s">
        <v>4628</v>
      </c>
      <c r="K2459" s="182" t="s">
        <v>4640</v>
      </c>
      <c r="L2459" s="183">
        <v>-19585326</v>
      </c>
      <c r="M2459" s="183">
        <v>0</v>
      </c>
      <c r="N2459" s="183">
        <v>0</v>
      </c>
      <c r="O2459" s="241">
        <f t="shared" si="77"/>
        <v>-19585326</v>
      </c>
    </row>
    <row r="2460" spans="1:15" hidden="1" x14ac:dyDescent="0.2">
      <c r="A2460" s="175" t="s">
        <v>5734</v>
      </c>
      <c r="B2460" s="182">
        <v>776</v>
      </c>
      <c r="C2460" s="182">
        <v>0</v>
      </c>
      <c r="D2460" s="182">
        <v>2</v>
      </c>
      <c r="E2460" s="182">
        <v>1</v>
      </c>
      <c r="F2460" s="182">
        <v>17</v>
      </c>
      <c r="G2460" s="182" t="str">
        <f t="shared" si="76"/>
        <v>62010.776.0.02.01.17</v>
      </c>
      <c r="H2460" s="184">
        <v>44012</v>
      </c>
      <c r="I2460" s="175" t="s">
        <v>4641</v>
      </c>
      <c r="J2460" s="175" t="s">
        <v>4628</v>
      </c>
      <c r="K2460" s="182" t="s">
        <v>4642</v>
      </c>
      <c r="L2460" s="183">
        <v>-2050458591</v>
      </c>
      <c r="M2460" s="183">
        <v>0</v>
      </c>
      <c r="N2460" s="183">
        <v>0</v>
      </c>
      <c r="O2460" s="241">
        <f t="shared" si="77"/>
        <v>-2050458591</v>
      </c>
    </row>
    <row r="2461" spans="1:15" hidden="1" x14ac:dyDescent="0.2">
      <c r="A2461" s="175" t="s">
        <v>5734</v>
      </c>
      <c r="B2461" s="182">
        <v>776</v>
      </c>
      <c r="C2461" s="182">
        <v>0</v>
      </c>
      <c r="D2461" s="182">
        <v>2</v>
      </c>
      <c r="E2461" s="182">
        <v>1</v>
      </c>
      <c r="F2461" s="182">
        <v>18</v>
      </c>
      <c r="G2461" s="182" t="str">
        <f t="shared" si="76"/>
        <v>62010.776.0.02.01.18</v>
      </c>
      <c r="H2461" s="184">
        <v>44012</v>
      </c>
      <c r="I2461" s="175" t="s">
        <v>4643</v>
      </c>
      <c r="J2461" s="175" t="s">
        <v>4628</v>
      </c>
      <c r="K2461" s="182" t="s">
        <v>4644</v>
      </c>
      <c r="L2461" s="183">
        <v>-38434691</v>
      </c>
      <c r="M2461" s="183">
        <v>0</v>
      </c>
      <c r="N2461" s="183">
        <v>0</v>
      </c>
      <c r="O2461" s="241">
        <f t="shared" si="77"/>
        <v>-38434691</v>
      </c>
    </row>
    <row r="2462" spans="1:15" hidden="1" x14ac:dyDescent="0.2">
      <c r="A2462" s="175" t="s">
        <v>5734</v>
      </c>
      <c r="B2462" s="182">
        <v>776</v>
      </c>
      <c r="C2462" s="182">
        <v>0</v>
      </c>
      <c r="D2462" s="182">
        <v>2</v>
      </c>
      <c r="E2462" s="182">
        <v>1</v>
      </c>
      <c r="F2462" s="182">
        <v>19</v>
      </c>
      <c r="G2462" s="182" t="str">
        <f t="shared" si="76"/>
        <v>62010.776.0.02.01.19</v>
      </c>
      <c r="H2462" s="184">
        <v>44012</v>
      </c>
      <c r="I2462" s="175" t="s">
        <v>4645</v>
      </c>
      <c r="J2462" s="175" t="s">
        <v>4628</v>
      </c>
      <c r="K2462" s="182" t="s">
        <v>4646</v>
      </c>
      <c r="L2462" s="183">
        <v>-101790245</v>
      </c>
      <c r="M2462" s="183">
        <v>0</v>
      </c>
      <c r="N2462" s="183">
        <v>0</v>
      </c>
      <c r="O2462" s="241">
        <f t="shared" si="77"/>
        <v>-101790245</v>
      </c>
    </row>
    <row r="2463" spans="1:15" hidden="1" x14ac:dyDescent="0.2">
      <c r="A2463" s="175" t="s">
        <v>5734</v>
      </c>
      <c r="B2463" s="182">
        <v>776</v>
      </c>
      <c r="C2463" s="182">
        <v>0</v>
      </c>
      <c r="D2463" s="182">
        <v>2</v>
      </c>
      <c r="E2463" s="182">
        <v>1</v>
      </c>
      <c r="F2463" s="182">
        <v>23</v>
      </c>
      <c r="G2463" s="182" t="str">
        <f t="shared" si="76"/>
        <v>62010.776.0.02.01.23</v>
      </c>
      <c r="H2463" s="184">
        <v>44012</v>
      </c>
      <c r="I2463" s="175" t="s">
        <v>4647</v>
      </c>
      <c r="J2463" s="175" t="s">
        <v>4628</v>
      </c>
      <c r="K2463" s="182" t="s">
        <v>4648</v>
      </c>
      <c r="L2463" s="183">
        <v>-40753112</v>
      </c>
      <c r="M2463" s="183">
        <v>-19953.400000000001</v>
      </c>
      <c r="N2463" s="183">
        <v>-130453656.77</v>
      </c>
      <c r="O2463" s="241">
        <f t="shared" si="77"/>
        <v>-171206768.76999998</v>
      </c>
    </row>
    <row r="2464" spans="1:15" hidden="1" x14ac:dyDescent="0.2">
      <c r="A2464" s="175" t="s">
        <v>5734</v>
      </c>
      <c r="B2464" s="182">
        <v>776</v>
      </c>
      <c r="C2464" s="182">
        <v>0</v>
      </c>
      <c r="D2464" s="182">
        <v>2</v>
      </c>
      <c r="E2464" s="182">
        <v>1</v>
      </c>
      <c r="F2464" s="182">
        <v>25</v>
      </c>
      <c r="G2464" s="182" t="str">
        <f t="shared" si="76"/>
        <v>62010.776.0.02.01.25</v>
      </c>
      <c r="H2464" s="184">
        <v>44012</v>
      </c>
      <c r="I2464" s="175" t="s">
        <v>4649</v>
      </c>
      <c r="J2464" s="175" t="s">
        <v>4628</v>
      </c>
      <c r="K2464" s="182" t="s">
        <v>4650</v>
      </c>
      <c r="L2464" s="183">
        <v>-5765000</v>
      </c>
      <c r="M2464" s="183">
        <v>0</v>
      </c>
      <c r="N2464" s="183">
        <v>0</v>
      </c>
      <c r="O2464" s="241">
        <f t="shared" si="77"/>
        <v>-5765000</v>
      </c>
    </row>
    <row r="2465" spans="1:15" hidden="1" x14ac:dyDescent="0.2">
      <c r="A2465" s="175" t="s">
        <v>5734</v>
      </c>
      <c r="B2465" s="182">
        <v>776</v>
      </c>
      <c r="C2465" s="182">
        <v>0</v>
      </c>
      <c r="D2465" s="182">
        <v>2</v>
      </c>
      <c r="E2465" s="182">
        <v>1</v>
      </c>
      <c r="F2465" s="182">
        <v>37</v>
      </c>
      <c r="G2465" s="182" t="str">
        <f t="shared" si="76"/>
        <v>62010.776.0.02.01.37</v>
      </c>
      <c r="H2465" s="184">
        <v>44012</v>
      </c>
      <c r="I2465" s="175" t="s">
        <v>4651</v>
      </c>
      <c r="J2465" s="175" t="s">
        <v>4628</v>
      </c>
      <c r="K2465" s="182" t="s">
        <v>4652</v>
      </c>
      <c r="L2465" s="183">
        <v>-5950000</v>
      </c>
      <c r="M2465" s="183">
        <v>-35</v>
      </c>
      <c r="N2465" s="183">
        <v>-228410</v>
      </c>
      <c r="O2465" s="241">
        <f t="shared" si="77"/>
        <v>-6178410</v>
      </c>
    </row>
    <row r="2466" spans="1:15" hidden="1" x14ac:dyDescent="0.2">
      <c r="A2466" s="175" t="s">
        <v>5734</v>
      </c>
      <c r="B2466" s="182">
        <v>776</v>
      </c>
      <c r="C2466" s="182">
        <v>0</v>
      </c>
      <c r="D2466" s="182">
        <v>2</v>
      </c>
      <c r="E2466" s="182">
        <v>1</v>
      </c>
      <c r="F2466" s="182">
        <v>38</v>
      </c>
      <c r="G2466" s="182" t="str">
        <f t="shared" si="76"/>
        <v>62010.776.0.02.01.38</v>
      </c>
      <c r="H2466" s="184">
        <v>44012</v>
      </c>
      <c r="I2466" s="175" t="s">
        <v>4653</v>
      </c>
      <c r="J2466" s="175" t="s">
        <v>4628</v>
      </c>
      <c r="K2466" s="182" t="s">
        <v>4654</v>
      </c>
      <c r="L2466" s="183">
        <v>-7609260.4000000004</v>
      </c>
      <c r="M2466" s="183">
        <v>0</v>
      </c>
      <c r="N2466" s="183">
        <v>0</v>
      </c>
      <c r="O2466" s="241">
        <f t="shared" si="77"/>
        <v>-7609260.4000000004</v>
      </c>
    </row>
    <row r="2467" spans="1:15" hidden="1" x14ac:dyDescent="0.2">
      <c r="A2467" s="175" t="s">
        <v>5734</v>
      </c>
      <c r="B2467" s="182">
        <v>776</v>
      </c>
      <c r="C2467" s="182">
        <v>0</v>
      </c>
      <c r="D2467" s="182">
        <v>2</v>
      </c>
      <c r="E2467" s="182">
        <v>2</v>
      </c>
      <c r="F2467" s="182">
        <v>0</v>
      </c>
      <c r="G2467" s="182" t="str">
        <f t="shared" si="76"/>
        <v>62010.776.0.02.02.00</v>
      </c>
      <c r="H2467" s="184">
        <v>44012</v>
      </c>
      <c r="I2467" s="175" t="s">
        <v>4655</v>
      </c>
      <c r="J2467" s="175" t="s">
        <v>4628</v>
      </c>
      <c r="K2467" s="182" t="s">
        <v>4656</v>
      </c>
      <c r="L2467" s="183">
        <v>-1487554796</v>
      </c>
      <c r="M2467" s="183">
        <v>0</v>
      </c>
      <c r="N2467" s="183">
        <v>0</v>
      </c>
      <c r="O2467" s="241">
        <f t="shared" si="77"/>
        <v>-1487554796</v>
      </c>
    </row>
    <row r="2468" spans="1:15" hidden="1" x14ac:dyDescent="0.2">
      <c r="A2468" s="175" t="s">
        <v>5734</v>
      </c>
      <c r="B2468" s="182">
        <v>776</v>
      </c>
      <c r="C2468" s="182">
        <v>0</v>
      </c>
      <c r="D2468" s="182">
        <v>2</v>
      </c>
      <c r="E2468" s="182">
        <v>2</v>
      </c>
      <c r="F2468" s="182">
        <v>4</v>
      </c>
      <c r="G2468" s="182" t="str">
        <f t="shared" si="76"/>
        <v>62010.776.0.02.02.04</v>
      </c>
      <c r="H2468" s="184">
        <v>44012</v>
      </c>
      <c r="I2468" s="175" t="s">
        <v>4657</v>
      </c>
      <c r="J2468" s="175" t="s">
        <v>4628</v>
      </c>
      <c r="K2468" s="182" t="s">
        <v>4658</v>
      </c>
      <c r="L2468" s="183">
        <v>-14981663</v>
      </c>
      <c r="M2468" s="183">
        <v>0</v>
      </c>
      <c r="N2468" s="183">
        <v>0</v>
      </c>
      <c r="O2468" s="241">
        <f t="shared" si="77"/>
        <v>-14981663</v>
      </c>
    </row>
    <row r="2469" spans="1:15" hidden="1" x14ac:dyDescent="0.2">
      <c r="A2469" s="175" t="s">
        <v>5734</v>
      </c>
      <c r="B2469" s="182">
        <v>776</v>
      </c>
      <c r="C2469" s="182">
        <v>0</v>
      </c>
      <c r="D2469" s="182">
        <v>2</v>
      </c>
      <c r="E2469" s="182">
        <v>2</v>
      </c>
      <c r="F2469" s="182">
        <v>5</v>
      </c>
      <c r="G2469" s="182" t="str">
        <f t="shared" si="76"/>
        <v>62010.776.0.02.02.05</v>
      </c>
      <c r="H2469" s="184">
        <v>44012</v>
      </c>
      <c r="I2469" s="175" t="s">
        <v>4659</v>
      </c>
      <c r="J2469" s="175" t="s">
        <v>4628</v>
      </c>
      <c r="K2469" s="182" t="s">
        <v>4660</v>
      </c>
      <c r="L2469" s="183">
        <v>-19468854</v>
      </c>
      <c r="M2469" s="183">
        <v>0</v>
      </c>
      <c r="N2469" s="183">
        <v>0</v>
      </c>
      <c r="O2469" s="241">
        <f t="shared" si="77"/>
        <v>-19468854</v>
      </c>
    </row>
    <row r="2470" spans="1:15" hidden="1" x14ac:dyDescent="0.2">
      <c r="A2470" s="175" t="s">
        <v>5734</v>
      </c>
      <c r="B2470" s="182">
        <v>776</v>
      </c>
      <c r="C2470" s="182">
        <v>0</v>
      </c>
      <c r="D2470" s="182">
        <v>2</v>
      </c>
      <c r="E2470" s="182">
        <v>2</v>
      </c>
      <c r="F2470" s="182">
        <v>6</v>
      </c>
      <c r="G2470" s="182" t="str">
        <f t="shared" si="76"/>
        <v>62010.776.0.02.02.06</v>
      </c>
      <c r="H2470" s="184">
        <v>44012</v>
      </c>
      <c r="I2470" s="175" t="s">
        <v>4661</v>
      </c>
      <c r="J2470" s="175" t="s">
        <v>4628</v>
      </c>
      <c r="K2470" s="182" t="s">
        <v>4662</v>
      </c>
      <c r="L2470" s="183">
        <v>21213</v>
      </c>
      <c r="M2470" s="183">
        <v>0</v>
      </c>
      <c r="N2470" s="183">
        <v>0</v>
      </c>
      <c r="O2470" s="241">
        <f t="shared" si="77"/>
        <v>21213</v>
      </c>
    </row>
    <row r="2471" spans="1:15" hidden="1" x14ac:dyDescent="0.2">
      <c r="A2471" s="175" t="s">
        <v>5734</v>
      </c>
      <c r="B2471" s="182">
        <v>776</v>
      </c>
      <c r="C2471" s="182">
        <v>0</v>
      </c>
      <c r="D2471" s="182">
        <v>2</v>
      </c>
      <c r="E2471" s="182">
        <v>2</v>
      </c>
      <c r="F2471" s="182">
        <v>7</v>
      </c>
      <c r="G2471" s="182" t="str">
        <f t="shared" si="76"/>
        <v>62010.776.0.02.02.07</v>
      </c>
      <c r="H2471" s="184">
        <v>44012</v>
      </c>
      <c r="I2471" s="175" t="s">
        <v>4663</v>
      </c>
      <c r="J2471" s="175" t="s">
        <v>4628</v>
      </c>
      <c r="K2471" s="182" t="s">
        <v>4664</v>
      </c>
      <c r="L2471" s="183">
        <v>-1453070492</v>
      </c>
      <c r="M2471" s="183">
        <v>0</v>
      </c>
      <c r="N2471" s="183">
        <v>0</v>
      </c>
      <c r="O2471" s="241">
        <f t="shared" si="77"/>
        <v>-1453070492</v>
      </c>
    </row>
    <row r="2472" spans="1:15" hidden="1" x14ac:dyDescent="0.2">
      <c r="A2472" s="175" t="s">
        <v>5734</v>
      </c>
      <c r="B2472" s="182">
        <v>776</v>
      </c>
      <c r="C2472" s="182">
        <v>0</v>
      </c>
      <c r="D2472" s="182">
        <v>2</v>
      </c>
      <c r="E2472" s="182">
        <v>2</v>
      </c>
      <c r="F2472" s="182">
        <v>8</v>
      </c>
      <c r="G2472" s="182" t="str">
        <f t="shared" si="76"/>
        <v>62010.776.0.02.02.08</v>
      </c>
      <c r="H2472" s="184">
        <v>44012</v>
      </c>
      <c r="I2472" s="175" t="s">
        <v>4665</v>
      </c>
      <c r="J2472" s="175" t="s">
        <v>4628</v>
      </c>
      <c r="K2472" s="182" t="s">
        <v>4666</v>
      </c>
      <c r="L2472" s="183">
        <v>-55000</v>
      </c>
      <c r="M2472" s="183">
        <v>0</v>
      </c>
      <c r="N2472" s="183">
        <v>0</v>
      </c>
      <c r="O2472" s="241">
        <f t="shared" si="77"/>
        <v>-55000</v>
      </c>
    </row>
    <row r="2473" spans="1:15" hidden="1" x14ac:dyDescent="0.2">
      <c r="A2473" s="175" t="s">
        <v>5734</v>
      </c>
      <c r="B2473" s="182">
        <v>776</v>
      </c>
      <c r="C2473" s="182">
        <v>0</v>
      </c>
      <c r="D2473" s="182">
        <v>2</v>
      </c>
      <c r="E2473" s="182">
        <v>4</v>
      </c>
      <c r="F2473" s="182">
        <v>0</v>
      </c>
      <c r="G2473" s="182" t="str">
        <f t="shared" si="76"/>
        <v>62010.776.0.02.04.00</v>
      </c>
      <c r="H2473" s="184">
        <v>44012</v>
      </c>
      <c r="I2473" s="175" t="s">
        <v>4667</v>
      </c>
      <c r="J2473" s="175" t="s">
        <v>4628</v>
      </c>
      <c r="K2473" s="182" t="s">
        <v>4668</v>
      </c>
      <c r="L2473" s="183">
        <v>-20248694</v>
      </c>
      <c r="M2473" s="183">
        <v>0</v>
      </c>
      <c r="N2473" s="183">
        <v>0</v>
      </c>
      <c r="O2473" s="241">
        <f t="shared" si="77"/>
        <v>-20248694</v>
      </c>
    </row>
    <row r="2474" spans="1:15" hidden="1" x14ac:dyDescent="0.2">
      <c r="A2474" s="175" t="s">
        <v>5734</v>
      </c>
      <c r="B2474" s="182">
        <v>776</v>
      </c>
      <c r="C2474" s="182">
        <v>0</v>
      </c>
      <c r="D2474" s="182">
        <v>2</v>
      </c>
      <c r="E2474" s="182">
        <v>5</v>
      </c>
      <c r="F2474" s="182">
        <v>0</v>
      </c>
      <c r="G2474" s="182" t="str">
        <f t="shared" si="76"/>
        <v>62010.776.0.02.05.00</v>
      </c>
      <c r="H2474" s="184">
        <v>44012</v>
      </c>
      <c r="I2474" s="175" t="s">
        <v>4669</v>
      </c>
      <c r="J2474" s="175" t="s">
        <v>4628</v>
      </c>
      <c r="K2474" s="182" t="s">
        <v>4670</v>
      </c>
      <c r="L2474" s="183">
        <v>-20000</v>
      </c>
      <c r="M2474" s="183">
        <v>0</v>
      </c>
      <c r="N2474" s="183">
        <v>0</v>
      </c>
      <c r="O2474" s="241">
        <f t="shared" si="77"/>
        <v>-20000</v>
      </c>
    </row>
    <row r="2475" spans="1:15" hidden="1" x14ac:dyDescent="0.2">
      <c r="A2475" s="175" t="s">
        <v>5734</v>
      </c>
      <c r="B2475" s="182">
        <v>776</v>
      </c>
      <c r="C2475" s="182">
        <v>0</v>
      </c>
      <c r="D2475" s="182">
        <v>2</v>
      </c>
      <c r="E2475" s="182">
        <v>6</v>
      </c>
      <c r="F2475" s="182">
        <v>0</v>
      </c>
      <c r="G2475" s="182" t="str">
        <f t="shared" si="76"/>
        <v>62010.776.0.02.06.00</v>
      </c>
      <c r="H2475" s="184">
        <v>44012</v>
      </c>
      <c r="I2475" s="175" t="s">
        <v>4671</v>
      </c>
      <c r="J2475" s="175" t="s">
        <v>4628</v>
      </c>
      <c r="K2475" s="182" t="s">
        <v>4672</v>
      </c>
      <c r="L2475" s="183">
        <v>-1272209</v>
      </c>
      <c r="M2475" s="183">
        <v>0</v>
      </c>
      <c r="N2475" s="183">
        <v>0</v>
      </c>
      <c r="O2475" s="241">
        <f t="shared" si="77"/>
        <v>-1272209</v>
      </c>
    </row>
    <row r="2476" spans="1:15" hidden="1" x14ac:dyDescent="0.2">
      <c r="A2476" s="175" t="s">
        <v>5734</v>
      </c>
      <c r="B2476" s="182">
        <v>776</v>
      </c>
      <c r="C2476" s="182">
        <v>0</v>
      </c>
      <c r="D2476" s="182">
        <v>2</v>
      </c>
      <c r="E2476" s="182">
        <v>6</v>
      </c>
      <c r="F2476" s="182">
        <v>1</v>
      </c>
      <c r="G2476" s="182" t="str">
        <f t="shared" si="76"/>
        <v>62010.776.0.02.06.01</v>
      </c>
      <c r="H2476" s="184">
        <v>44012</v>
      </c>
      <c r="I2476" s="175" t="s">
        <v>4673</v>
      </c>
      <c r="J2476" s="175" t="s">
        <v>4628</v>
      </c>
      <c r="K2476" s="182" t="s">
        <v>4674</v>
      </c>
      <c r="L2476" s="183">
        <v>64564</v>
      </c>
      <c r="M2476" s="183">
        <v>0</v>
      </c>
      <c r="N2476" s="183">
        <v>0</v>
      </c>
      <c r="O2476" s="241">
        <f t="shared" si="77"/>
        <v>64564</v>
      </c>
    </row>
    <row r="2477" spans="1:15" hidden="1" x14ac:dyDescent="0.2">
      <c r="A2477" s="175" t="s">
        <v>5734</v>
      </c>
      <c r="B2477" s="182">
        <v>776</v>
      </c>
      <c r="C2477" s="182">
        <v>0</v>
      </c>
      <c r="D2477" s="182">
        <v>2</v>
      </c>
      <c r="E2477" s="182">
        <v>6</v>
      </c>
      <c r="F2477" s="182">
        <v>2</v>
      </c>
      <c r="G2477" s="182" t="str">
        <f t="shared" si="76"/>
        <v>62010.776.0.02.06.02</v>
      </c>
      <c r="H2477" s="184">
        <v>44012</v>
      </c>
      <c r="I2477" s="175" t="s">
        <v>4675</v>
      </c>
      <c r="J2477" s="175" t="s">
        <v>4628</v>
      </c>
      <c r="K2477" s="182" t="s">
        <v>4676</v>
      </c>
      <c r="L2477" s="183">
        <v>13227</v>
      </c>
      <c r="M2477" s="183">
        <v>0</v>
      </c>
      <c r="N2477" s="183">
        <v>0</v>
      </c>
      <c r="O2477" s="241">
        <f t="shared" si="77"/>
        <v>13227</v>
      </c>
    </row>
    <row r="2478" spans="1:15" hidden="1" x14ac:dyDescent="0.2">
      <c r="A2478" s="175" t="s">
        <v>5734</v>
      </c>
      <c r="B2478" s="182">
        <v>776</v>
      </c>
      <c r="C2478" s="182">
        <v>0</v>
      </c>
      <c r="D2478" s="182">
        <v>2</v>
      </c>
      <c r="E2478" s="182">
        <v>6</v>
      </c>
      <c r="F2478" s="182">
        <v>3</v>
      </c>
      <c r="G2478" s="182" t="str">
        <f t="shared" si="76"/>
        <v>62010.776.0.02.06.03</v>
      </c>
      <c r="H2478" s="184">
        <v>44012</v>
      </c>
      <c r="I2478" s="175" t="s">
        <v>4677</v>
      </c>
      <c r="J2478" s="175" t="s">
        <v>4628</v>
      </c>
      <c r="K2478" s="182" t="s">
        <v>4678</v>
      </c>
      <c r="L2478" s="183">
        <v>-1350000</v>
      </c>
      <c r="M2478" s="183">
        <v>0</v>
      </c>
      <c r="N2478" s="183">
        <v>0</v>
      </c>
      <c r="O2478" s="241">
        <f t="shared" si="77"/>
        <v>-1350000</v>
      </c>
    </row>
    <row r="2479" spans="1:15" hidden="1" x14ac:dyDescent="0.2">
      <c r="A2479" s="175" t="s">
        <v>5734</v>
      </c>
      <c r="B2479" s="182">
        <v>782</v>
      </c>
      <c r="C2479" s="182">
        <v>0</v>
      </c>
      <c r="D2479" s="182">
        <v>0</v>
      </c>
      <c r="E2479" s="182">
        <v>0</v>
      </c>
      <c r="F2479" s="182">
        <v>0</v>
      </c>
      <c r="G2479" s="182" t="str">
        <f t="shared" si="76"/>
        <v>62010.782.0.00.00.00</v>
      </c>
      <c r="H2479" s="184">
        <v>44012</v>
      </c>
      <c r="I2479" s="175" t="s">
        <v>4679</v>
      </c>
      <c r="J2479" s="175" t="s">
        <v>4680</v>
      </c>
      <c r="K2479" s="182" t="s">
        <v>4681</v>
      </c>
      <c r="L2479" s="183">
        <v>-2298706227.6900001</v>
      </c>
      <c r="M2479" s="183">
        <v>-7871.97</v>
      </c>
      <c r="N2479" s="183">
        <v>-51416565.82</v>
      </c>
      <c r="O2479" s="241">
        <f t="shared" si="77"/>
        <v>-2350122793.5100002</v>
      </c>
    </row>
    <row r="2480" spans="1:15" hidden="1" x14ac:dyDescent="0.2">
      <c r="A2480" s="175" t="s">
        <v>5734</v>
      </c>
      <c r="B2480" s="182">
        <v>782</v>
      </c>
      <c r="C2480" s="182">
        <v>0</v>
      </c>
      <c r="D2480" s="182">
        <v>2</v>
      </c>
      <c r="E2480" s="182">
        <v>0</v>
      </c>
      <c r="F2480" s="182">
        <v>0</v>
      </c>
      <c r="G2480" s="182" t="str">
        <f t="shared" si="76"/>
        <v>62010.782.0.02.00.00</v>
      </c>
      <c r="H2480" s="184">
        <v>44012</v>
      </c>
      <c r="I2480" s="175" t="s">
        <v>4682</v>
      </c>
      <c r="J2480" s="175" t="s">
        <v>4683</v>
      </c>
      <c r="K2480" s="182" t="s">
        <v>699</v>
      </c>
      <c r="L2480" s="183">
        <v>-2298706227.6900001</v>
      </c>
      <c r="M2480" s="183">
        <v>-7871.97</v>
      </c>
      <c r="N2480" s="183">
        <v>-51416565.82</v>
      </c>
      <c r="O2480" s="241">
        <f t="shared" si="77"/>
        <v>-2350122793.5100002</v>
      </c>
    </row>
    <row r="2481" spans="1:15" hidden="1" x14ac:dyDescent="0.2">
      <c r="A2481" s="175" t="s">
        <v>5734</v>
      </c>
      <c r="B2481" s="182">
        <v>782</v>
      </c>
      <c r="C2481" s="182">
        <v>0</v>
      </c>
      <c r="D2481" s="182">
        <v>2</v>
      </c>
      <c r="E2481" s="182">
        <v>1</v>
      </c>
      <c r="F2481" s="182">
        <v>0</v>
      </c>
      <c r="G2481" s="182" t="str">
        <f t="shared" si="76"/>
        <v>62010.782.0.02.01.00</v>
      </c>
      <c r="H2481" s="184">
        <v>44012</v>
      </c>
      <c r="I2481" s="175" t="s">
        <v>4684</v>
      </c>
      <c r="J2481" s="175" t="s">
        <v>4683</v>
      </c>
      <c r="K2481" s="182" t="s">
        <v>2048</v>
      </c>
      <c r="L2481" s="183">
        <v>-894227591.69000006</v>
      </c>
      <c r="M2481" s="183">
        <v>-515.79999999999995</v>
      </c>
      <c r="N2481" s="183">
        <v>-3433987</v>
      </c>
      <c r="O2481" s="241">
        <f t="shared" si="77"/>
        <v>-897661578.69000006</v>
      </c>
    </row>
    <row r="2482" spans="1:15" hidden="1" x14ac:dyDescent="0.2">
      <c r="A2482" s="175" t="s">
        <v>5734</v>
      </c>
      <c r="B2482" s="182">
        <v>782</v>
      </c>
      <c r="C2482" s="182">
        <v>0</v>
      </c>
      <c r="D2482" s="182">
        <v>2</v>
      </c>
      <c r="E2482" s="182">
        <v>1</v>
      </c>
      <c r="F2482" s="182">
        <v>1</v>
      </c>
      <c r="G2482" s="182" t="str">
        <f t="shared" si="76"/>
        <v>62010.782.0.02.01.01</v>
      </c>
      <c r="H2482" s="184">
        <v>44012</v>
      </c>
      <c r="I2482" s="175" t="s">
        <v>4685</v>
      </c>
      <c r="J2482" s="175" t="s">
        <v>4683</v>
      </c>
      <c r="K2482" s="182" t="s">
        <v>2048</v>
      </c>
      <c r="L2482" s="183">
        <v>-894227591.69000006</v>
      </c>
      <c r="M2482" s="183">
        <v>-515.79999999999995</v>
      </c>
      <c r="N2482" s="183">
        <v>-3433987</v>
      </c>
      <c r="O2482" s="241">
        <f t="shared" si="77"/>
        <v>-897661578.69000006</v>
      </c>
    </row>
    <row r="2483" spans="1:15" hidden="1" x14ac:dyDescent="0.2">
      <c r="A2483" s="175" t="s">
        <v>5734</v>
      </c>
      <c r="B2483" s="182">
        <v>782</v>
      </c>
      <c r="C2483" s="182">
        <v>0</v>
      </c>
      <c r="D2483" s="182">
        <v>2</v>
      </c>
      <c r="E2483" s="182">
        <v>2</v>
      </c>
      <c r="F2483" s="182">
        <v>0</v>
      </c>
      <c r="G2483" s="182" t="str">
        <f t="shared" si="76"/>
        <v>62010.782.0.02.02.00</v>
      </c>
      <c r="H2483" s="184">
        <v>44012</v>
      </c>
      <c r="I2483" s="175" t="s">
        <v>4686</v>
      </c>
      <c r="J2483" s="175" t="s">
        <v>4683</v>
      </c>
      <c r="K2483" s="182" t="s">
        <v>4687</v>
      </c>
      <c r="L2483" s="183">
        <v>-1404478636</v>
      </c>
      <c r="M2483" s="183">
        <v>-7356.17</v>
      </c>
      <c r="N2483" s="183">
        <v>-47982578.82</v>
      </c>
      <c r="O2483" s="241">
        <f t="shared" si="77"/>
        <v>-1452461214.8199999</v>
      </c>
    </row>
    <row r="2484" spans="1:15" hidden="1" x14ac:dyDescent="0.2">
      <c r="A2484" s="175" t="s">
        <v>5734</v>
      </c>
      <c r="B2484" s="182">
        <v>782</v>
      </c>
      <c r="C2484" s="182">
        <v>0</v>
      </c>
      <c r="D2484" s="182">
        <v>2</v>
      </c>
      <c r="E2484" s="182">
        <v>2</v>
      </c>
      <c r="F2484" s="182">
        <v>1</v>
      </c>
      <c r="G2484" s="182" t="str">
        <f t="shared" si="76"/>
        <v>62010.782.0.02.02.01</v>
      </c>
      <c r="H2484" s="184">
        <v>44012</v>
      </c>
      <c r="I2484" s="175" t="s">
        <v>4688</v>
      </c>
      <c r="J2484" s="175" t="s">
        <v>4683</v>
      </c>
      <c r="K2484" s="182" t="s">
        <v>4687</v>
      </c>
      <c r="L2484" s="183">
        <v>-442871298</v>
      </c>
      <c r="M2484" s="183">
        <v>0</v>
      </c>
      <c r="N2484" s="183">
        <v>0</v>
      </c>
      <c r="O2484" s="241">
        <f t="shared" si="77"/>
        <v>-442871298</v>
      </c>
    </row>
    <row r="2485" spans="1:15" hidden="1" x14ac:dyDescent="0.2">
      <c r="A2485" s="175" t="s">
        <v>5734</v>
      </c>
      <c r="B2485" s="182">
        <v>782</v>
      </c>
      <c r="C2485" s="182">
        <v>0</v>
      </c>
      <c r="D2485" s="182">
        <v>2</v>
      </c>
      <c r="E2485" s="182">
        <v>2</v>
      </c>
      <c r="F2485" s="182">
        <v>2</v>
      </c>
      <c r="G2485" s="182" t="str">
        <f t="shared" si="76"/>
        <v>62010.782.0.02.02.02</v>
      </c>
      <c r="H2485" s="184">
        <v>44012</v>
      </c>
      <c r="I2485" s="175" t="s">
        <v>4689</v>
      </c>
      <c r="J2485" s="175" t="s">
        <v>4683</v>
      </c>
      <c r="K2485" s="182" t="s">
        <v>4690</v>
      </c>
      <c r="L2485" s="183">
        <v>-16209137</v>
      </c>
      <c r="M2485" s="183">
        <v>0</v>
      </c>
      <c r="N2485" s="183">
        <v>0</v>
      </c>
      <c r="O2485" s="241">
        <f t="shared" si="77"/>
        <v>-16209137</v>
      </c>
    </row>
    <row r="2486" spans="1:15" hidden="1" x14ac:dyDescent="0.2">
      <c r="A2486" s="175" t="s">
        <v>5734</v>
      </c>
      <c r="B2486" s="182">
        <v>782</v>
      </c>
      <c r="C2486" s="182">
        <v>0</v>
      </c>
      <c r="D2486" s="182">
        <v>2</v>
      </c>
      <c r="E2486" s="182">
        <v>2</v>
      </c>
      <c r="F2486" s="182">
        <v>5</v>
      </c>
      <c r="G2486" s="182" t="str">
        <f t="shared" si="76"/>
        <v>62010.782.0.02.02.05</v>
      </c>
      <c r="H2486" s="184">
        <v>44012</v>
      </c>
      <c r="I2486" s="175" t="s">
        <v>4691</v>
      </c>
      <c r="J2486" s="175" t="s">
        <v>4683</v>
      </c>
      <c r="K2486" s="182" t="s">
        <v>4692</v>
      </c>
      <c r="L2486" s="183">
        <v>-938101142</v>
      </c>
      <c r="M2486" s="183">
        <v>-7356.17</v>
      </c>
      <c r="N2486" s="183">
        <v>-47982578.82</v>
      </c>
      <c r="O2486" s="241">
        <f t="shared" si="77"/>
        <v>-986083720.82000005</v>
      </c>
    </row>
    <row r="2487" spans="1:15" hidden="1" x14ac:dyDescent="0.2">
      <c r="A2487" s="175" t="s">
        <v>5734</v>
      </c>
      <c r="B2487" s="182">
        <v>782</v>
      </c>
      <c r="C2487" s="182">
        <v>0</v>
      </c>
      <c r="D2487" s="182">
        <v>2</v>
      </c>
      <c r="E2487" s="182">
        <v>2</v>
      </c>
      <c r="F2487" s="182">
        <v>6</v>
      </c>
      <c r="G2487" s="182" t="str">
        <f t="shared" si="76"/>
        <v>62010.782.0.02.02.06</v>
      </c>
      <c r="H2487" s="184">
        <v>44012</v>
      </c>
      <c r="I2487" s="175" t="s">
        <v>4693</v>
      </c>
      <c r="J2487" s="175" t="s">
        <v>4683</v>
      </c>
      <c r="K2487" s="182" t="s">
        <v>4694</v>
      </c>
      <c r="L2487" s="183">
        <v>-7297059</v>
      </c>
      <c r="M2487" s="183">
        <v>0</v>
      </c>
      <c r="N2487" s="183">
        <v>0</v>
      </c>
      <c r="O2487" s="241">
        <f t="shared" si="77"/>
        <v>-7297059</v>
      </c>
    </row>
    <row r="2488" spans="1:15" hidden="1" x14ac:dyDescent="0.2">
      <c r="A2488" s="175" t="s">
        <v>5734</v>
      </c>
      <c r="B2488" s="182">
        <v>784</v>
      </c>
      <c r="C2488" s="182">
        <v>0</v>
      </c>
      <c r="D2488" s="182">
        <v>0</v>
      </c>
      <c r="E2488" s="182">
        <v>0</v>
      </c>
      <c r="F2488" s="182">
        <v>0</v>
      </c>
      <c r="G2488" s="182" t="str">
        <f t="shared" si="76"/>
        <v>62010.784.0.00.00.00</v>
      </c>
      <c r="H2488" s="184">
        <v>44012</v>
      </c>
      <c r="I2488" s="175" t="s">
        <v>4695</v>
      </c>
      <c r="J2488" s="175" t="s">
        <v>4696</v>
      </c>
      <c r="K2488" s="182" t="s">
        <v>4697</v>
      </c>
      <c r="L2488" s="183">
        <v>-250767533.37</v>
      </c>
      <c r="M2488" s="183">
        <v>-37427.980000000003</v>
      </c>
      <c r="N2488" s="183">
        <v>-245896598.41</v>
      </c>
      <c r="O2488" s="241">
        <f t="shared" si="77"/>
        <v>-496664131.77999997</v>
      </c>
    </row>
    <row r="2489" spans="1:15" hidden="1" x14ac:dyDescent="0.2">
      <c r="A2489" s="175" t="s">
        <v>5734</v>
      </c>
      <c r="B2489" s="182">
        <v>784</v>
      </c>
      <c r="C2489" s="182">
        <v>0</v>
      </c>
      <c r="D2489" s="182">
        <v>2</v>
      </c>
      <c r="E2489" s="182">
        <v>0</v>
      </c>
      <c r="F2489" s="182">
        <v>0</v>
      </c>
      <c r="G2489" s="182" t="str">
        <f t="shared" si="76"/>
        <v>62010.784.0.02.00.00</v>
      </c>
      <c r="H2489" s="184">
        <v>44012</v>
      </c>
      <c r="I2489" s="175" t="s">
        <v>4698</v>
      </c>
      <c r="J2489" s="175" t="s">
        <v>4699</v>
      </c>
      <c r="K2489" s="182" t="s">
        <v>699</v>
      </c>
      <c r="L2489" s="183">
        <v>-250767533.37</v>
      </c>
      <c r="M2489" s="183">
        <v>-37427.980000000003</v>
      </c>
      <c r="N2489" s="183">
        <v>-245896598.41</v>
      </c>
      <c r="O2489" s="241">
        <f t="shared" si="77"/>
        <v>-496664131.77999997</v>
      </c>
    </row>
    <row r="2490" spans="1:15" hidden="1" x14ac:dyDescent="0.2">
      <c r="A2490" s="175" t="s">
        <v>5734</v>
      </c>
      <c r="B2490" s="182">
        <v>784</v>
      </c>
      <c r="C2490" s="182">
        <v>0</v>
      </c>
      <c r="D2490" s="182">
        <v>2</v>
      </c>
      <c r="E2490" s="182">
        <v>1</v>
      </c>
      <c r="F2490" s="182">
        <v>0</v>
      </c>
      <c r="G2490" s="182" t="str">
        <f t="shared" si="76"/>
        <v>62010.784.0.02.01.00</v>
      </c>
      <c r="H2490" s="184">
        <v>44012</v>
      </c>
      <c r="I2490" s="175" t="s">
        <v>4700</v>
      </c>
      <c r="J2490" s="175" t="s">
        <v>4699</v>
      </c>
      <c r="K2490" s="182" t="s">
        <v>3598</v>
      </c>
      <c r="L2490" s="183">
        <v>-130287030.37</v>
      </c>
      <c r="M2490" s="183">
        <v>-789</v>
      </c>
      <c r="N2490" s="183">
        <v>-5175297</v>
      </c>
      <c r="O2490" s="241">
        <f t="shared" si="77"/>
        <v>-135462327.37</v>
      </c>
    </row>
    <row r="2491" spans="1:15" hidden="1" x14ac:dyDescent="0.2">
      <c r="A2491" s="175" t="s">
        <v>5734</v>
      </c>
      <c r="B2491" s="182">
        <v>784</v>
      </c>
      <c r="C2491" s="182">
        <v>0</v>
      </c>
      <c r="D2491" s="182">
        <v>2</v>
      </c>
      <c r="E2491" s="182">
        <v>1</v>
      </c>
      <c r="F2491" s="182">
        <v>1</v>
      </c>
      <c r="G2491" s="182" t="str">
        <f t="shared" si="76"/>
        <v>62010.784.0.02.01.01</v>
      </c>
      <c r="H2491" s="184">
        <v>44012</v>
      </c>
      <c r="I2491" s="175" t="s">
        <v>4701</v>
      </c>
      <c r="J2491" s="175" t="s">
        <v>4699</v>
      </c>
      <c r="K2491" s="182" t="s">
        <v>3598</v>
      </c>
      <c r="L2491" s="183">
        <v>-118124282</v>
      </c>
      <c r="M2491" s="183">
        <v>-789</v>
      </c>
      <c r="N2491" s="183">
        <v>-5175297</v>
      </c>
      <c r="O2491" s="241">
        <f t="shared" si="77"/>
        <v>-123299579</v>
      </c>
    </row>
    <row r="2492" spans="1:15" hidden="1" x14ac:dyDescent="0.2">
      <c r="A2492" s="175" t="s">
        <v>5734</v>
      </c>
      <c r="B2492" s="182">
        <v>784</v>
      </c>
      <c r="C2492" s="182">
        <v>0</v>
      </c>
      <c r="D2492" s="182">
        <v>2</v>
      </c>
      <c r="E2492" s="182">
        <v>1</v>
      </c>
      <c r="F2492" s="182">
        <v>2</v>
      </c>
      <c r="G2492" s="182" t="str">
        <f t="shared" si="76"/>
        <v>62010.784.0.02.01.02</v>
      </c>
      <c r="H2492" s="184">
        <v>44012</v>
      </c>
      <c r="I2492" s="175" t="s">
        <v>4702</v>
      </c>
      <c r="J2492" s="175" t="s">
        <v>4699</v>
      </c>
      <c r="K2492" s="182" t="s">
        <v>4703</v>
      </c>
      <c r="L2492" s="183">
        <v>-12162748.369999999</v>
      </c>
      <c r="M2492" s="183">
        <v>0</v>
      </c>
      <c r="N2492" s="183">
        <v>0</v>
      </c>
      <c r="O2492" s="241">
        <f t="shared" si="77"/>
        <v>-12162748.369999999</v>
      </c>
    </row>
    <row r="2493" spans="1:15" hidden="1" x14ac:dyDescent="0.2">
      <c r="A2493" s="175" t="s">
        <v>5734</v>
      </c>
      <c r="B2493" s="182">
        <v>784</v>
      </c>
      <c r="C2493" s="182">
        <v>0</v>
      </c>
      <c r="D2493" s="182">
        <v>2</v>
      </c>
      <c r="E2493" s="182">
        <v>5</v>
      </c>
      <c r="F2493" s="182">
        <v>0</v>
      </c>
      <c r="G2493" s="182" t="str">
        <f t="shared" si="76"/>
        <v>62010.784.0.02.05.00</v>
      </c>
      <c r="H2493" s="184">
        <v>44012</v>
      </c>
      <c r="I2493" s="175" t="s">
        <v>4704</v>
      </c>
      <c r="J2493" s="175" t="s">
        <v>4699</v>
      </c>
      <c r="K2493" s="182" t="s">
        <v>4705</v>
      </c>
      <c r="L2493" s="183">
        <v>-120480503</v>
      </c>
      <c r="M2493" s="183">
        <v>-36638.980000000003</v>
      </c>
      <c r="N2493" s="183">
        <v>-240721301.41</v>
      </c>
      <c r="O2493" s="241">
        <f t="shared" si="77"/>
        <v>-361201804.40999997</v>
      </c>
    </row>
    <row r="2494" spans="1:15" hidden="1" x14ac:dyDescent="0.2">
      <c r="A2494" s="175" t="s">
        <v>5734</v>
      </c>
      <c r="B2494" s="182">
        <v>784</v>
      </c>
      <c r="C2494" s="182">
        <v>0</v>
      </c>
      <c r="D2494" s="182">
        <v>2</v>
      </c>
      <c r="E2494" s="182">
        <v>5</v>
      </c>
      <c r="F2494" s="182">
        <v>2</v>
      </c>
      <c r="G2494" s="182" t="str">
        <f t="shared" si="76"/>
        <v>62010.784.0.02.05.02</v>
      </c>
      <c r="H2494" s="184">
        <v>44012</v>
      </c>
      <c r="I2494" s="175" t="s">
        <v>4706</v>
      </c>
      <c r="J2494" s="175" t="s">
        <v>4699</v>
      </c>
      <c r="K2494" s="182" t="s">
        <v>4705</v>
      </c>
      <c r="L2494" s="183">
        <v>-120480503</v>
      </c>
      <c r="M2494" s="183">
        <v>-36638.980000000003</v>
      </c>
      <c r="N2494" s="183">
        <v>-240721301.41</v>
      </c>
      <c r="O2494" s="241">
        <f t="shared" si="77"/>
        <v>-361201804.40999997</v>
      </c>
    </row>
    <row r="2495" spans="1:15" hidden="1" x14ac:dyDescent="0.2">
      <c r="A2495" s="175" t="s">
        <v>5734</v>
      </c>
      <c r="B2495" s="182">
        <v>796</v>
      </c>
      <c r="C2495" s="182">
        <v>0</v>
      </c>
      <c r="D2495" s="182">
        <v>0</v>
      </c>
      <c r="E2495" s="182">
        <v>0</v>
      </c>
      <c r="F2495" s="182">
        <v>0</v>
      </c>
      <c r="G2495" s="182" t="str">
        <f t="shared" si="76"/>
        <v>62010.796.0.00.00.00</v>
      </c>
      <c r="H2495" s="184">
        <v>44012</v>
      </c>
      <c r="I2495" s="175" t="s">
        <v>4707</v>
      </c>
      <c r="J2495" s="175" t="s">
        <v>4708</v>
      </c>
      <c r="K2495" s="182" t="s">
        <v>4709</v>
      </c>
      <c r="L2495" s="183">
        <v>-1328247736</v>
      </c>
      <c r="M2495" s="183">
        <v>-37889.25</v>
      </c>
      <c r="N2495" s="183">
        <v>-249625357.09999999</v>
      </c>
      <c r="O2495" s="241">
        <f t="shared" si="77"/>
        <v>-1577873093.0999999</v>
      </c>
    </row>
    <row r="2496" spans="1:15" hidden="1" x14ac:dyDescent="0.2">
      <c r="A2496" s="175" t="s">
        <v>5734</v>
      </c>
      <c r="B2496" s="182">
        <v>796</v>
      </c>
      <c r="C2496" s="182">
        <v>0</v>
      </c>
      <c r="D2496" s="182">
        <v>2</v>
      </c>
      <c r="E2496" s="182">
        <v>0</v>
      </c>
      <c r="F2496" s="182">
        <v>0</v>
      </c>
      <c r="G2496" s="182" t="str">
        <f t="shared" si="76"/>
        <v>62010.796.0.02.00.00</v>
      </c>
      <c r="H2496" s="184">
        <v>44012</v>
      </c>
      <c r="I2496" s="175" t="s">
        <v>4710</v>
      </c>
      <c r="J2496" s="175" t="s">
        <v>4711</v>
      </c>
      <c r="K2496" s="182" t="s">
        <v>699</v>
      </c>
      <c r="L2496" s="183">
        <v>-1328247736</v>
      </c>
      <c r="M2496" s="183">
        <v>-37889.25</v>
      </c>
      <c r="N2496" s="183">
        <v>-249625357.09999999</v>
      </c>
      <c r="O2496" s="241">
        <f t="shared" si="77"/>
        <v>-1577873093.0999999</v>
      </c>
    </row>
    <row r="2497" spans="1:15" hidden="1" x14ac:dyDescent="0.2">
      <c r="A2497" s="175" t="s">
        <v>5734</v>
      </c>
      <c r="B2497" s="182">
        <v>796</v>
      </c>
      <c r="C2497" s="182">
        <v>0</v>
      </c>
      <c r="D2497" s="182">
        <v>2</v>
      </c>
      <c r="E2497" s="182">
        <v>1</v>
      </c>
      <c r="F2497" s="182">
        <v>0</v>
      </c>
      <c r="G2497" s="182" t="str">
        <f t="shared" si="76"/>
        <v>62010.796.0.02.01.00</v>
      </c>
      <c r="H2497" s="184">
        <v>44012</v>
      </c>
      <c r="I2497" s="175" t="s">
        <v>4712</v>
      </c>
      <c r="J2497" s="175" t="s">
        <v>4711</v>
      </c>
      <c r="K2497" s="182" t="s">
        <v>4713</v>
      </c>
      <c r="L2497" s="183">
        <v>-676561480</v>
      </c>
      <c r="M2497" s="183">
        <v>-30804.71</v>
      </c>
      <c r="N2497" s="183">
        <v>-203179556.09999999</v>
      </c>
      <c r="O2497" s="241">
        <f t="shared" si="77"/>
        <v>-879741036.10000002</v>
      </c>
    </row>
    <row r="2498" spans="1:15" hidden="1" x14ac:dyDescent="0.2">
      <c r="A2498" s="175" t="s">
        <v>5734</v>
      </c>
      <c r="B2498" s="182">
        <v>796</v>
      </c>
      <c r="C2498" s="182">
        <v>0</v>
      </c>
      <c r="D2498" s="182">
        <v>2</v>
      </c>
      <c r="E2498" s="182">
        <v>1</v>
      </c>
      <c r="F2498" s="182">
        <v>1</v>
      </c>
      <c r="G2498" s="182" t="str">
        <f t="shared" si="76"/>
        <v>62010.796.0.02.01.01</v>
      </c>
      <c r="H2498" s="184">
        <v>44012</v>
      </c>
      <c r="I2498" s="175" t="s">
        <v>4714</v>
      </c>
      <c r="J2498" s="175" t="s">
        <v>4711</v>
      </c>
      <c r="K2498" s="182" t="s">
        <v>4715</v>
      </c>
      <c r="L2498" s="183">
        <v>-543470946</v>
      </c>
      <c r="M2498" s="183">
        <v>-29897.67</v>
      </c>
      <c r="N2498" s="183">
        <v>-196449773.19999999</v>
      </c>
      <c r="O2498" s="241">
        <f t="shared" si="77"/>
        <v>-739920719.20000005</v>
      </c>
    </row>
    <row r="2499" spans="1:15" hidden="1" x14ac:dyDescent="0.2">
      <c r="A2499" s="175" t="s">
        <v>5734</v>
      </c>
      <c r="B2499" s="182">
        <v>796</v>
      </c>
      <c r="C2499" s="182">
        <v>0</v>
      </c>
      <c r="D2499" s="182">
        <v>2</v>
      </c>
      <c r="E2499" s="182">
        <v>1</v>
      </c>
      <c r="F2499" s="182">
        <v>2</v>
      </c>
      <c r="G2499" s="182" t="str">
        <f t="shared" si="76"/>
        <v>62010.796.0.02.01.02</v>
      </c>
      <c r="H2499" s="184">
        <v>44012</v>
      </c>
      <c r="I2499" s="175" t="s">
        <v>4716</v>
      </c>
      <c r="J2499" s="175" t="s">
        <v>4711</v>
      </c>
      <c r="K2499" s="182" t="s">
        <v>4717</v>
      </c>
      <c r="L2499" s="183">
        <v>0</v>
      </c>
      <c r="M2499" s="183">
        <v>10</v>
      </c>
      <c r="N2499" s="183">
        <v>65810.399999999994</v>
      </c>
      <c r="O2499" s="241">
        <f t="shared" si="77"/>
        <v>65810.399999999994</v>
      </c>
    </row>
    <row r="2500" spans="1:15" hidden="1" x14ac:dyDescent="0.2">
      <c r="A2500" s="175" t="s">
        <v>5734</v>
      </c>
      <c r="B2500" s="182">
        <v>796</v>
      </c>
      <c r="C2500" s="182">
        <v>0</v>
      </c>
      <c r="D2500" s="182">
        <v>2</v>
      </c>
      <c r="E2500" s="182">
        <v>1</v>
      </c>
      <c r="F2500" s="182">
        <v>6</v>
      </c>
      <c r="G2500" s="182" t="str">
        <f t="shared" ref="G2500:G2563" si="78">CONCATENATE(A2500,".",REPT("0",3-LEN(B2500)),B2500,".",C2500,".",REPT("0",2-LEN(D2500)),D2500,".",REPT("0",2-LEN(E2500)),E2500,".",REPT("0",2-LEN(F2500)),F2500)</f>
        <v>62010.796.0.02.01.06</v>
      </c>
      <c r="H2500" s="184">
        <v>44012</v>
      </c>
      <c r="I2500" s="175" t="s">
        <v>4718</v>
      </c>
      <c r="J2500" s="175" t="s">
        <v>4711</v>
      </c>
      <c r="K2500" s="182" t="s">
        <v>4719</v>
      </c>
      <c r="L2500" s="183">
        <v>-10308002</v>
      </c>
      <c r="M2500" s="183">
        <v>-108.64</v>
      </c>
      <c r="N2500" s="183">
        <v>-708807</v>
      </c>
      <c r="O2500" s="241">
        <f t="shared" ref="O2500:O2563" si="79">+L2500+N2500</f>
        <v>-11016809</v>
      </c>
    </row>
    <row r="2501" spans="1:15" hidden="1" x14ac:dyDescent="0.2">
      <c r="A2501" s="175" t="s">
        <v>5734</v>
      </c>
      <c r="B2501" s="182">
        <v>796</v>
      </c>
      <c r="C2501" s="182">
        <v>0</v>
      </c>
      <c r="D2501" s="182">
        <v>2</v>
      </c>
      <c r="E2501" s="182">
        <v>1</v>
      </c>
      <c r="F2501" s="182">
        <v>7</v>
      </c>
      <c r="G2501" s="182" t="str">
        <f t="shared" si="78"/>
        <v>62010.796.0.02.01.07</v>
      </c>
      <c r="H2501" s="184">
        <v>44012</v>
      </c>
      <c r="I2501" s="175" t="s">
        <v>4720</v>
      </c>
      <c r="J2501" s="175" t="s">
        <v>4711</v>
      </c>
      <c r="K2501" s="182" t="s">
        <v>4721</v>
      </c>
      <c r="L2501" s="183">
        <v>0</v>
      </c>
      <c r="M2501" s="183">
        <v>-20</v>
      </c>
      <c r="N2501" s="183">
        <v>-129991.3</v>
      </c>
      <c r="O2501" s="241">
        <f t="shared" si="79"/>
        <v>-129991.3</v>
      </c>
    </row>
    <row r="2502" spans="1:15" hidden="1" x14ac:dyDescent="0.2">
      <c r="A2502" s="175" t="s">
        <v>5734</v>
      </c>
      <c r="B2502" s="182">
        <v>796</v>
      </c>
      <c r="C2502" s="182">
        <v>0</v>
      </c>
      <c r="D2502" s="182">
        <v>2</v>
      </c>
      <c r="E2502" s="182">
        <v>1</v>
      </c>
      <c r="F2502" s="182">
        <v>10</v>
      </c>
      <c r="G2502" s="182" t="str">
        <f t="shared" si="78"/>
        <v>62010.796.0.02.01.10</v>
      </c>
      <c r="H2502" s="184">
        <v>44012</v>
      </c>
      <c r="I2502" s="175" t="s">
        <v>4722</v>
      </c>
      <c r="J2502" s="175" t="s">
        <v>4711</v>
      </c>
      <c r="K2502" s="182" t="s">
        <v>4723</v>
      </c>
      <c r="L2502" s="183">
        <v>50000</v>
      </c>
      <c r="M2502" s="183">
        <v>0</v>
      </c>
      <c r="N2502" s="183">
        <v>0</v>
      </c>
      <c r="O2502" s="241">
        <f t="shared" si="79"/>
        <v>50000</v>
      </c>
    </row>
    <row r="2503" spans="1:15" hidden="1" x14ac:dyDescent="0.2">
      <c r="A2503" s="175" t="s">
        <v>5734</v>
      </c>
      <c r="B2503" s="182">
        <v>796</v>
      </c>
      <c r="C2503" s="182">
        <v>0</v>
      </c>
      <c r="D2503" s="182">
        <v>2</v>
      </c>
      <c r="E2503" s="182">
        <v>1</v>
      </c>
      <c r="F2503" s="182">
        <v>15</v>
      </c>
      <c r="G2503" s="182" t="str">
        <f t="shared" si="78"/>
        <v>62010.796.0.02.01.15</v>
      </c>
      <c r="H2503" s="184">
        <v>44012</v>
      </c>
      <c r="I2503" s="175" t="s">
        <v>4724</v>
      </c>
      <c r="J2503" s="175" t="s">
        <v>4711</v>
      </c>
      <c r="K2503" s="182" t="s">
        <v>4725</v>
      </c>
      <c r="L2503" s="183">
        <v>-46350000</v>
      </c>
      <c r="M2503" s="183">
        <v>0</v>
      </c>
      <c r="N2503" s="183">
        <v>0</v>
      </c>
      <c r="O2503" s="241">
        <f t="shared" si="79"/>
        <v>-46350000</v>
      </c>
    </row>
    <row r="2504" spans="1:15" hidden="1" x14ac:dyDescent="0.2">
      <c r="A2504" s="175" t="s">
        <v>5734</v>
      </c>
      <c r="B2504" s="182">
        <v>796</v>
      </c>
      <c r="C2504" s="182">
        <v>0</v>
      </c>
      <c r="D2504" s="182">
        <v>2</v>
      </c>
      <c r="E2504" s="182">
        <v>1</v>
      </c>
      <c r="F2504" s="182">
        <v>16</v>
      </c>
      <c r="G2504" s="182" t="str">
        <f t="shared" si="78"/>
        <v>62010.796.0.02.01.16</v>
      </c>
      <c r="H2504" s="184">
        <v>44012</v>
      </c>
      <c r="I2504" s="175" t="s">
        <v>4726</v>
      </c>
      <c r="J2504" s="175" t="s">
        <v>4711</v>
      </c>
      <c r="K2504" s="182" t="s">
        <v>4727</v>
      </c>
      <c r="L2504" s="183">
        <v>0</v>
      </c>
      <c r="M2504" s="183">
        <v>-370</v>
      </c>
      <c r="N2504" s="183">
        <v>-3214347</v>
      </c>
      <c r="O2504" s="241">
        <f t="shared" si="79"/>
        <v>-3214347</v>
      </c>
    </row>
    <row r="2505" spans="1:15" hidden="1" x14ac:dyDescent="0.2">
      <c r="A2505" s="175" t="s">
        <v>5734</v>
      </c>
      <c r="B2505" s="182">
        <v>796</v>
      </c>
      <c r="C2505" s="182">
        <v>0</v>
      </c>
      <c r="D2505" s="182">
        <v>2</v>
      </c>
      <c r="E2505" s="182">
        <v>1</v>
      </c>
      <c r="F2505" s="182">
        <v>17</v>
      </c>
      <c r="G2505" s="182" t="str">
        <f t="shared" si="78"/>
        <v>62010.796.0.02.01.17</v>
      </c>
      <c r="H2505" s="184">
        <v>44012</v>
      </c>
      <c r="I2505" s="175" t="s">
        <v>4728</v>
      </c>
      <c r="J2505" s="175" t="s">
        <v>4711</v>
      </c>
      <c r="K2505" s="182" t="s">
        <v>4729</v>
      </c>
      <c r="L2505" s="183">
        <v>-4202353</v>
      </c>
      <c r="M2505" s="183">
        <v>-120.72</v>
      </c>
      <c r="N2505" s="183">
        <v>-790596</v>
      </c>
      <c r="O2505" s="241">
        <f t="shared" si="79"/>
        <v>-4992949</v>
      </c>
    </row>
    <row r="2506" spans="1:15" hidden="1" x14ac:dyDescent="0.2">
      <c r="A2506" s="175" t="s">
        <v>5734</v>
      </c>
      <c r="B2506" s="182">
        <v>796</v>
      </c>
      <c r="C2506" s="182">
        <v>0</v>
      </c>
      <c r="D2506" s="182">
        <v>2</v>
      </c>
      <c r="E2506" s="182">
        <v>1</v>
      </c>
      <c r="F2506" s="182">
        <v>20</v>
      </c>
      <c r="G2506" s="182" t="str">
        <f t="shared" si="78"/>
        <v>62010.796.0.02.01.20</v>
      </c>
      <c r="H2506" s="184">
        <v>44012</v>
      </c>
      <c r="I2506" s="175" t="s">
        <v>4730</v>
      </c>
      <c r="J2506" s="175" t="s">
        <v>4711</v>
      </c>
      <c r="K2506" s="182" t="s">
        <v>4731</v>
      </c>
      <c r="L2506" s="183">
        <v>-13730000</v>
      </c>
      <c r="M2506" s="183">
        <v>0</v>
      </c>
      <c r="N2506" s="183">
        <v>0</v>
      </c>
      <c r="O2506" s="241">
        <f t="shared" si="79"/>
        <v>-13730000</v>
      </c>
    </row>
    <row r="2507" spans="1:15" hidden="1" x14ac:dyDescent="0.2">
      <c r="A2507" s="175" t="s">
        <v>5734</v>
      </c>
      <c r="B2507" s="182">
        <v>796</v>
      </c>
      <c r="C2507" s="182">
        <v>0</v>
      </c>
      <c r="D2507" s="182">
        <v>2</v>
      </c>
      <c r="E2507" s="182">
        <v>1</v>
      </c>
      <c r="F2507" s="182">
        <v>21</v>
      </c>
      <c r="G2507" s="182" t="str">
        <f t="shared" si="78"/>
        <v>62010.796.0.02.01.21</v>
      </c>
      <c r="H2507" s="184">
        <v>44012</v>
      </c>
      <c r="I2507" s="175" t="s">
        <v>4732</v>
      </c>
      <c r="J2507" s="175" t="s">
        <v>4711</v>
      </c>
      <c r="K2507" s="182" t="s">
        <v>4733</v>
      </c>
      <c r="L2507" s="183">
        <v>0</v>
      </c>
      <c r="M2507" s="183">
        <v>-222.68</v>
      </c>
      <c r="N2507" s="183">
        <v>-1460297</v>
      </c>
      <c r="O2507" s="241">
        <f t="shared" si="79"/>
        <v>-1460297</v>
      </c>
    </row>
    <row r="2508" spans="1:15" hidden="1" x14ac:dyDescent="0.2">
      <c r="A2508" s="175" t="s">
        <v>5734</v>
      </c>
      <c r="B2508" s="182">
        <v>796</v>
      </c>
      <c r="C2508" s="182">
        <v>0</v>
      </c>
      <c r="D2508" s="182">
        <v>2</v>
      </c>
      <c r="E2508" s="182">
        <v>1</v>
      </c>
      <c r="F2508" s="182">
        <v>24</v>
      </c>
      <c r="G2508" s="182" t="str">
        <f t="shared" si="78"/>
        <v>62010.796.0.02.01.24</v>
      </c>
      <c r="H2508" s="184">
        <v>44012</v>
      </c>
      <c r="I2508" s="175" t="s">
        <v>4734</v>
      </c>
      <c r="J2508" s="175" t="s">
        <v>4711</v>
      </c>
      <c r="K2508" s="182" t="s">
        <v>4735</v>
      </c>
      <c r="L2508" s="183">
        <v>-14715000</v>
      </c>
      <c r="M2508" s="183">
        <v>0</v>
      </c>
      <c r="N2508" s="183">
        <v>0</v>
      </c>
      <c r="O2508" s="241">
        <f t="shared" si="79"/>
        <v>-14715000</v>
      </c>
    </row>
    <row r="2509" spans="1:15" hidden="1" x14ac:dyDescent="0.2">
      <c r="A2509" s="175" t="s">
        <v>5734</v>
      </c>
      <c r="B2509" s="182">
        <v>796</v>
      </c>
      <c r="C2509" s="182">
        <v>0</v>
      </c>
      <c r="D2509" s="182">
        <v>2</v>
      </c>
      <c r="E2509" s="182">
        <v>1</v>
      </c>
      <c r="F2509" s="182">
        <v>25</v>
      </c>
      <c r="G2509" s="182" t="str">
        <f t="shared" si="78"/>
        <v>62010.796.0.02.01.25</v>
      </c>
      <c r="H2509" s="184">
        <v>44012</v>
      </c>
      <c r="I2509" s="175" t="s">
        <v>4736</v>
      </c>
      <c r="J2509" s="175" t="s">
        <v>4711</v>
      </c>
      <c r="K2509" s="182" t="s">
        <v>4737</v>
      </c>
      <c r="L2509" s="183">
        <v>-37489062</v>
      </c>
      <c r="M2509" s="183">
        <v>0</v>
      </c>
      <c r="N2509" s="183">
        <v>0</v>
      </c>
      <c r="O2509" s="241">
        <f t="shared" si="79"/>
        <v>-37489062</v>
      </c>
    </row>
    <row r="2510" spans="1:15" hidden="1" x14ac:dyDescent="0.2">
      <c r="A2510" s="175" t="s">
        <v>5734</v>
      </c>
      <c r="B2510" s="182">
        <v>796</v>
      </c>
      <c r="C2510" s="182">
        <v>0</v>
      </c>
      <c r="D2510" s="182">
        <v>2</v>
      </c>
      <c r="E2510" s="182">
        <v>1</v>
      </c>
      <c r="F2510" s="182">
        <v>27</v>
      </c>
      <c r="G2510" s="182" t="str">
        <f t="shared" si="78"/>
        <v>62010.796.0.02.01.27</v>
      </c>
      <c r="H2510" s="184">
        <v>44012</v>
      </c>
      <c r="I2510" s="175" t="s">
        <v>4738</v>
      </c>
      <c r="J2510" s="175" t="s">
        <v>4711</v>
      </c>
      <c r="K2510" s="182" t="s">
        <v>4739</v>
      </c>
      <c r="L2510" s="183">
        <v>-3950000</v>
      </c>
      <c r="M2510" s="183">
        <v>0</v>
      </c>
      <c r="N2510" s="183">
        <v>0</v>
      </c>
      <c r="O2510" s="241">
        <f t="shared" si="79"/>
        <v>-3950000</v>
      </c>
    </row>
    <row r="2511" spans="1:15" hidden="1" x14ac:dyDescent="0.2">
      <c r="A2511" s="175" t="s">
        <v>5734</v>
      </c>
      <c r="B2511" s="182">
        <v>796</v>
      </c>
      <c r="C2511" s="182">
        <v>0</v>
      </c>
      <c r="D2511" s="182">
        <v>2</v>
      </c>
      <c r="E2511" s="182">
        <v>1</v>
      </c>
      <c r="F2511" s="182">
        <v>28</v>
      </c>
      <c r="G2511" s="182" t="str">
        <f t="shared" si="78"/>
        <v>62010.796.0.02.01.28</v>
      </c>
      <c r="H2511" s="184">
        <v>44012</v>
      </c>
      <c r="I2511" s="175" t="s">
        <v>4740</v>
      </c>
      <c r="J2511" s="175" t="s">
        <v>4711</v>
      </c>
      <c r="K2511" s="182" t="s">
        <v>4741</v>
      </c>
      <c r="L2511" s="183">
        <v>0</v>
      </c>
      <c r="M2511" s="183">
        <v>-35</v>
      </c>
      <c r="N2511" s="183">
        <v>-229705</v>
      </c>
      <c r="O2511" s="241">
        <f t="shared" si="79"/>
        <v>-229705</v>
      </c>
    </row>
    <row r="2512" spans="1:15" hidden="1" x14ac:dyDescent="0.2">
      <c r="A2512" s="175" t="s">
        <v>5734</v>
      </c>
      <c r="B2512" s="182">
        <v>796</v>
      </c>
      <c r="C2512" s="182">
        <v>0</v>
      </c>
      <c r="D2512" s="182">
        <v>2</v>
      </c>
      <c r="E2512" s="182">
        <v>1</v>
      </c>
      <c r="F2512" s="182">
        <v>32</v>
      </c>
      <c r="G2512" s="182" t="str">
        <f t="shared" si="78"/>
        <v>62010.796.0.02.01.32</v>
      </c>
      <c r="H2512" s="184">
        <v>44012</v>
      </c>
      <c r="I2512" s="175" t="s">
        <v>4742</v>
      </c>
      <c r="J2512" s="175" t="s">
        <v>4711</v>
      </c>
      <c r="K2512" s="182" t="s">
        <v>4743</v>
      </c>
      <c r="L2512" s="183">
        <v>-592500</v>
      </c>
      <c r="M2512" s="183">
        <v>0</v>
      </c>
      <c r="N2512" s="183">
        <v>0</v>
      </c>
      <c r="O2512" s="241">
        <f t="shared" si="79"/>
        <v>-592500</v>
      </c>
    </row>
    <row r="2513" spans="1:15" hidden="1" x14ac:dyDescent="0.2">
      <c r="A2513" s="175" t="s">
        <v>5734</v>
      </c>
      <c r="B2513" s="182">
        <v>796</v>
      </c>
      <c r="C2513" s="182">
        <v>0</v>
      </c>
      <c r="D2513" s="182">
        <v>2</v>
      </c>
      <c r="E2513" s="182">
        <v>1</v>
      </c>
      <c r="F2513" s="182">
        <v>42</v>
      </c>
      <c r="G2513" s="182" t="str">
        <f t="shared" si="78"/>
        <v>62010.796.0.02.01.42</v>
      </c>
      <c r="H2513" s="184">
        <v>44012</v>
      </c>
      <c r="I2513" s="175" t="s">
        <v>4744</v>
      </c>
      <c r="J2513" s="175" t="s">
        <v>4711</v>
      </c>
      <c r="K2513" s="182" t="s">
        <v>4745</v>
      </c>
      <c r="L2513" s="183">
        <v>-1803617</v>
      </c>
      <c r="M2513" s="183">
        <v>-40</v>
      </c>
      <c r="N2513" s="183">
        <v>-261850</v>
      </c>
      <c r="O2513" s="241">
        <f t="shared" si="79"/>
        <v>-2065467</v>
      </c>
    </row>
    <row r="2514" spans="1:15" hidden="1" x14ac:dyDescent="0.2">
      <c r="A2514" s="175" t="s">
        <v>5734</v>
      </c>
      <c r="B2514" s="182">
        <v>796</v>
      </c>
      <c r="C2514" s="182">
        <v>0</v>
      </c>
      <c r="D2514" s="182">
        <v>2</v>
      </c>
      <c r="E2514" s="182">
        <v>2</v>
      </c>
      <c r="F2514" s="182">
        <v>0</v>
      </c>
      <c r="G2514" s="182" t="str">
        <f t="shared" si="78"/>
        <v>62010.796.0.02.02.00</v>
      </c>
      <c r="H2514" s="184">
        <v>44012</v>
      </c>
      <c r="I2514" s="175" t="s">
        <v>4746</v>
      </c>
      <c r="J2514" s="175" t="s">
        <v>4711</v>
      </c>
      <c r="K2514" s="182" t="s">
        <v>4747</v>
      </c>
      <c r="L2514" s="183">
        <v>-35000</v>
      </c>
      <c r="M2514" s="183">
        <v>0</v>
      </c>
      <c r="N2514" s="183">
        <v>0</v>
      </c>
      <c r="O2514" s="241">
        <f t="shared" si="79"/>
        <v>-35000</v>
      </c>
    </row>
    <row r="2515" spans="1:15" hidden="1" x14ac:dyDescent="0.2">
      <c r="A2515" s="175" t="s">
        <v>5734</v>
      </c>
      <c r="B2515" s="182">
        <v>796</v>
      </c>
      <c r="C2515" s="182">
        <v>0</v>
      </c>
      <c r="D2515" s="182">
        <v>2</v>
      </c>
      <c r="E2515" s="182">
        <v>2</v>
      </c>
      <c r="F2515" s="182">
        <v>9</v>
      </c>
      <c r="G2515" s="182" t="str">
        <f t="shared" si="78"/>
        <v>62010.796.0.02.02.09</v>
      </c>
      <c r="H2515" s="184">
        <v>44012</v>
      </c>
      <c r="I2515" s="175" t="s">
        <v>4748</v>
      </c>
      <c r="J2515" s="175" t="s">
        <v>4711</v>
      </c>
      <c r="K2515" s="182" t="s">
        <v>4749</v>
      </c>
      <c r="L2515" s="183">
        <v>-15000</v>
      </c>
      <c r="M2515" s="183">
        <v>0</v>
      </c>
      <c r="N2515" s="183">
        <v>0</v>
      </c>
      <c r="O2515" s="241">
        <f t="shared" si="79"/>
        <v>-15000</v>
      </c>
    </row>
    <row r="2516" spans="1:15" hidden="1" x14ac:dyDescent="0.2">
      <c r="A2516" s="175" t="s">
        <v>5734</v>
      </c>
      <c r="B2516" s="182">
        <v>796</v>
      </c>
      <c r="C2516" s="182">
        <v>0</v>
      </c>
      <c r="D2516" s="182">
        <v>2</v>
      </c>
      <c r="E2516" s="182">
        <v>2</v>
      </c>
      <c r="F2516" s="182">
        <v>12</v>
      </c>
      <c r="G2516" s="182" t="str">
        <f t="shared" si="78"/>
        <v>62010.796.0.02.02.12</v>
      </c>
      <c r="H2516" s="184">
        <v>44012</v>
      </c>
      <c r="I2516" s="175" t="s">
        <v>4750</v>
      </c>
      <c r="J2516" s="175" t="s">
        <v>4711</v>
      </c>
      <c r="K2516" s="182" t="s">
        <v>4751</v>
      </c>
      <c r="L2516" s="183">
        <v>-20000</v>
      </c>
      <c r="M2516" s="183">
        <v>0</v>
      </c>
      <c r="N2516" s="183">
        <v>0</v>
      </c>
      <c r="O2516" s="241">
        <f t="shared" si="79"/>
        <v>-20000</v>
      </c>
    </row>
    <row r="2517" spans="1:15" hidden="1" x14ac:dyDescent="0.2">
      <c r="A2517" s="175" t="s">
        <v>5734</v>
      </c>
      <c r="B2517" s="182">
        <v>796</v>
      </c>
      <c r="C2517" s="182">
        <v>0</v>
      </c>
      <c r="D2517" s="182">
        <v>2</v>
      </c>
      <c r="E2517" s="182">
        <v>4</v>
      </c>
      <c r="F2517" s="182">
        <v>0</v>
      </c>
      <c r="G2517" s="182" t="str">
        <f t="shared" si="78"/>
        <v>62010.796.0.02.04.00</v>
      </c>
      <c r="H2517" s="184">
        <v>44012</v>
      </c>
      <c r="I2517" s="175" t="s">
        <v>4752</v>
      </c>
      <c r="J2517" s="175" t="s">
        <v>4711</v>
      </c>
      <c r="K2517" s="182" t="s">
        <v>4753</v>
      </c>
      <c r="L2517" s="183">
        <v>-480000</v>
      </c>
      <c r="M2517" s="183">
        <v>0</v>
      </c>
      <c r="N2517" s="183">
        <v>0</v>
      </c>
      <c r="O2517" s="241">
        <f t="shared" si="79"/>
        <v>-480000</v>
      </c>
    </row>
    <row r="2518" spans="1:15" hidden="1" x14ac:dyDescent="0.2">
      <c r="A2518" s="175" t="s">
        <v>5734</v>
      </c>
      <c r="B2518" s="182">
        <v>796</v>
      </c>
      <c r="C2518" s="182">
        <v>0</v>
      </c>
      <c r="D2518" s="182">
        <v>2</v>
      </c>
      <c r="E2518" s="182">
        <v>4</v>
      </c>
      <c r="F2518" s="182">
        <v>2</v>
      </c>
      <c r="G2518" s="182" t="str">
        <f t="shared" si="78"/>
        <v>62010.796.0.02.04.02</v>
      </c>
      <c r="H2518" s="184">
        <v>44012</v>
      </c>
      <c r="I2518" s="175" t="s">
        <v>4754</v>
      </c>
      <c r="J2518" s="175" t="s">
        <v>4711</v>
      </c>
      <c r="K2518" s="182" t="s">
        <v>4755</v>
      </c>
      <c r="L2518" s="183">
        <v>-480000</v>
      </c>
      <c r="M2518" s="183">
        <v>0</v>
      </c>
      <c r="N2518" s="183">
        <v>0</v>
      </c>
      <c r="O2518" s="241">
        <f t="shared" si="79"/>
        <v>-480000</v>
      </c>
    </row>
    <row r="2519" spans="1:15" hidden="1" x14ac:dyDescent="0.2">
      <c r="A2519" s="175" t="s">
        <v>5734</v>
      </c>
      <c r="B2519" s="182">
        <v>796</v>
      </c>
      <c r="C2519" s="182">
        <v>0</v>
      </c>
      <c r="D2519" s="182">
        <v>2</v>
      </c>
      <c r="E2519" s="182">
        <v>5</v>
      </c>
      <c r="F2519" s="182">
        <v>0</v>
      </c>
      <c r="G2519" s="182" t="str">
        <f t="shared" si="78"/>
        <v>62010.796.0.02.05.00</v>
      </c>
      <c r="H2519" s="184">
        <v>44012</v>
      </c>
      <c r="I2519" s="175" t="s">
        <v>4756</v>
      </c>
      <c r="J2519" s="175" t="s">
        <v>4711</v>
      </c>
      <c r="K2519" s="182" t="s">
        <v>4757</v>
      </c>
      <c r="L2519" s="183">
        <v>-650089437</v>
      </c>
      <c r="M2519" s="183">
        <v>-7074.54</v>
      </c>
      <c r="N2519" s="183">
        <v>-46380726.200000003</v>
      </c>
      <c r="O2519" s="241">
        <f t="shared" si="79"/>
        <v>-696470163.20000005</v>
      </c>
    </row>
    <row r="2520" spans="1:15" hidden="1" x14ac:dyDescent="0.2">
      <c r="A2520" s="175" t="s">
        <v>5734</v>
      </c>
      <c r="B2520" s="182">
        <v>796</v>
      </c>
      <c r="C2520" s="182">
        <v>0</v>
      </c>
      <c r="D2520" s="182">
        <v>2</v>
      </c>
      <c r="E2520" s="182">
        <v>5</v>
      </c>
      <c r="F2520" s="182">
        <v>11</v>
      </c>
      <c r="G2520" s="182" t="str">
        <f t="shared" si="78"/>
        <v>62010.796.0.02.05.11</v>
      </c>
      <c r="H2520" s="184">
        <v>44012</v>
      </c>
      <c r="I2520" s="175" t="s">
        <v>4758</v>
      </c>
      <c r="J2520" s="175" t="s">
        <v>4711</v>
      </c>
      <c r="K2520" s="182" t="s">
        <v>4759</v>
      </c>
      <c r="L2520" s="183">
        <v>-650089437</v>
      </c>
      <c r="M2520" s="183">
        <v>-7074.54</v>
      </c>
      <c r="N2520" s="183">
        <v>-46380726.200000003</v>
      </c>
      <c r="O2520" s="241">
        <f t="shared" si="79"/>
        <v>-696470163.20000005</v>
      </c>
    </row>
    <row r="2521" spans="1:15" hidden="1" x14ac:dyDescent="0.2">
      <c r="A2521" s="175" t="s">
        <v>5734</v>
      </c>
      <c r="B2521" s="182">
        <v>796</v>
      </c>
      <c r="C2521" s="182">
        <v>0</v>
      </c>
      <c r="D2521" s="182">
        <v>2</v>
      </c>
      <c r="E2521" s="182">
        <v>6</v>
      </c>
      <c r="F2521" s="182">
        <v>0</v>
      </c>
      <c r="G2521" s="182" t="str">
        <f t="shared" si="78"/>
        <v>62010.796.0.02.06.00</v>
      </c>
      <c r="H2521" s="184">
        <v>44012</v>
      </c>
      <c r="I2521" s="175" t="s">
        <v>4760</v>
      </c>
      <c r="J2521" s="175" t="s">
        <v>4711</v>
      </c>
      <c r="K2521" s="182" t="s">
        <v>4761</v>
      </c>
      <c r="L2521" s="183">
        <v>-1081819</v>
      </c>
      <c r="M2521" s="183">
        <v>-10</v>
      </c>
      <c r="N2521" s="183">
        <v>-65074.8</v>
      </c>
      <c r="O2521" s="241">
        <f t="shared" si="79"/>
        <v>-1146893.8</v>
      </c>
    </row>
    <row r="2522" spans="1:15" hidden="1" x14ac:dyDescent="0.2">
      <c r="A2522" s="175" t="s">
        <v>5734</v>
      </c>
      <c r="B2522" s="182">
        <v>796</v>
      </c>
      <c r="C2522" s="182">
        <v>0</v>
      </c>
      <c r="D2522" s="182">
        <v>2</v>
      </c>
      <c r="E2522" s="182">
        <v>6</v>
      </c>
      <c r="F2522" s="182">
        <v>1</v>
      </c>
      <c r="G2522" s="182" t="str">
        <f t="shared" si="78"/>
        <v>62010.796.0.02.06.01</v>
      </c>
      <c r="H2522" s="184">
        <v>44012</v>
      </c>
      <c r="I2522" s="175" t="s">
        <v>4762</v>
      </c>
      <c r="J2522" s="175" t="s">
        <v>4711</v>
      </c>
      <c r="K2522" s="182" t="s">
        <v>4763</v>
      </c>
      <c r="L2522" s="183">
        <v>-1081819</v>
      </c>
      <c r="M2522" s="183">
        <v>0</v>
      </c>
      <c r="N2522" s="183">
        <v>0</v>
      </c>
      <c r="O2522" s="241">
        <f t="shared" si="79"/>
        <v>-1081819</v>
      </c>
    </row>
    <row r="2523" spans="1:15" hidden="1" x14ac:dyDescent="0.2">
      <c r="A2523" s="175" t="s">
        <v>5734</v>
      </c>
      <c r="B2523" s="182">
        <v>796</v>
      </c>
      <c r="C2523" s="182">
        <v>0</v>
      </c>
      <c r="D2523" s="182">
        <v>2</v>
      </c>
      <c r="E2523" s="182">
        <v>6</v>
      </c>
      <c r="F2523" s="182">
        <v>2</v>
      </c>
      <c r="G2523" s="182" t="str">
        <f t="shared" si="78"/>
        <v>62010.796.0.02.06.02</v>
      </c>
      <c r="H2523" s="184">
        <v>44012</v>
      </c>
      <c r="I2523" s="175" t="s">
        <v>4764</v>
      </c>
      <c r="J2523" s="175" t="s">
        <v>4711</v>
      </c>
      <c r="K2523" s="182" t="s">
        <v>4761</v>
      </c>
      <c r="L2523" s="183">
        <v>0</v>
      </c>
      <c r="M2523" s="183">
        <v>-10</v>
      </c>
      <c r="N2523" s="183">
        <v>-65074.8</v>
      </c>
      <c r="O2523" s="241">
        <f t="shared" si="79"/>
        <v>-65074.8</v>
      </c>
    </row>
    <row r="2524" spans="1:15" hidden="1" x14ac:dyDescent="0.2">
      <c r="A2524" s="175" t="s">
        <v>5734</v>
      </c>
      <c r="B2524" s="182">
        <v>798</v>
      </c>
      <c r="C2524" s="182">
        <v>0</v>
      </c>
      <c r="D2524" s="182">
        <v>0</v>
      </c>
      <c r="E2524" s="182">
        <v>0</v>
      </c>
      <c r="F2524" s="182">
        <v>0</v>
      </c>
      <c r="G2524" s="182" t="str">
        <f t="shared" si="78"/>
        <v>62010.798.0.00.00.00</v>
      </c>
      <c r="H2524" s="184">
        <v>44012</v>
      </c>
      <c r="I2524" s="175" t="s">
        <v>4765</v>
      </c>
      <c r="J2524" s="175" t="s">
        <v>4766</v>
      </c>
      <c r="K2524" s="182" t="s">
        <v>699</v>
      </c>
      <c r="L2524" s="183">
        <v>-45500000</v>
      </c>
      <c r="M2524" s="183">
        <v>0</v>
      </c>
      <c r="N2524" s="183">
        <v>0</v>
      </c>
      <c r="O2524" s="241">
        <f t="shared" si="79"/>
        <v>-45500000</v>
      </c>
    </row>
    <row r="2525" spans="1:15" hidden="1" x14ac:dyDescent="0.2">
      <c r="A2525" s="175" t="s">
        <v>5734</v>
      </c>
      <c r="B2525" s="182">
        <v>798</v>
      </c>
      <c r="C2525" s="182">
        <v>0</v>
      </c>
      <c r="D2525" s="182">
        <v>2</v>
      </c>
      <c r="E2525" s="182">
        <v>0</v>
      </c>
      <c r="F2525" s="182">
        <v>0</v>
      </c>
      <c r="G2525" s="182" t="str">
        <f t="shared" si="78"/>
        <v>62010.798.0.02.00.00</v>
      </c>
      <c r="H2525" s="184">
        <v>44012</v>
      </c>
      <c r="I2525" s="175" t="s">
        <v>4767</v>
      </c>
      <c r="J2525" s="175" t="s">
        <v>4768</v>
      </c>
      <c r="K2525" s="182" t="s">
        <v>699</v>
      </c>
      <c r="L2525" s="183">
        <v>-45500000</v>
      </c>
      <c r="M2525" s="183">
        <v>0</v>
      </c>
      <c r="N2525" s="183">
        <v>0</v>
      </c>
      <c r="O2525" s="241">
        <f t="shared" si="79"/>
        <v>-45500000</v>
      </c>
    </row>
    <row r="2526" spans="1:15" hidden="1" x14ac:dyDescent="0.2">
      <c r="A2526" s="175" t="s">
        <v>5734</v>
      </c>
      <c r="B2526" s="182">
        <v>798</v>
      </c>
      <c r="C2526" s="182">
        <v>0</v>
      </c>
      <c r="D2526" s="182">
        <v>2</v>
      </c>
      <c r="E2526" s="182">
        <v>1</v>
      </c>
      <c r="F2526" s="182">
        <v>0</v>
      </c>
      <c r="G2526" s="182" t="str">
        <f t="shared" si="78"/>
        <v>62010.798.0.02.01.00</v>
      </c>
      <c r="H2526" s="184">
        <v>44012</v>
      </c>
      <c r="I2526" s="175" t="s">
        <v>4769</v>
      </c>
      <c r="J2526" s="175" t="s">
        <v>4768</v>
      </c>
      <c r="K2526" s="182" t="s">
        <v>4770</v>
      </c>
      <c r="L2526" s="183">
        <v>-45500000</v>
      </c>
      <c r="M2526" s="183">
        <v>0</v>
      </c>
      <c r="N2526" s="183">
        <v>0</v>
      </c>
      <c r="O2526" s="241">
        <f t="shared" si="79"/>
        <v>-45500000</v>
      </c>
    </row>
    <row r="2527" spans="1:15" hidden="1" x14ac:dyDescent="0.2">
      <c r="A2527" s="175" t="s">
        <v>5734</v>
      </c>
      <c r="B2527" s="182">
        <v>798</v>
      </c>
      <c r="C2527" s="182">
        <v>0</v>
      </c>
      <c r="D2527" s="182">
        <v>2</v>
      </c>
      <c r="E2527" s="182">
        <v>1</v>
      </c>
      <c r="F2527" s="182">
        <v>1</v>
      </c>
      <c r="G2527" s="182" t="str">
        <f t="shared" si="78"/>
        <v>62010.798.0.02.01.01</v>
      </c>
      <c r="H2527" s="184">
        <v>44012</v>
      </c>
      <c r="I2527" s="175" t="s">
        <v>4771</v>
      </c>
      <c r="J2527" s="175" t="s">
        <v>4768</v>
      </c>
      <c r="K2527" s="182" t="s">
        <v>4770</v>
      </c>
      <c r="L2527" s="183">
        <v>-34000000</v>
      </c>
      <c r="M2527" s="183">
        <v>0</v>
      </c>
      <c r="N2527" s="183">
        <v>0</v>
      </c>
      <c r="O2527" s="241">
        <f t="shared" si="79"/>
        <v>-34000000</v>
      </c>
    </row>
    <row r="2528" spans="1:15" hidden="1" x14ac:dyDescent="0.2">
      <c r="A2528" s="175" t="s">
        <v>5734</v>
      </c>
      <c r="B2528" s="182">
        <v>798</v>
      </c>
      <c r="C2528" s="182">
        <v>0</v>
      </c>
      <c r="D2528" s="182">
        <v>2</v>
      </c>
      <c r="E2528" s="182">
        <v>1</v>
      </c>
      <c r="F2528" s="182">
        <v>2</v>
      </c>
      <c r="G2528" s="182" t="str">
        <f t="shared" si="78"/>
        <v>62010.798.0.02.01.02</v>
      </c>
      <c r="H2528" s="184">
        <v>44012</v>
      </c>
      <c r="I2528" s="175" t="s">
        <v>4772</v>
      </c>
      <c r="J2528" s="175" t="s">
        <v>4768</v>
      </c>
      <c r="K2528" s="182" t="s">
        <v>4773</v>
      </c>
      <c r="L2528" s="183">
        <v>-2500000</v>
      </c>
      <c r="M2528" s="183">
        <v>0</v>
      </c>
      <c r="N2528" s="183">
        <v>0</v>
      </c>
      <c r="O2528" s="241">
        <f t="shared" si="79"/>
        <v>-2500000</v>
      </c>
    </row>
    <row r="2529" spans="1:15" hidden="1" x14ac:dyDescent="0.2">
      <c r="A2529" s="175" t="s">
        <v>5734</v>
      </c>
      <c r="B2529" s="182">
        <v>798</v>
      </c>
      <c r="C2529" s="182">
        <v>0</v>
      </c>
      <c r="D2529" s="182">
        <v>2</v>
      </c>
      <c r="E2529" s="182">
        <v>1</v>
      </c>
      <c r="F2529" s="182">
        <v>3</v>
      </c>
      <c r="G2529" s="182" t="str">
        <f t="shared" si="78"/>
        <v>62010.798.0.02.01.03</v>
      </c>
      <c r="H2529" s="184">
        <v>44012</v>
      </c>
      <c r="I2529" s="175" t="s">
        <v>4774</v>
      </c>
      <c r="J2529" s="175" t="s">
        <v>4768</v>
      </c>
      <c r="K2529" s="182" t="s">
        <v>4775</v>
      </c>
      <c r="L2529" s="183">
        <v>-7000000</v>
      </c>
      <c r="M2529" s="183">
        <v>0</v>
      </c>
      <c r="N2529" s="183">
        <v>0</v>
      </c>
      <c r="O2529" s="241">
        <f t="shared" si="79"/>
        <v>-7000000</v>
      </c>
    </row>
    <row r="2530" spans="1:15" hidden="1" x14ac:dyDescent="0.2">
      <c r="A2530" s="175" t="s">
        <v>5734</v>
      </c>
      <c r="B2530" s="182">
        <v>798</v>
      </c>
      <c r="C2530" s="182">
        <v>0</v>
      </c>
      <c r="D2530" s="182">
        <v>2</v>
      </c>
      <c r="E2530" s="182">
        <v>1</v>
      </c>
      <c r="F2530" s="182">
        <v>5</v>
      </c>
      <c r="G2530" s="182" t="str">
        <f t="shared" si="78"/>
        <v>62010.798.0.02.01.05</v>
      </c>
      <c r="H2530" s="184">
        <v>44012</v>
      </c>
      <c r="I2530" s="175" t="s">
        <v>4776</v>
      </c>
      <c r="J2530" s="175" t="s">
        <v>4768</v>
      </c>
      <c r="K2530" s="182" t="s">
        <v>4777</v>
      </c>
      <c r="L2530" s="183">
        <v>-2000000</v>
      </c>
      <c r="M2530" s="183">
        <v>0</v>
      </c>
      <c r="N2530" s="183">
        <v>0</v>
      </c>
      <c r="O2530" s="241">
        <f t="shared" si="79"/>
        <v>-2000000</v>
      </c>
    </row>
    <row r="2531" spans="1:15" hidden="1" x14ac:dyDescent="0.2">
      <c r="A2531" s="175" t="s">
        <v>5734</v>
      </c>
      <c r="B2531" s="182">
        <v>806</v>
      </c>
      <c r="C2531" s="182">
        <v>0</v>
      </c>
      <c r="D2531" s="182">
        <v>0</v>
      </c>
      <c r="E2531" s="182">
        <v>0</v>
      </c>
      <c r="F2531" s="182">
        <v>0</v>
      </c>
      <c r="G2531" s="182" t="str">
        <f t="shared" si="78"/>
        <v>62010.806.0.00.00.00</v>
      </c>
      <c r="H2531" s="184">
        <v>44012</v>
      </c>
      <c r="I2531" s="175" t="s">
        <v>4778</v>
      </c>
      <c r="J2531" s="175" t="s">
        <v>4779</v>
      </c>
      <c r="K2531" s="182" t="s">
        <v>2024</v>
      </c>
      <c r="L2531" s="183">
        <v>-398852074</v>
      </c>
      <c r="M2531" s="183">
        <v>-137315.87</v>
      </c>
      <c r="N2531" s="183">
        <v>-898163082.41999996</v>
      </c>
      <c r="O2531" s="241">
        <f t="shared" si="79"/>
        <v>-1297015156.4200001</v>
      </c>
    </row>
    <row r="2532" spans="1:15" hidden="1" x14ac:dyDescent="0.2">
      <c r="A2532" s="175" t="s">
        <v>5734</v>
      </c>
      <c r="B2532" s="182">
        <v>806</v>
      </c>
      <c r="C2532" s="182">
        <v>0</v>
      </c>
      <c r="D2532" s="182">
        <v>2</v>
      </c>
      <c r="E2532" s="182">
        <v>0</v>
      </c>
      <c r="F2532" s="182">
        <v>0</v>
      </c>
      <c r="G2532" s="182" t="str">
        <f t="shared" si="78"/>
        <v>62010.806.0.02.00.00</v>
      </c>
      <c r="H2532" s="184">
        <v>44012</v>
      </c>
      <c r="I2532" s="175" t="s">
        <v>4780</v>
      </c>
      <c r="J2532" s="175" t="s">
        <v>4781</v>
      </c>
      <c r="K2532" s="182" t="s">
        <v>699</v>
      </c>
      <c r="L2532" s="183">
        <v>-398852074</v>
      </c>
      <c r="M2532" s="183">
        <v>-137315.87</v>
      </c>
      <c r="N2532" s="183">
        <v>-898163082.41999996</v>
      </c>
      <c r="O2532" s="241">
        <f t="shared" si="79"/>
        <v>-1297015156.4200001</v>
      </c>
    </row>
    <row r="2533" spans="1:15" hidden="1" x14ac:dyDescent="0.2">
      <c r="A2533" s="175" t="s">
        <v>5734</v>
      </c>
      <c r="B2533" s="182">
        <v>806</v>
      </c>
      <c r="C2533" s="182">
        <v>0</v>
      </c>
      <c r="D2533" s="182">
        <v>2</v>
      </c>
      <c r="E2533" s="182">
        <v>1</v>
      </c>
      <c r="F2533" s="182">
        <v>0</v>
      </c>
      <c r="G2533" s="182" t="str">
        <f t="shared" si="78"/>
        <v>62010.806.0.02.01.00</v>
      </c>
      <c r="H2533" s="184">
        <v>44012</v>
      </c>
      <c r="I2533" s="175" t="s">
        <v>4782</v>
      </c>
      <c r="J2533" s="175" t="s">
        <v>4781</v>
      </c>
      <c r="K2533" s="182" t="s">
        <v>4783</v>
      </c>
      <c r="L2533" s="183">
        <v>33812962</v>
      </c>
      <c r="M2533" s="183">
        <v>7168.55</v>
      </c>
      <c r="N2533" s="183">
        <v>47047570.090000004</v>
      </c>
      <c r="O2533" s="241">
        <f t="shared" si="79"/>
        <v>80860532.090000004</v>
      </c>
    </row>
    <row r="2534" spans="1:15" hidden="1" x14ac:dyDescent="0.2">
      <c r="A2534" s="175" t="s">
        <v>5734</v>
      </c>
      <c r="B2534" s="182">
        <v>806</v>
      </c>
      <c r="C2534" s="182">
        <v>0</v>
      </c>
      <c r="D2534" s="182">
        <v>2</v>
      </c>
      <c r="E2534" s="182">
        <v>1</v>
      </c>
      <c r="F2534" s="182">
        <v>2</v>
      </c>
      <c r="G2534" s="182" t="str">
        <f t="shared" si="78"/>
        <v>62010.806.0.02.01.02</v>
      </c>
      <c r="H2534" s="184">
        <v>44012</v>
      </c>
      <c r="I2534" s="175" t="s">
        <v>4784</v>
      </c>
      <c r="J2534" s="175" t="s">
        <v>4781</v>
      </c>
      <c r="K2534" s="182" t="s">
        <v>4785</v>
      </c>
      <c r="L2534" s="183">
        <v>-6311500</v>
      </c>
      <c r="M2534" s="183">
        <v>0</v>
      </c>
      <c r="N2534" s="183">
        <v>0</v>
      </c>
      <c r="O2534" s="241">
        <f t="shared" si="79"/>
        <v>-6311500</v>
      </c>
    </row>
    <row r="2535" spans="1:15" hidden="1" x14ac:dyDescent="0.2">
      <c r="A2535" s="175" t="s">
        <v>5734</v>
      </c>
      <c r="B2535" s="182">
        <v>806</v>
      </c>
      <c r="C2535" s="182">
        <v>0</v>
      </c>
      <c r="D2535" s="182">
        <v>2</v>
      </c>
      <c r="E2535" s="182">
        <v>1</v>
      </c>
      <c r="F2535" s="182">
        <v>7</v>
      </c>
      <c r="G2535" s="182" t="str">
        <f t="shared" si="78"/>
        <v>62010.806.0.02.01.07</v>
      </c>
      <c r="H2535" s="184">
        <v>44012</v>
      </c>
      <c r="I2535" s="175" t="s">
        <v>4786</v>
      </c>
      <c r="J2535" s="175" t="s">
        <v>4781</v>
      </c>
      <c r="K2535" s="182" t="s">
        <v>4787</v>
      </c>
      <c r="L2535" s="183">
        <v>42189888</v>
      </c>
      <c r="M2535" s="183">
        <v>1814.86</v>
      </c>
      <c r="N2535" s="183">
        <v>11928439.6</v>
      </c>
      <c r="O2535" s="241">
        <f t="shared" si="79"/>
        <v>54118327.600000001</v>
      </c>
    </row>
    <row r="2536" spans="1:15" hidden="1" x14ac:dyDescent="0.2">
      <c r="A2536" s="175" t="s">
        <v>5734</v>
      </c>
      <c r="B2536" s="182">
        <v>806</v>
      </c>
      <c r="C2536" s="182">
        <v>0</v>
      </c>
      <c r="D2536" s="182">
        <v>2</v>
      </c>
      <c r="E2536" s="182">
        <v>1</v>
      </c>
      <c r="F2536" s="182">
        <v>8</v>
      </c>
      <c r="G2536" s="182" t="str">
        <f t="shared" si="78"/>
        <v>62010.806.0.02.01.08</v>
      </c>
      <c r="H2536" s="184">
        <v>44012</v>
      </c>
      <c r="I2536" s="175" t="s">
        <v>4788</v>
      </c>
      <c r="J2536" s="175" t="s">
        <v>4781</v>
      </c>
      <c r="K2536" s="182" t="s">
        <v>4789</v>
      </c>
      <c r="L2536" s="183">
        <v>-250426</v>
      </c>
      <c r="M2536" s="183">
        <v>5353.69</v>
      </c>
      <c r="N2536" s="183">
        <v>35119130.490000002</v>
      </c>
      <c r="O2536" s="241">
        <f t="shared" si="79"/>
        <v>34868704.490000002</v>
      </c>
    </row>
    <row r="2537" spans="1:15" hidden="1" x14ac:dyDescent="0.2">
      <c r="A2537" s="175" t="s">
        <v>5734</v>
      </c>
      <c r="B2537" s="182">
        <v>806</v>
      </c>
      <c r="C2537" s="182">
        <v>0</v>
      </c>
      <c r="D2537" s="182">
        <v>2</v>
      </c>
      <c r="E2537" s="182">
        <v>1</v>
      </c>
      <c r="F2537" s="182">
        <v>11</v>
      </c>
      <c r="G2537" s="182" t="str">
        <f t="shared" si="78"/>
        <v>62010.806.0.02.01.11</v>
      </c>
      <c r="H2537" s="184">
        <v>44012</v>
      </c>
      <c r="I2537" s="175" t="s">
        <v>4790</v>
      </c>
      <c r="J2537" s="175" t="s">
        <v>4781</v>
      </c>
      <c r="K2537" s="182" t="s">
        <v>4791</v>
      </c>
      <c r="L2537" s="183">
        <v>-1650000</v>
      </c>
      <c r="M2537" s="183">
        <v>0</v>
      </c>
      <c r="N2537" s="183">
        <v>0</v>
      </c>
      <c r="O2537" s="241">
        <f t="shared" si="79"/>
        <v>-1650000</v>
      </c>
    </row>
    <row r="2538" spans="1:15" hidden="1" x14ac:dyDescent="0.2">
      <c r="A2538" s="175" t="s">
        <v>5734</v>
      </c>
      <c r="B2538" s="182">
        <v>806</v>
      </c>
      <c r="C2538" s="182">
        <v>0</v>
      </c>
      <c r="D2538" s="182">
        <v>2</v>
      </c>
      <c r="E2538" s="182">
        <v>1</v>
      </c>
      <c r="F2538" s="182">
        <v>13</v>
      </c>
      <c r="G2538" s="182" t="str">
        <f t="shared" si="78"/>
        <v>62010.806.0.02.01.13</v>
      </c>
      <c r="H2538" s="184">
        <v>44012</v>
      </c>
      <c r="I2538" s="175" t="s">
        <v>4792</v>
      </c>
      <c r="J2538" s="175" t="s">
        <v>4781</v>
      </c>
      <c r="K2538" s="182" t="s">
        <v>4793</v>
      </c>
      <c r="L2538" s="183">
        <v>-165000</v>
      </c>
      <c r="M2538" s="183">
        <v>0</v>
      </c>
      <c r="N2538" s="183">
        <v>0</v>
      </c>
      <c r="O2538" s="241">
        <f t="shared" si="79"/>
        <v>-165000</v>
      </c>
    </row>
    <row r="2539" spans="1:15" hidden="1" x14ac:dyDescent="0.2">
      <c r="A2539" s="175" t="s">
        <v>5734</v>
      </c>
      <c r="B2539" s="182">
        <v>806</v>
      </c>
      <c r="C2539" s="182">
        <v>0</v>
      </c>
      <c r="D2539" s="182">
        <v>2</v>
      </c>
      <c r="E2539" s="182">
        <v>5</v>
      </c>
      <c r="F2539" s="182">
        <v>0</v>
      </c>
      <c r="G2539" s="182" t="str">
        <f t="shared" si="78"/>
        <v>62010.806.0.02.05.00</v>
      </c>
      <c r="H2539" s="184">
        <v>44012</v>
      </c>
      <c r="I2539" s="175" t="s">
        <v>4794</v>
      </c>
      <c r="J2539" s="175" t="s">
        <v>4781</v>
      </c>
      <c r="K2539" s="182" t="s">
        <v>4795</v>
      </c>
      <c r="L2539" s="183">
        <v>3983275</v>
      </c>
      <c r="M2539" s="183">
        <v>0</v>
      </c>
      <c r="N2539" s="183">
        <v>0</v>
      </c>
      <c r="O2539" s="241">
        <f t="shared" si="79"/>
        <v>3983275</v>
      </c>
    </row>
    <row r="2540" spans="1:15" hidden="1" x14ac:dyDescent="0.2">
      <c r="A2540" s="175" t="s">
        <v>5734</v>
      </c>
      <c r="B2540" s="182">
        <v>806</v>
      </c>
      <c r="C2540" s="182">
        <v>0</v>
      </c>
      <c r="D2540" s="182">
        <v>2</v>
      </c>
      <c r="E2540" s="182">
        <v>5</v>
      </c>
      <c r="F2540" s="182">
        <v>1</v>
      </c>
      <c r="G2540" s="182" t="str">
        <f t="shared" si="78"/>
        <v>62010.806.0.02.05.01</v>
      </c>
      <c r="H2540" s="184">
        <v>44012</v>
      </c>
      <c r="I2540" s="175" t="s">
        <v>4796</v>
      </c>
      <c r="J2540" s="175" t="s">
        <v>4781</v>
      </c>
      <c r="K2540" s="182" t="s">
        <v>4795</v>
      </c>
      <c r="L2540" s="183">
        <v>3983275</v>
      </c>
      <c r="M2540" s="183">
        <v>0</v>
      </c>
      <c r="N2540" s="183">
        <v>0</v>
      </c>
      <c r="O2540" s="241">
        <f t="shared" si="79"/>
        <v>3983275</v>
      </c>
    </row>
    <row r="2541" spans="1:15" hidden="1" x14ac:dyDescent="0.2">
      <c r="A2541" s="175" t="s">
        <v>5734</v>
      </c>
      <c r="B2541" s="182">
        <v>806</v>
      </c>
      <c r="C2541" s="182">
        <v>0</v>
      </c>
      <c r="D2541" s="182">
        <v>2</v>
      </c>
      <c r="E2541" s="182">
        <v>20</v>
      </c>
      <c r="F2541" s="182">
        <v>0</v>
      </c>
      <c r="G2541" s="182" t="str">
        <f t="shared" si="78"/>
        <v>62010.806.0.02.20.00</v>
      </c>
      <c r="H2541" s="184">
        <v>44012</v>
      </c>
      <c r="I2541" s="175" t="s">
        <v>4797</v>
      </c>
      <c r="J2541" s="175" t="s">
        <v>4781</v>
      </c>
      <c r="K2541" s="182" t="s">
        <v>4798</v>
      </c>
      <c r="L2541" s="183">
        <v>-421274740</v>
      </c>
      <c r="M2541" s="183">
        <v>1909.09</v>
      </c>
      <c r="N2541" s="183">
        <v>12707838.49</v>
      </c>
      <c r="O2541" s="241">
        <f t="shared" si="79"/>
        <v>-408566901.50999999</v>
      </c>
    </row>
    <row r="2542" spans="1:15" hidden="1" x14ac:dyDescent="0.2">
      <c r="A2542" s="175" t="s">
        <v>5734</v>
      </c>
      <c r="B2542" s="182">
        <v>806</v>
      </c>
      <c r="C2542" s="182">
        <v>0</v>
      </c>
      <c r="D2542" s="182">
        <v>2</v>
      </c>
      <c r="E2542" s="182">
        <v>21</v>
      </c>
      <c r="F2542" s="182">
        <v>0</v>
      </c>
      <c r="G2542" s="182" t="str">
        <f t="shared" si="78"/>
        <v>62010.806.0.02.21.00</v>
      </c>
      <c r="H2542" s="184">
        <v>44012</v>
      </c>
      <c r="I2542" s="175" t="s">
        <v>4799</v>
      </c>
      <c r="J2542" s="175" t="s">
        <v>4781</v>
      </c>
      <c r="K2542" s="182" t="s">
        <v>4800</v>
      </c>
      <c r="L2542" s="183">
        <v>-8305454</v>
      </c>
      <c r="M2542" s="183">
        <v>0</v>
      </c>
      <c r="N2542" s="183">
        <v>0</v>
      </c>
      <c r="O2542" s="241">
        <f t="shared" si="79"/>
        <v>-8305454</v>
      </c>
    </row>
    <row r="2543" spans="1:15" hidden="1" x14ac:dyDescent="0.2">
      <c r="A2543" s="175" t="s">
        <v>5734</v>
      </c>
      <c r="B2543" s="182">
        <v>806</v>
      </c>
      <c r="C2543" s="182">
        <v>0</v>
      </c>
      <c r="D2543" s="182">
        <v>2</v>
      </c>
      <c r="E2543" s="182">
        <v>22</v>
      </c>
      <c r="F2543" s="182">
        <v>0</v>
      </c>
      <c r="G2543" s="182" t="str">
        <f t="shared" si="78"/>
        <v>62010.806.0.02.22.00</v>
      </c>
      <c r="H2543" s="184">
        <v>44012</v>
      </c>
      <c r="I2543" s="175" t="s">
        <v>4801</v>
      </c>
      <c r="J2543" s="175" t="s">
        <v>4781</v>
      </c>
      <c r="K2543" s="182" t="s">
        <v>4802</v>
      </c>
      <c r="L2543" s="183">
        <v>-7048117</v>
      </c>
      <c r="M2543" s="183">
        <v>0</v>
      </c>
      <c r="N2543" s="183">
        <v>0</v>
      </c>
      <c r="O2543" s="241">
        <f t="shared" si="79"/>
        <v>-7048117</v>
      </c>
    </row>
    <row r="2544" spans="1:15" hidden="1" x14ac:dyDescent="0.2">
      <c r="A2544" s="175" t="s">
        <v>5734</v>
      </c>
      <c r="B2544" s="182">
        <v>806</v>
      </c>
      <c r="C2544" s="182">
        <v>0</v>
      </c>
      <c r="D2544" s="182">
        <v>2</v>
      </c>
      <c r="E2544" s="182">
        <v>24</v>
      </c>
      <c r="F2544" s="182">
        <v>0</v>
      </c>
      <c r="G2544" s="182" t="str">
        <f t="shared" si="78"/>
        <v>62010.806.0.02.24.00</v>
      </c>
      <c r="H2544" s="184">
        <v>44012</v>
      </c>
      <c r="I2544" s="175" t="s">
        <v>4803</v>
      </c>
      <c r="J2544" s="175" t="s">
        <v>4781</v>
      </c>
      <c r="K2544" s="182" t="s">
        <v>4804</v>
      </c>
      <c r="L2544" s="183">
        <v>0</v>
      </c>
      <c r="M2544" s="183">
        <v>-122.58</v>
      </c>
      <c r="N2544" s="183">
        <v>-805973</v>
      </c>
      <c r="O2544" s="241">
        <f t="shared" si="79"/>
        <v>-805973</v>
      </c>
    </row>
    <row r="2545" spans="1:15" hidden="1" x14ac:dyDescent="0.2">
      <c r="A2545" s="175" t="s">
        <v>5734</v>
      </c>
      <c r="B2545" s="182">
        <v>806</v>
      </c>
      <c r="C2545" s="182">
        <v>0</v>
      </c>
      <c r="D2545" s="182">
        <v>2</v>
      </c>
      <c r="E2545" s="182">
        <v>32</v>
      </c>
      <c r="F2545" s="182">
        <v>0</v>
      </c>
      <c r="G2545" s="182" t="str">
        <f t="shared" si="78"/>
        <v>62010.806.0.02.32.00</v>
      </c>
      <c r="H2545" s="184">
        <v>44012</v>
      </c>
      <c r="I2545" s="175" t="s">
        <v>4805</v>
      </c>
      <c r="J2545" s="175" t="s">
        <v>4781</v>
      </c>
      <c r="K2545" s="182" t="s">
        <v>4806</v>
      </c>
      <c r="L2545" s="183">
        <v>0</v>
      </c>
      <c r="M2545" s="183">
        <v>-141729.5</v>
      </c>
      <c r="N2545" s="183">
        <v>-927284278</v>
      </c>
      <c r="O2545" s="241">
        <f t="shared" si="79"/>
        <v>-927284278</v>
      </c>
    </row>
    <row r="2546" spans="1:15" hidden="1" x14ac:dyDescent="0.2">
      <c r="A2546" s="175" t="s">
        <v>5734</v>
      </c>
      <c r="B2546" s="182">
        <v>806</v>
      </c>
      <c r="C2546" s="182">
        <v>0</v>
      </c>
      <c r="D2546" s="182">
        <v>2</v>
      </c>
      <c r="E2546" s="182">
        <v>33</v>
      </c>
      <c r="F2546" s="182">
        <v>0</v>
      </c>
      <c r="G2546" s="182" t="str">
        <f t="shared" si="78"/>
        <v>62010.806.0.02.33.00</v>
      </c>
      <c r="H2546" s="184">
        <v>44012</v>
      </c>
      <c r="I2546" s="175" t="s">
        <v>4807</v>
      </c>
      <c r="J2546" s="175" t="s">
        <v>4781</v>
      </c>
      <c r="K2546" s="182" t="s">
        <v>4808</v>
      </c>
      <c r="L2546" s="183">
        <v>0</v>
      </c>
      <c r="M2546" s="183">
        <v>-4541.43</v>
      </c>
      <c r="N2546" s="183">
        <v>-29828240</v>
      </c>
      <c r="O2546" s="241">
        <f t="shared" si="79"/>
        <v>-29828240</v>
      </c>
    </row>
    <row r="2547" spans="1:15" hidden="1" x14ac:dyDescent="0.2">
      <c r="A2547" s="175" t="s">
        <v>5734</v>
      </c>
      <c r="B2547" s="182">
        <v>806</v>
      </c>
      <c r="C2547" s="182">
        <v>0</v>
      </c>
      <c r="D2547" s="182">
        <v>2</v>
      </c>
      <c r="E2547" s="182">
        <v>39</v>
      </c>
      <c r="F2547" s="182">
        <v>0</v>
      </c>
      <c r="G2547" s="182" t="str">
        <f t="shared" si="78"/>
        <v>62010.806.0.02.39.00</v>
      </c>
      <c r="H2547" s="184">
        <v>44012</v>
      </c>
      <c r="I2547" s="175" t="s">
        <v>4809</v>
      </c>
      <c r="J2547" s="175" t="s">
        <v>4781</v>
      </c>
      <c r="K2547" s="182" t="s">
        <v>4810</v>
      </c>
      <c r="L2547" s="183">
        <v>-20000</v>
      </c>
      <c r="M2547" s="183">
        <v>0</v>
      </c>
      <c r="N2547" s="183">
        <v>0</v>
      </c>
      <c r="O2547" s="241">
        <f t="shared" si="79"/>
        <v>-20000</v>
      </c>
    </row>
    <row r="2548" spans="1:15" hidden="1" x14ac:dyDescent="0.2">
      <c r="A2548" s="175" t="s">
        <v>5734</v>
      </c>
      <c r="B2548" s="182">
        <v>806</v>
      </c>
      <c r="C2548" s="182">
        <v>0</v>
      </c>
      <c r="D2548" s="182">
        <v>2</v>
      </c>
      <c r="E2548" s="182">
        <v>39</v>
      </c>
      <c r="F2548" s="182">
        <v>1</v>
      </c>
      <c r="G2548" s="182" t="str">
        <f t="shared" si="78"/>
        <v>62010.806.0.02.39.01</v>
      </c>
      <c r="H2548" s="184">
        <v>44012</v>
      </c>
      <c r="I2548" s="175" t="s">
        <v>4811</v>
      </c>
      <c r="J2548" s="175" t="s">
        <v>4781</v>
      </c>
      <c r="K2548" s="182" t="s">
        <v>4810</v>
      </c>
      <c r="L2548" s="183">
        <v>-20000</v>
      </c>
      <c r="M2548" s="183">
        <v>0</v>
      </c>
      <c r="N2548" s="183">
        <v>0</v>
      </c>
      <c r="O2548" s="241">
        <f t="shared" si="79"/>
        <v>-20000</v>
      </c>
    </row>
    <row r="2549" spans="1:15" hidden="1" x14ac:dyDescent="0.2">
      <c r="A2549" s="175" t="s">
        <v>5735</v>
      </c>
      <c r="B2549" s="182">
        <v>0</v>
      </c>
      <c r="C2549" s="182">
        <v>0</v>
      </c>
      <c r="D2549" s="182">
        <v>0</v>
      </c>
      <c r="E2549" s="182">
        <v>0</v>
      </c>
      <c r="F2549" s="182">
        <v>0</v>
      </c>
      <c r="G2549" s="182" t="str">
        <f t="shared" si="78"/>
        <v>63000.000.0.00.00.00</v>
      </c>
      <c r="H2549" s="184">
        <v>44012</v>
      </c>
      <c r="I2549" s="175" t="s">
        <v>4812</v>
      </c>
      <c r="J2549" s="175" t="s">
        <v>4813</v>
      </c>
      <c r="K2549" s="182" t="s">
        <v>4814</v>
      </c>
      <c r="L2549" s="183">
        <v>-1827134934408.05</v>
      </c>
      <c r="M2549" s="183">
        <v>-386617.9</v>
      </c>
      <c r="N2549" s="183">
        <v>-2542858169.5300002</v>
      </c>
      <c r="O2549" s="241">
        <f t="shared" si="79"/>
        <v>-1829677792577.5801</v>
      </c>
    </row>
    <row r="2550" spans="1:15" hidden="1" x14ac:dyDescent="0.2">
      <c r="A2550" s="175" t="s">
        <v>5736</v>
      </c>
      <c r="B2550" s="182">
        <v>0</v>
      </c>
      <c r="C2550" s="182">
        <v>0</v>
      </c>
      <c r="D2550" s="182">
        <v>0</v>
      </c>
      <c r="E2550" s="182">
        <v>0</v>
      </c>
      <c r="F2550" s="182">
        <v>0</v>
      </c>
      <c r="G2550" s="182" t="str">
        <f t="shared" si="78"/>
        <v>63010.000.0.00.00.00</v>
      </c>
      <c r="H2550" s="184">
        <v>44012</v>
      </c>
      <c r="I2550" s="175" t="s">
        <v>4815</v>
      </c>
      <c r="J2550" s="175" t="s">
        <v>4816</v>
      </c>
      <c r="K2550" s="182" t="s">
        <v>4817</v>
      </c>
      <c r="L2550" s="183">
        <v>-31940407424.57</v>
      </c>
      <c r="M2550" s="183">
        <v>-13771.26</v>
      </c>
      <c r="N2550" s="183">
        <v>-91196715.560000002</v>
      </c>
      <c r="O2550" s="241">
        <f t="shared" si="79"/>
        <v>-32031604140.130001</v>
      </c>
    </row>
    <row r="2551" spans="1:15" hidden="1" x14ac:dyDescent="0.2">
      <c r="A2551" s="175" t="s">
        <v>5736</v>
      </c>
      <c r="B2551" s="182">
        <v>808</v>
      </c>
      <c r="C2551" s="182">
        <v>0</v>
      </c>
      <c r="D2551" s="182">
        <v>0</v>
      </c>
      <c r="E2551" s="182">
        <v>0</v>
      </c>
      <c r="F2551" s="182">
        <v>0</v>
      </c>
      <c r="G2551" s="182" t="str">
        <f t="shared" si="78"/>
        <v>63010.808.0.00.00.00</v>
      </c>
      <c r="H2551" s="184">
        <v>44012</v>
      </c>
      <c r="I2551" s="175" t="s">
        <v>4818</v>
      </c>
      <c r="J2551" s="175" t="s">
        <v>4819</v>
      </c>
      <c r="K2551" s="182" t="s">
        <v>1956</v>
      </c>
      <c r="L2551" s="183">
        <v>-4398966069.6000004</v>
      </c>
      <c r="M2551" s="183">
        <v>-732.3</v>
      </c>
      <c r="N2551" s="183">
        <v>-4823124</v>
      </c>
      <c r="O2551" s="241">
        <f t="shared" si="79"/>
        <v>-4403789193.6000004</v>
      </c>
    </row>
    <row r="2552" spans="1:15" hidden="1" x14ac:dyDescent="0.2">
      <c r="A2552" s="175" t="s">
        <v>5736</v>
      </c>
      <c r="B2552" s="182">
        <v>808</v>
      </c>
      <c r="C2552" s="182">
        <v>0</v>
      </c>
      <c r="D2552" s="182">
        <v>4</v>
      </c>
      <c r="E2552" s="182">
        <v>0</v>
      </c>
      <c r="F2552" s="182">
        <v>0</v>
      </c>
      <c r="G2552" s="182" t="str">
        <f t="shared" si="78"/>
        <v>63010.808.0.04.00.00</v>
      </c>
      <c r="H2552" s="184">
        <v>44012</v>
      </c>
      <c r="I2552" s="175" t="s">
        <v>4820</v>
      </c>
      <c r="J2552" s="175" t="s">
        <v>4821</v>
      </c>
      <c r="K2552" s="182" t="s">
        <v>4822</v>
      </c>
      <c r="L2552" s="183">
        <v>-82754632.599999994</v>
      </c>
      <c r="M2552" s="183">
        <v>-732.3</v>
      </c>
      <c r="N2552" s="183">
        <v>-4823124</v>
      </c>
      <c r="O2552" s="241">
        <f t="shared" si="79"/>
        <v>-87577756.599999994</v>
      </c>
    </row>
    <row r="2553" spans="1:15" hidden="1" x14ac:dyDescent="0.2">
      <c r="A2553" s="175" t="s">
        <v>5736</v>
      </c>
      <c r="B2553" s="182">
        <v>808</v>
      </c>
      <c r="C2553" s="182">
        <v>0</v>
      </c>
      <c r="D2553" s="182">
        <v>6</v>
      </c>
      <c r="E2553" s="182">
        <v>0</v>
      </c>
      <c r="F2553" s="182">
        <v>0</v>
      </c>
      <c r="G2553" s="182" t="str">
        <f t="shared" si="78"/>
        <v>63010.808.0.06.00.00</v>
      </c>
      <c r="H2553" s="184">
        <v>44012</v>
      </c>
      <c r="I2553" s="175" t="s">
        <v>4823</v>
      </c>
      <c r="J2553" s="175" t="s">
        <v>4824</v>
      </c>
      <c r="K2553" s="182" t="s">
        <v>4825</v>
      </c>
      <c r="L2553" s="183">
        <v>-4316211437</v>
      </c>
      <c r="M2553" s="183">
        <v>0</v>
      </c>
      <c r="N2553" s="183">
        <v>0</v>
      </c>
      <c r="O2553" s="241">
        <f t="shared" si="79"/>
        <v>-4316211437</v>
      </c>
    </row>
    <row r="2554" spans="1:15" hidden="1" x14ac:dyDescent="0.2">
      <c r="A2554" s="175" t="s">
        <v>5736</v>
      </c>
      <c r="B2554" s="182">
        <v>808</v>
      </c>
      <c r="C2554" s="182">
        <v>0</v>
      </c>
      <c r="D2554" s="182">
        <v>6</v>
      </c>
      <c r="E2554" s="182">
        <v>4</v>
      </c>
      <c r="F2554" s="182">
        <v>0</v>
      </c>
      <c r="G2554" s="182" t="str">
        <f t="shared" si="78"/>
        <v>63010.808.0.06.04.00</v>
      </c>
      <c r="H2554" s="184">
        <v>44012</v>
      </c>
      <c r="I2554" s="175" t="s">
        <v>4826</v>
      </c>
      <c r="J2554" s="175" t="s">
        <v>4824</v>
      </c>
      <c r="K2554" s="182" t="s">
        <v>4827</v>
      </c>
      <c r="L2554" s="183">
        <v>-2525893663</v>
      </c>
      <c r="M2554" s="183">
        <v>0</v>
      </c>
      <c r="N2554" s="183">
        <v>0</v>
      </c>
      <c r="O2554" s="241">
        <f t="shared" si="79"/>
        <v>-2525893663</v>
      </c>
    </row>
    <row r="2555" spans="1:15" hidden="1" x14ac:dyDescent="0.2">
      <c r="A2555" s="175" t="s">
        <v>5736</v>
      </c>
      <c r="B2555" s="182">
        <v>808</v>
      </c>
      <c r="C2555" s="182">
        <v>0</v>
      </c>
      <c r="D2555" s="182">
        <v>6</v>
      </c>
      <c r="E2555" s="182">
        <v>5</v>
      </c>
      <c r="F2555" s="182">
        <v>0</v>
      </c>
      <c r="G2555" s="182" t="str">
        <f t="shared" si="78"/>
        <v>63010.808.0.06.05.00</v>
      </c>
      <c r="H2555" s="184">
        <v>44012</v>
      </c>
      <c r="I2555" s="175" t="s">
        <v>4828</v>
      </c>
      <c r="J2555" s="175" t="s">
        <v>4824</v>
      </c>
      <c r="K2555" s="182" t="s">
        <v>4829</v>
      </c>
      <c r="L2555" s="183">
        <v>-3000000</v>
      </c>
      <c r="M2555" s="183">
        <v>0</v>
      </c>
      <c r="N2555" s="183">
        <v>0</v>
      </c>
      <c r="O2555" s="241">
        <f t="shared" si="79"/>
        <v>-3000000</v>
      </c>
    </row>
    <row r="2556" spans="1:15" hidden="1" x14ac:dyDescent="0.2">
      <c r="A2556" s="175" t="s">
        <v>5736</v>
      </c>
      <c r="B2556" s="182">
        <v>808</v>
      </c>
      <c r="C2556" s="182">
        <v>0</v>
      </c>
      <c r="D2556" s="182">
        <v>6</v>
      </c>
      <c r="E2556" s="182">
        <v>6</v>
      </c>
      <c r="F2556" s="182">
        <v>0</v>
      </c>
      <c r="G2556" s="182" t="str">
        <f t="shared" si="78"/>
        <v>63010.808.0.06.06.00</v>
      </c>
      <c r="H2556" s="184">
        <v>44012</v>
      </c>
      <c r="I2556" s="175" t="s">
        <v>4830</v>
      </c>
      <c r="J2556" s="175" t="s">
        <v>4824</v>
      </c>
      <c r="K2556" s="182" t="s">
        <v>4831</v>
      </c>
      <c r="L2556" s="183">
        <v>-1787317774</v>
      </c>
      <c r="M2556" s="183">
        <v>0</v>
      </c>
      <c r="N2556" s="183">
        <v>0</v>
      </c>
      <c r="O2556" s="241">
        <f t="shared" si="79"/>
        <v>-1787317774</v>
      </c>
    </row>
    <row r="2557" spans="1:15" hidden="1" x14ac:dyDescent="0.2">
      <c r="A2557" s="175" t="s">
        <v>5736</v>
      </c>
      <c r="B2557" s="182">
        <v>810</v>
      </c>
      <c r="C2557" s="182">
        <v>0</v>
      </c>
      <c r="D2557" s="182">
        <v>0</v>
      </c>
      <c r="E2557" s="182">
        <v>0</v>
      </c>
      <c r="F2557" s="182">
        <v>0</v>
      </c>
      <c r="G2557" s="182" t="str">
        <f t="shared" si="78"/>
        <v>63010.810.0.00.00.00</v>
      </c>
      <c r="H2557" s="184">
        <v>44012</v>
      </c>
      <c r="I2557" s="175" t="s">
        <v>4832</v>
      </c>
      <c r="J2557" s="175" t="s">
        <v>4833</v>
      </c>
      <c r="K2557" s="182" t="s">
        <v>4834</v>
      </c>
      <c r="L2557" s="183">
        <v>-27541441354.970001</v>
      </c>
      <c r="M2557" s="183">
        <v>-13038.96</v>
      </c>
      <c r="N2557" s="183">
        <v>-86373591.560000002</v>
      </c>
      <c r="O2557" s="241">
        <f t="shared" si="79"/>
        <v>-27627814946.530003</v>
      </c>
    </row>
    <row r="2558" spans="1:15" hidden="1" x14ac:dyDescent="0.2">
      <c r="A2558" s="175" t="s">
        <v>5736</v>
      </c>
      <c r="B2558" s="182">
        <v>810</v>
      </c>
      <c r="C2558" s="182">
        <v>0</v>
      </c>
      <c r="D2558" s="182">
        <v>2</v>
      </c>
      <c r="E2558" s="182">
        <v>0</v>
      </c>
      <c r="F2558" s="182">
        <v>0</v>
      </c>
      <c r="G2558" s="182" t="str">
        <f t="shared" si="78"/>
        <v>63010.810.0.02.00.00</v>
      </c>
      <c r="H2558" s="184">
        <v>44012</v>
      </c>
      <c r="I2558" s="175" t="s">
        <v>4835</v>
      </c>
      <c r="J2558" s="175" t="s">
        <v>4836</v>
      </c>
      <c r="K2558" s="182" t="s">
        <v>4837</v>
      </c>
      <c r="L2558" s="183">
        <v>-27541441354.970001</v>
      </c>
      <c r="M2558" s="183">
        <v>-13038.96</v>
      </c>
      <c r="N2558" s="183">
        <v>-86373591.560000002</v>
      </c>
      <c r="O2558" s="241">
        <f t="shared" si="79"/>
        <v>-27627814946.530003</v>
      </c>
    </row>
    <row r="2559" spans="1:15" hidden="1" x14ac:dyDescent="0.2">
      <c r="A2559" s="175" t="s">
        <v>5736</v>
      </c>
      <c r="B2559" s="182">
        <v>810</v>
      </c>
      <c r="C2559" s="182">
        <v>0</v>
      </c>
      <c r="D2559" s="182">
        <v>2</v>
      </c>
      <c r="E2559" s="182">
        <v>1</v>
      </c>
      <c r="F2559" s="182">
        <v>0</v>
      </c>
      <c r="G2559" s="182" t="str">
        <f t="shared" si="78"/>
        <v>63010.810.0.02.01.00</v>
      </c>
      <c r="H2559" s="184">
        <v>44012</v>
      </c>
      <c r="I2559" s="175" t="s">
        <v>4838</v>
      </c>
      <c r="J2559" s="175" t="s">
        <v>4836</v>
      </c>
      <c r="K2559" s="182" t="s">
        <v>4839</v>
      </c>
      <c r="L2559" s="183">
        <v>-27230106143.18</v>
      </c>
      <c r="M2559" s="183">
        <v>-13038.96</v>
      </c>
      <c r="N2559" s="183">
        <v>-86373591.560000002</v>
      </c>
      <c r="O2559" s="241">
        <f t="shared" si="79"/>
        <v>-27316479734.740002</v>
      </c>
    </row>
    <row r="2560" spans="1:15" hidden="1" x14ac:dyDescent="0.2">
      <c r="A2560" s="175" t="s">
        <v>5736</v>
      </c>
      <c r="B2560" s="182">
        <v>810</v>
      </c>
      <c r="C2560" s="182">
        <v>0</v>
      </c>
      <c r="D2560" s="182">
        <v>2</v>
      </c>
      <c r="E2560" s="182">
        <v>1</v>
      </c>
      <c r="F2560" s="182">
        <v>1</v>
      </c>
      <c r="G2560" s="182" t="str">
        <f t="shared" si="78"/>
        <v>63010.810.0.02.01.01</v>
      </c>
      <c r="H2560" s="184">
        <v>44012</v>
      </c>
      <c r="I2560" s="175" t="s">
        <v>4840</v>
      </c>
      <c r="J2560" s="175" t="s">
        <v>4836</v>
      </c>
      <c r="K2560" s="182" t="s">
        <v>4841</v>
      </c>
      <c r="L2560" s="183">
        <v>-111</v>
      </c>
      <c r="M2560" s="183">
        <v>0</v>
      </c>
      <c r="N2560" s="183">
        <v>0</v>
      </c>
      <c r="O2560" s="241">
        <f t="shared" si="79"/>
        <v>-111</v>
      </c>
    </row>
    <row r="2561" spans="1:15" hidden="1" x14ac:dyDescent="0.2">
      <c r="A2561" s="175" t="s">
        <v>5736</v>
      </c>
      <c r="B2561" s="182">
        <v>810</v>
      </c>
      <c r="C2561" s="182">
        <v>0</v>
      </c>
      <c r="D2561" s="182">
        <v>2</v>
      </c>
      <c r="E2561" s="182">
        <v>2</v>
      </c>
      <c r="F2561" s="182">
        <v>0</v>
      </c>
      <c r="G2561" s="182" t="str">
        <f t="shared" si="78"/>
        <v>63010.810.0.02.02.00</v>
      </c>
      <c r="H2561" s="184">
        <v>44012</v>
      </c>
      <c r="I2561" s="175" t="s">
        <v>4842</v>
      </c>
      <c r="J2561" s="175" t="s">
        <v>4836</v>
      </c>
      <c r="K2561" s="182" t="s">
        <v>4841</v>
      </c>
      <c r="L2561" s="183">
        <v>-311335211.79000002</v>
      </c>
      <c r="M2561" s="183">
        <v>0</v>
      </c>
      <c r="N2561" s="183">
        <v>0</v>
      </c>
      <c r="O2561" s="241">
        <f t="shared" si="79"/>
        <v>-311335211.79000002</v>
      </c>
    </row>
    <row r="2562" spans="1:15" hidden="1" x14ac:dyDescent="0.2">
      <c r="A2562" s="175" t="s">
        <v>5737</v>
      </c>
      <c r="B2562" s="182">
        <v>0</v>
      </c>
      <c r="C2562" s="182">
        <v>0</v>
      </c>
      <c r="D2562" s="182">
        <v>0</v>
      </c>
      <c r="E2562" s="182">
        <v>0</v>
      </c>
      <c r="F2562" s="182">
        <v>0</v>
      </c>
      <c r="G2562" s="182" t="str">
        <f t="shared" si="78"/>
        <v>63030.000.0.00.00.00</v>
      </c>
      <c r="H2562" s="184">
        <v>44012</v>
      </c>
      <c r="I2562" s="175" t="s">
        <v>4843</v>
      </c>
      <c r="J2562" s="175" t="s">
        <v>4844</v>
      </c>
      <c r="K2562" s="182" t="s">
        <v>4845</v>
      </c>
      <c r="L2562" s="183">
        <v>-8317243289.3500004</v>
      </c>
      <c r="M2562" s="183">
        <v>-372846.64</v>
      </c>
      <c r="N2562" s="183">
        <v>-2451665071.29</v>
      </c>
      <c r="O2562" s="241">
        <f t="shared" si="79"/>
        <v>-10768908360.639999</v>
      </c>
    </row>
    <row r="2563" spans="1:15" hidden="1" x14ac:dyDescent="0.2">
      <c r="A2563" s="175" t="s">
        <v>5737</v>
      </c>
      <c r="B2563" s="182">
        <v>818</v>
      </c>
      <c r="C2563" s="182">
        <v>0</v>
      </c>
      <c r="D2563" s="182">
        <v>0</v>
      </c>
      <c r="E2563" s="182">
        <v>0</v>
      </c>
      <c r="F2563" s="182">
        <v>0</v>
      </c>
      <c r="G2563" s="182" t="str">
        <f t="shared" si="78"/>
        <v>63030.818.0.00.00.00</v>
      </c>
      <c r="H2563" s="184">
        <v>44012</v>
      </c>
      <c r="I2563" s="175" t="s">
        <v>4846</v>
      </c>
      <c r="J2563" s="175" t="s">
        <v>4847</v>
      </c>
      <c r="K2563" s="182" t="s">
        <v>2024</v>
      </c>
      <c r="L2563" s="183">
        <v>-8317243289.3500004</v>
      </c>
      <c r="M2563" s="183">
        <v>-372846.64</v>
      </c>
      <c r="N2563" s="183">
        <v>-2451665071.29</v>
      </c>
      <c r="O2563" s="241">
        <f t="shared" si="79"/>
        <v>-10768908360.639999</v>
      </c>
    </row>
    <row r="2564" spans="1:15" hidden="1" x14ac:dyDescent="0.2">
      <c r="A2564" s="175" t="s">
        <v>5737</v>
      </c>
      <c r="B2564" s="182">
        <v>818</v>
      </c>
      <c r="C2564" s="182">
        <v>0</v>
      </c>
      <c r="D2564" s="182">
        <v>2</v>
      </c>
      <c r="E2564" s="182">
        <v>0</v>
      </c>
      <c r="F2564" s="182">
        <v>0</v>
      </c>
      <c r="G2564" s="182" t="str">
        <f t="shared" ref="G2564:G2627" si="80">CONCATENATE(A2564,".",REPT("0",3-LEN(B2564)),B2564,".",C2564,".",REPT("0",2-LEN(D2564)),D2564,".",REPT("0",2-LEN(E2564)),E2564,".",REPT("0",2-LEN(F2564)),F2564)</f>
        <v>63030.818.0.02.00.00</v>
      </c>
      <c r="H2564" s="184">
        <v>44012</v>
      </c>
      <c r="I2564" s="175" t="s">
        <v>4848</v>
      </c>
      <c r="J2564" s="175" t="s">
        <v>4849</v>
      </c>
      <c r="K2564" s="182" t="s">
        <v>4850</v>
      </c>
      <c r="L2564" s="183">
        <v>-8317243289.3500004</v>
      </c>
      <c r="M2564" s="183">
        <v>-372846.64</v>
      </c>
      <c r="N2564" s="183">
        <v>-2451665071.29</v>
      </c>
      <c r="O2564" s="241">
        <f t="shared" ref="O2564:O2627" si="81">+L2564+N2564</f>
        <v>-10768908360.639999</v>
      </c>
    </row>
    <row r="2565" spans="1:15" hidden="1" x14ac:dyDescent="0.2">
      <c r="A2565" s="175" t="s">
        <v>5737</v>
      </c>
      <c r="B2565" s="182">
        <v>818</v>
      </c>
      <c r="C2565" s="182">
        <v>0</v>
      </c>
      <c r="D2565" s="182">
        <v>2</v>
      </c>
      <c r="E2565" s="182">
        <v>1</v>
      </c>
      <c r="F2565" s="182">
        <v>0</v>
      </c>
      <c r="G2565" s="182" t="str">
        <f t="shared" si="80"/>
        <v>63030.818.0.02.01.00</v>
      </c>
      <c r="H2565" s="184">
        <v>44012</v>
      </c>
      <c r="I2565" s="175" t="s">
        <v>4851</v>
      </c>
      <c r="J2565" s="175" t="s">
        <v>4849</v>
      </c>
      <c r="K2565" s="182" t="s">
        <v>4852</v>
      </c>
      <c r="L2565" s="183">
        <v>-0.86</v>
      </c>
      <c r="M2565" s="183">
        <v>0</v>
      </c>
      <c r="N2565" s="183">
        <v>0</v>
      </c>
      <c r="O2565" s="241">
        <f t="shared" si="81"/>
        <v>-0.86</v>
      </c>
    </row>
    <row r="2566" spans="1:15" hidden="1" x14ac:dyDescent="0.2">
      <c r="A2566" s="175" t="s">
        <v>5737</v>
      </c>
      <c r="B2566" s="182">
        <v>818</v>
      </c>
      <c r="C2566" s="182">
        <v>0</v>
      </c>
      <c r="D2566" s="182">
        <v>2</v>
      </c>
      <c r="E2566" s="182">
        <v>1</v>
      </c>
      <c r="F2566" s="182">
        <v>1</v>
      </c>
      <c r="G2566" s="182" t="str">
        <f t="shared" si="80"/>
        <v>63030.818.0.02.01.01</v>
      </c>
      <c r="H2566" s="184">
        <v>44012</v>
      </c>
      <c r="I2566" s="175" t="s">
        <v>4853</v>
      </c>
      <c r="J2566" s="175" t="s">
        <v>4849</v>
      </c>
      <c r="K2566" s="182" t="s">
        <v>4852</v>
      </c>
      <c r="L2566" s="183">
        <v>-0.86</v>
      </c>
      <c r="M2566" s="183">
        <v>0</v>
      </c>
      <c r="N2566" s="183">
        <v>0</v>
      </c>
      <c r="O2566" s="241">
        <f t="shared" si="81"/>
        <v>-0.86</v>
      </c>
    </row>
    <row r="2567" spans="1:15" hidden="1" x14ac:dyDescent="0.2">
      <c r="A2567" s="175" t="s">
        <v>5737</v>
      </c>
      <c r="B2567" s="182">
        <v>818</v>
      </c>
      <c r="C2567" s="182">
        <v>0</v>
      </c>
      <c r="D2567" s="182">
        <v>2</v>
      </c>
      <c r="E2567" s="182">
        <v>2</v>
      </c>
      <c r="F2567" s="182">
        <v>0</v>
      </c>
      <c r="G2567" s="182" t="str">
        <f t="shared" si="80"/>
        <v>63030.818.0.02.02.00</v>
      </c>
      <c r="H2567" s="184">
        <v>44012</v>
      </c>
      <c r="I2567" s="175" t="s">
        <v>4854</v>
      </c>
      <c r="J2567" s="175" t="s">
        <v>4849</v>
      </c>
      <c r="K2567" s="182" t="s">
        <v>4855</v>
      </c>
      <c r="L2567" s="183">
        <v>0</v>
      </c>
      <c r="M2567" s="183">
        <v>-6.39</v>
      </c>
      <c r="N2567" s="183">
        <v>-41416</v>
      </c>
      <c r="O2567" s="241">
        <f t="shared" si="81"/>
        <v>-41416</v>
      </c>
    </row>
    <row r="2568" spans="1:15" hidden="1" x14ac:dyDescent="0.2">
      <c r="A2568" s="175" t="s">
        <v>5737</v>
      </c>
      <c r="B2568" s="182">
        <v>818</v>
      </c>
      <c r="C2568" s="182">
        <v>0</v>
      </c>
      <c r="D2568" s="182">
        <v>2</v>
      </c>
      <c r="E2568" s="182">
        <v>2</v>
      </c>
      <c r="F2568" s="182">
        <v>1</v>
      </c>
      <c r="G2568" s="182" t="str">
        <f t="shared" si="80"/>
        <v>63030.818.0.02.02.01</v>
      </c>
      <c r="H2568" s="184">
        <v>44012</v>
      </c>
      <c r="I2568" s="175" t="s">
        <v>4856</v>
      </c>
      <c r="J2568" s="175" t="s">
        <v>4849</v>
      </c>
      <c r="K2568" s="182" t="s">
        <v>4857</v>
      </c>
      <c r="L2568" s="183">
        <v>0</v>
      </c>
      <c r="M2568" s="183">
        <v>-6.39</v>
      </c>
      <c r="N2568" s="183">
        <v>-41416</v>
      </c>
      <c r="O2568" s="241">
        <f t="shared" si="81"/>
        <v>-41416</v>
      </c>
    </row>
    <row r="2569" spans="1:15" hidden="1" x14ac:dyDescent="0.2">
      <c r="A2569" s="175" t="s">
        <v>5737</v>
      </c>
      <c r="B2569" s="182">
        <v>818</v>
      </c>
      <c r="C2569" s="182">
        <v>0</v>
      </c>
      <c r="D2569" s="182">
        <v>2</v>
      </c>
      <c r="E2569" s="182">
        <v>8</v>
      </c>
      <c r="F2569" s="182">
        <v>0</v>
      </c>
      <c r="G2569" s="182" t="str">
        <f t="shared" si="80"/>
        <v>63030.818.0.02.08.00</v>
      </c>
      <c r="H2569" s="184">
        <v>44012</v>
      </c>
      <c r="I2569" s="175" t="s">
        <v>4858</v>
      </c>
      <c r="J2569" s="175" t="s">
        <v>4849</v>
      </c>
      <c r="K2569" s="182" t="s">
        <v>4859</v>
      </c>
      <c r="L2569" s="183">
        <v>-242039331</v>
      </c>
      <c r="M2569" s="183">
        <v>0</v>
      </c>
      <c r="N2569" s="183">
        <v>0</v>
      </c>
      <c r="O2569" s="241">
        <f t="shared" si="81"/>
        <v>-242039331</v>
      </c>
    </row>
    <row r="2570" spans="1:15" hidden="1" x14ac:dyDescent="0.2">
      <c r="A2570" s="175" t="s">
        <v>5737</v>
      </c>
      <c r="B2570" s="182">
        <v>818</v>
      </c>
      <c r="C2570" s="182">
        <v>0</v>
      </c>
      <c r="D2570" s="182">
        <v>2</v>
      </c>
      <c r="E2570" s="182">
        <v>8</v>
      </c>
      <c r="F2570" s="182">
        <v>11</v>
      </c>
      <c r="G2570" s="182" t="str">
        <f t="shared" si="80"/>
        <v>63030.818.0.02.08.11</v>
      </c>
      <c r="H2570" s="184">
        <v>44012</v>
      </c>
      <c r="I2570" s="175" t="s">
        <v>4860</v>
      </c>
      <c r="J2570" s="175" t="s">
        <v>4849</v>
      </c>
      <c r="K2570" s="182" t="s">
        <v>4861</v>
      </c>
      <c r="L2570" s="183">
        <v>-241949331</v>
      </c>
      <c r="M2570" s="183">
        <v>0</v>
      </c>
      <c r="N2570" s="183">
        <v>0</v>
      </c>
      <c r="O2570" s="241">
        <f t="shared" si="81"/>
        <v>-241949331</v>
      </c>
    </row>
    <row r="2571" spans="1:15" hidden="1" x14ac:dyDescent="0.2">
      <c r="A2571" s="175" t="s">
        <v>5737</v>
      </c>
      <c r="B2571" s="182">
        <v>818</v>
      </c>
      <c r="C2571" s="182">
        <v>0</v>
      </c>
      <c r="D2571" s="182">
        <v>2</v>
      </c>
      <c r="E2571" s="182">
        <v>8</v>
      </c>
      <c r="F2571" s="182">
        <v>51</v>
      </c>
      <c r="G2571" s="182" t="str">
        <f t="shared" si="80"/>
        <v>63030.818.0.02.08.51</v>
      </c>
      <c r="H2571" s="184">
        <v>44012</v>
      </c>
      <c r="I2571" s="175" t="s">
        <v>4862</v>
      </c>
      <c r="J2571" s="175" t="s">
        <v>4849</v>
      </c>
      <c r="K2571" s="182" t="s">
        <v>4863</v>
      </c>
      <c r="L2571" s="183">
        <v>-90000</v>
      </c>
      <c r="M2571" s="183">
        <v>0</v>
      </c>
      <c r="N2571" s="183">
        <v>0</v>
      </c>
      <c r="O2571" s="241">
        <f t="shared" si="81"/>
        <v>-90000</v>
      </c>
    </row>
    <row r="2572" spans="1:15" hidden="1" x14ac:dyDescent="0.2">
      <c r="A2572" s="175" t="s">
        <v>5737</v>
      </c>
      <c r="B2572" s="182">
        <v>818</v>
      </c>
      <c r="C2572" s="182">
        <v>0</v>
      </c>
      <c r="D2572" s="182">
        <v>2</v>
      </c>
      <c r="E2572" s="182">
        <v>12</v>
      </c>
      <c r="F2572" s="182">
        <v>0</v>
      </c>
      <c r="G2572" s="182" t="str">
        <f t="shared" si="80"/>
        <v>63030.818.0.02.12.00</v>
      </c>
      <c r="H2572" s="184">
        <v>44012</v>
      </c>
      <c r="I2572" s="175" t="s">
        <v>4864</v>
      </c>
      <c r="J2572" s="175" t="s">
        <v>4849</v>
      </c>
      <c r="K2572" s="182" t="s">
        <v>4865</v>
      </c>
      <c r="L2572" s="183">
        <v>7000</v>
      </c>
      <c r="M2572" s="183">
        <v>0</v>
      </c>
      <c r="N2572" s="183">
        <v>0</v>
      </c>
      <c r="O2572" s="241">
        <f t="shared" si="81"/>
        <v>7000</v>
      </c>
    </row>
    <row r="2573" spans="1:15" hidden="1" x14ac:dyDescent="0.2">
      <c r="A2573" s="175" t="s">
        <v>5737</v>
      </c>
      <c r="B2573" s="182">
        <v>818</v>
      </c>
      <c r="C2573" s="182">
        <v>0</v>
      </c>
      <c r="D2573" s="182">
        <v>2</v>
      </c>
      <c r="E2573" s="182">
        <v>12</v>
      </c>
      <c r="F2573" s="182">
        <v>1</v>
      </c>
      <c r="G2573" s="182" t="str">
        <f t="shared" si="80"/>
        <v>63030.818.0.02.12.01</v>
      </c>
      <c r="H2573" s="184">
        <v>44012</v>
      </c>
      <c r="I2573" s="175" t="s">
        <v>4866</v>
      </c>
      <c r="J2573" s="175" t="s">
        <v>4849</v>
      </c>
      <c r="K2573" s="182" t="s">
        <v>4867</v>
      </c>
      <c r="L2573" s="183">
        <v>7000</v>
      </c>
      <c r="M2573" s="183">
        <v>0</v>
      </c>
      <c r="N2573" s="183">
        <v>0</v>
      </c>
      <c r="O2573" s="241">
        <f t="shared" si="81"/>
        <v>7000</v>
      </c>
    </row>
    <row r="2574" spans="1:15" hidden="1" x14ac:dyDescent="0.2">
      <c r="A2574" s="175" t="s">
        <v>5737</v>
      </c>
      <c r="B2574" s="182">
        <v>818</v>
      </c>
      <c r="C2574" s="182">
        <v>0</v>
      </c>
      <c r="D2574" s="182">
        <v>2</v>
      </c>
      <c r="E2574" s="182">
        <v>20</v>
      </c>
      <c r="F2574" s="182">
        <v>0</v>
      </c>
      <c r="G2574" s="182" t="str">
        <f t="shared" si="80"/>
        <v>63030.818.0.02.20.00</v>
      </c>
      <c r="H2574" s="184">
        <v>44012</v>
      </c>
      <c r="I2574" s="175" t="s">
        <v>4868</v>
      </c>
      <c r="J2574" s="175" t="s">
        <v>4849</v>
      </c>
      <c r="K2574" s="182" t="s">
        <v>4662</v>
      </c>
      <c r="L2574" s="183">
        <v>-7381298584.5299997</v>
      </c>
      <c r="M2574" s="183">
        <v>-333099.25</v>
      </c>
      <c r="N2574" s="183">
        <v>-2190118417.2800002</v>
      </c>
      <c r="O2574" s="241">
        <f t="shared" si="81"/>
        <v>-9571417001.8099995</v>
      </c>
    </row>
    <row r="2575" spans="1:15" hidden="1" x14ac:dyDescent="0.2">
      <c r="A2575" s="175" t="s">
        <v>5737</v>
      </c>
      <c r="B2575" s="182">
        <v>818</v>
      </c>
      <c r="C2575" s="182">
        <v>0</v>
      </c>
      <c r="D2575" s="182">
        <v>2</v>
      </c>
      <c r="E2575" s="182">
        <v>20</v>
      </c>
      <c r="F2575" s="182">
        <v>1</v>
      </c>
      <c r="G2575" s="182" t="str">
        <f t="shared" si="80"/>
        <v>63030.818.0.02.20.01</v>
      </c>
      <c r="H2575" s="184">
        <v>44012</v>
      </c>
      <c r="I2575" s="175" t="s">
        <v>4869</v>
      </c>
      <c r="J2575" s="175" t="s">
        <v>4849</v>
      </c>
      <c r="K2575" s="182" t="s">
        <v>4662</v>
      </c>
      <c r="L2575" s="183">
        <v>-7381298584.5299997</v>
      </c>
      <c r="M2575" s="183">
        <v>-333099.25</v>
      </c>
      <c r="N2575" s="183">
        <v>-2190118417.2800002</v>
      </c>
      <c r="O2575" s="241">
        <f t="shared" si="81"/>
        <v>-9571417001.8099995</v>
      </c>
    </row>
    <row r="2576" spans="1:15" hidden="1" x14ac:dyDescent="0.2">
      <c r="A2576" s="175" t="s">
        <v>5737</v>
      </c>
      <c r="B2576" s="182">
        <v>818</v>
      </c>
      <c r="C2576" s="182">
        <v>0</v>
      </c>
      <c r="D2576" s="182">
        <v>2</v>
      </c>
      <c r="E2576" s="182">
        <v>30</v>
      </c>
      <c r="F2576" s="182">
        <v>0</v>
      </c>
      <c r="G2576" s="182" t="str">
        <f t="shared" si="80"/>
        <v>63030.818.0.02.30.00</v>
      </c>
      <c r="H2576" s="184">
        <v>44012</v>
      </c>
      <c r="I2576" s="175" t="s">
        <v>4870</v>
      </c>
      <c r="J2576" s="175" t="s">
        <v>4849</v>
      </c>
      <c r="K2576" s="182" t="s">
        <v>4871</v>
      </c>
      <c r="L2576" s="183">
        <v>-518193291.33999997</v>
      </c>
      <c r="M2576" s="183">
        <v>-5004.1400000000003</v>
      </c>
      <c r="N2576" s="183">
        <v>-32932886.949999999</v>
      </c>
      <c r="O2576" s="241">
        <f t="shared" si="81"/>
        <v>-551126178.28999996</v>
      </c>
    </row>
    <row r="2577" spans="1:15" hidden="1" x14ac:dyDescent="0.2">
      <c r="A2577" s="175" t="s">
        <v>5737</v>
      </c>
      <c r="B2577" s="182">
        <v>818</v>
      </c>
      <c r="C2577" s="182">
        <v>0</v>
      </c>
      <c r="D2577" s="182">
        <v>2</v>
      </c>
      <c r="E2577" s="182">
        <v>30</v>
      </c>
      <c r="F2577" s="182">
        <v>1</v>
      </c>
      <c r="G2577" s="182" t="str">
        <f t="shared" si="80"/>
        <v>63030.818.0.02.30.01</v>
      </c>
      <c r="H2577" s="184">
        <v>44012</v>
      </c>
      <c r="I2577" s="175" t="s">
        <v>4872</v>
      </c>
      <c r="J2577" s="175" t="s">
        <v>4849</v>
      </c>
      <c r="K2577" s="182" t="s">
        <v>4871</v>
      </c>
      <c r="L2577" s="183">
        <v>-518193291.33999997</v>
      </c>
      <c r="M2577" s="183">
        <v>-5004.1400000000003</v>
      </c>
      <c r="N2577" s="183">
        <v>-32932886.949999999</v>
      </c>
      <c r="O2577" s="241">
        <f t="shared" si="81"/>
        <v>-551126178.28999996</v>
      </c>
    </row>
    <row r="2578" spans="1:15" hidden="1" x14ac:dyDescent="0.2">
      <c r="A2578" s="175" t="s">
        <v>5737</v>
      </c>
      <c r="B2578" s="182">
        <v>818</v>
      </c>
      <c r="C2578" s="182">
        <v>0</v>
      </c>
      <c r="D2578" s="182">
        <v>2</v>
      </c>
      <c r="E2578" s="182">
        <v>58</v>
      </c>
      <c r="F2578" s="182">
        <v>0</v>
      </c>
      <c r="G2578" s="182" t="str">
        <f t="shared" si="80"/>
        <v>63030.818.0.02.58.00</v>
      </c>
      <c r="H2578" s="184">
        <v>44012</v>
      </c>
      <c r="I2578" s="175" t="s">
        <v>4873</v>
      </c>
      <c r="J2578" s="175" t="s">
        <v>4849</v>
      </c>
      <c r="K2578" s="182" t="s">
        <v>4874</v>
      </c>
      <c r="L2578" s="183">
        <v>-593642</v>
      </c>
      <c r="M2578" s="183">
        <v>0</v>
      </c>
      <c r="N2578" s="183">
        <v>0</v>
      </c>
      <c r="O2578" s="241">
        <f t="shared" si="81"/>
        <v>-593642</v>
      </c>
    </row>
    <row r="2579" spans="1:15" hidden="1" x14ac:dyDescent="0.2">
      <c r="A2579" s="175" t="s">
        <v>5737</v>
      </c>
      <c r="B2579" s="182">
        <v>818</v>
      </c>
      <c r="C2579" s="182">
        <v>0</v>
      </c>
      <c r="D2579" s="182">
        <v>2</v>
      </c>
      <c r="E2579" s="182">
        <v>58</v>
      </c>
      <c r="F2579" s="182">
        <v>1</v>
      </c>
      <c r="G2579" s="182" t="str">
        <f t="shared" si="80"/>
        <v>63030.818.0.02.58.01</v>
      </c>
      <c r="H2579" s="184">
        <v>44012</v>
      </c>
      <c r="I2579" s="175" t="s">
        <v>4875</v>
      </c>
      <c r="J2579" s="175" t="s">
        <v>4849</v>
      </c>
      <c r="K2579" s="182" t="s">
        <v>4874</v>
      </c>
      <c r="L2579" s="183">
        <v>-593642</v>
      </c>
      <c r="M2579" s="183">
        <v>0</v>
      </c>
      <c r="N2579" s="183">
        <v>0</v>
      </c>
      <c r="O2579" s="241">
        <f t="shared" si="81"/>
        <v>-593642</v>
      </c>
    </row>
    <row r="2580" spans="1:15" hidden="1" x14ac:dyDescent="0.2">
      <c r="A2580" s="175" t="s">
        <v>5737</v>
      </c>
      <c r="B2580" s="182">
        <v>818</v>
      </c>
      <c r="C2580" s="182">
        <v>0</v>
      </c>
      <c r="D2580" s="182">
        <v>2</v>
      </c>
      <c r="E2580" s="182">
        <v>80</v>
      </c>
      <c r="F2580" s="182">
        <v>0</v>
      </c>
      <c r="G2580" s="182" t="str">
        <f t="shared" si="80"/>
        <v>63030.818.0.02.80.00</v>
      </c>
      <c r="H2580" s="184">
        <v>44012</v>
      </c>
      <c r="I2580" s="175" t="s">
        <v>4876</v>
      </c>
      <c r="J2580" s="175" t="s">
        <v>4849</v>
      </c>
      <c r="K2580" s="182" t="s">
        <v>4850</v>
      </c>
      <c r="L2580" s="183">
        <v>-175125439.62</v>
      </c>
      <c r="M2580" s="183">
        <v>-34736.86</v>
      </c>
      <c r="N2580" s="183">
        <v>-228572351.06</v>
      </c>
      <c r="O2580" s="241">
        <f t="shared" si="81"/>
        <v>-403697790.68000001</v>
      </c>
    </row>
    <row r="2581" spans="1:15" hidden="1" x14ac:dyDescent="0.2">
      <c r="A2581" s="175" t="s">
        <v>5737</v>
      </c>
      <c r="B2581" s="182">
        <v>818</v>
      </c>
      <c r="C2581" s="182">
        <v>0</v>
      </c>
      <c r="D2581" s="182">
        <v>2</v>
      </c>
      <c r="E2581" s="182">
        <v>80</v>
      </c>
      <c r="F2581" s="182">
        <v>6</v>
      </c>
      <c r="G2581" s="182" t="str">
        <f t="shared" si="80"/>
        <v>63030.818.0.02.80.06</v>
      </c>
      <c r="H2581" s="184">
        <v>44012</v>
      </c>
      <c r="I2581" s="175" t="s">
        <v>4877</v>
      </c>
      <c r="J2581" s="175" t="s">
        <v>4849</v>
      </c>
      <c r="K2581" s="182" t="s">
        <v>2048</v>
      </c>
      <c r="L2581" s="183">
        <v>0</v>
      </c>
      <c r="M2581" s="183">
        <v>-30548.11</v>
      </c>
      <c r="N2581" s="183">
        <v>-201155944.06</v>
      </c>
      <c r="O2581" s="241">
        <f t="shared" si="81"/>
        <v>-201155944.06</v>
      </c>
    </row>
    <row r="2582" spans="1:15" hidden="1" x14ac:dyDescent="0.2">
      <c r="A2582" s="175" t="s">
        <v>5737</v>
      </c>
      <c r="B2582" s="182">
        <v>818</v>
      </c>
      <c r="C2582" s="182">
        <v>0</v>
      </c>
      <c r="D2582" s="182">
        <v>2</v>
      </c>
      <c r="E2582" s="182">
        <v>80</v>
      </c>
      <c r="F2582" s="182">
        <v>9</v>
      </c>
      <c r="G2582" s="182" t="str">
        <f t="shared" si="80"/>
        <v>63030.818.0.02.80.09</v>
      </c>
      <c r="H2582" s="184">
        <v>44012</v>
      </c>
      <c r="I2582" s="175" t="s">
        <v>4878</v>
      </c>
      <c r="J2582" s="175" t="s">
        <v>4849</v>
      </c>
      <c r="K2582" s="182" t="s">
        <v>4879</v>
      </c>
      <c r="L2582" s="183">
        <v>-143222477.72</v>
      </c>
      <c r="M2582" s="183">
        <v>-4188.75</v>
      </c>
      <c r="N2582" s="183">
        <v>-27416407</v>
      </c>
      <c r="O2582" s="241">
        <f t="shared" si="81"/>
        <v>-170638884.72</v>
      </c>
    </row>
    <row r="2583" spans="1:15" hidden="1" x14ac:dyDescent="0.2">
      <c r="A2583" s="175" t="s">
        <v>5737</v>
      </c>
      <c r="B2583" s="182">
        <v>818</v>
      </c>
      <c r="C2583" s="182">
        <v>0</v>
      </c>
      <c r="D2583" s="182">
        <v>2</v>
      </c>
      <c r="E2583" s="182">
        <v>80</v>
      </c>
      <c r="F2583" s="182">
        <v>11</v>
      </c>
      <c r="G2583" s="182" t="str">
        <f t="shared" si="80"/>
        <v>63030.818.0.02.80.11</v>
      </c>
      <c r="H2583" s="184">
        <v>44012</v>
      </c>
      <c r="I2583" s="175" t="s">
        <v>4880</v>
      </c>
      <c r="J2583" s="175" t="s">
        <v>4849</v>
      </c>
      <c r="K2583" s="182" t="s">
        <v>4861</v>
      </c>
      <c r="L2583" s="183">
        <v>14000</v>
      </c>
      <c r="M2583" s="183">
        <v>0</v>
      </c>
      <c r="N2583" s="183">
        <v>0</v>
      </c>
      <c r="O2583" s="241">
        <f t="shared" si="81"/>
        <v>14000</v>
      </c>
    </row>
    <row r="2584" spans="1:15" hidden="1" x14ac:dyDescent="0.2">
      <c r="A2584" s="175" t="s">
        <v>5737</v>
      </c>
      <c r="B2584" s="182">
        <v>818</v>
      </c>
      <c r="C2584" s="182">
        <v>0</v>
      </c>
      <c r="D2584" s="182">
        <v>2</v>
      </c>
      <c r="E2584" s="182">
        <v>80</v>
      </c>
      <c r="F2584" s="182">
        <v>12</v>
      </c>
      <c r="G2584" s="182" t="str">
        <f t="shared" si="80"/>
        <v>63030.818.0.02.80.12</v>
      </c>
      <c r="H2584" s="184">
        <v>44012</v>
      </c>
      <c r="I2584" s="175" t="s">
        <v>4881</v>
      </c>
      <c r="J2584" s="175" t="s">
        <v>4849</v>
      </c>
      <c r="K2584" s="182" t="s">
        <v>4882</v>
      </c>
      <c r="L2584" s="183">
        <v>-497673</v>
      </c>
      <c r="M2584" s="183">
        <v>0</v>
      </c>
      <c r="N2584" s="183">
        <v>0</v>
      </c>
      <c r="O2584" s="241">
        <f t="shared" si="81"/>
        <v>-497673</v>
      </c>
    </row>
    <row r="2585" spans="1:15" hidden="1" x14ac:dyDescent="0.2">
      <c r="A2585" s="175" t="s">
        <v>5737</v>
      </c>
      <c r="B2585" s="182">
        <v>818</v>
      </c>
      <c r="C2585" s="182">
        <v>0</v>
      </c>
      <c r="D2585" s="182">
        <v>2</v>
      </c>
      <c r="E2585" s="182">
        <v>80</v>
      </c>
      <c r="F2585" s="182">
        <v>13</v>
      </c>
      <c r="G2585" s="182" t="str">
        <f t="shared" si="80"/>
        <v>63030.818.0.02.80.13</v>
      </c>
      <c r="H2585" s="184">
        <v>44012</v>
      </c>
      <c r="I2585" s="175" t="s">
        <v>4883</v>
      </c>
      <c r="J2585" s="175" t="s">
        <v>4849</v>
      </c>
      <c r="K2585" s="182" t="s">
        <v>4884</v>
      </c>
      <c r="L2585" s="183">
        <v>-10152762.779999999</v>
      </c>
      <c r="M2585" s="183">
        <v>0</v>
      </c>
      <c r="N2585" s="183">
        <v>0</v>
      </c>
      <c r="O2585" s="241">
        <f t="shared" si="81"/>
        <v>-10152762.779999999</v>
      </c>
    </row>
    <row r="2586" spans="1:15" hidden="1" x14ac:dyDescent="0.2">
      <c r="A2586" s="175" t="s">
        <v>5737</v>
      </c>
      <c r="B2586" s="182">
        <v>818</v>
      </c>
      <c r="C2586" s="182">
        <v>0</v>
      </c>
      <c r="D2586" s="182">
        <v>2</v>
      </c>
      <c r="E2586" s="182">
        <v>80</v>
      </c>
      <c r="F2586" s="182">
        <v>14</v>
      </c>
      <c r="G2586" s="182" t="str">
        <f t="shared" si="80"/>
        <v>63030.818.0.02.80.14</v>
      </c>
      <c r="H2586" s="184">
        <v>44012</v>
      </c>
      <c r="I2586" s="175" t="s">
        <v>4885</v>
      </c>
      <c r="J2586" s="175" t="s">
        <v>4849</v>
      </c>
      <c r="K2586" s="182" t="s">
        <v>4886</v>
      </c>
      <c r="L2586" s="183">
        <v>-4436508.12</v>
      </c>
      <c r="M2586" s="183">
        <v>0</v>
      </c>
      <c r="N2586" s="183">
        <v>0</v>
      </c>
      <c r="O2586" s="241">
        <f t="shared" si="81"/>
        <v>-4436508.12</v>
      </c>
    </row>
    <row r="2587" spans="1:15" hidden="1" x14ac:dyDescent="0.2">
      <c r="A2587" s="175" t="s">
        <v>5737</v>
      </c>
      <c r="B2587" s="182">
        <v>818</v>
      </c>
      <c r="C2587" s="182">
        <v>0</v>
      </c>
      <c r="D2587" s="182">
        <v>2</v>
      </c>
      <c r="E2587" s="182">
        <v>80</v>
      </c>
      <c r="F2587" s="182">
        <v>15</v>
      </c>
      <c r="G2587" s="182" t="str">
        <f t="shared" si="80"/>
        <v>63030.818.0.02.80.15</v>
      </c>
      <c r="H2587" s="184">
        <v>44012</v>
      </c>
      <c r="I2587" s="175" t="s">
        <v>4887</v>
      </c>
      <c r="J2587" s="175" t="s">
        <v>4849</v>
      </c>
      <c r="K2587" s="182" t="s">
        <v>4888</v>
      </c>
      <c r="L2587" s="183">
        <v>-16830018</v>
      </c>
      <c r="M2587" s="183">
        <v>0</v>
      </c>
      <c r="N2587" s="183">
        <v>0</v>
      </c>
      <c r="O2587" s="241">
        <f t="shared" si="81"/>
        <v>-16830018</v>
      </c>
    </row>
    <row r="2588" spans="1:15" hidden="1" x14ac:dyDescent="0.2">
      <c r="A2588" s="175" t="s">
        <v>5738</v>
      </c>
      <c r="B2588" s="182">
        <v>0</v>
      </c>
      <c r="C2588" s="182">
        <v>0</v>
      </c>
      <c r="D2588" s="182">
        <v>0</v>
      </c>
      <c r="E2588" s="182">
        <v>0</v>
      </c>
      <c r="F2588" s="182">
        <v>0</v>
      </c>
      <c r="G2588" s="182" t="str">
        <f t="shared" si="80"/>
        <v>63040.000.0.00.00.00</v>
      </c>
      <c r="H2588" s="184">
        <v>44012</v>
      </c>
      <c r="I2588" s="175" t="s">
        <v>4889</v>
      </c>
      <c r="J2588" s="175" t="s">
        <v>4890</v>
      </c>
      <c r="K2588" s="182" t="s">
        <v>4891</v>
      </c>
      <c r="L2588" s="183">
        <v>-1786877283694.1299</v>
      </c>
      <c r="M2588" s="183">
        <v>0</v>
      </c>
      <c r="N2588" s="183">
        <v>3617.32</v>
      </c>
      <c r="O2588" s="241">
        <f t="shared" si="81"/>
        <v>-1786877280076.8098</v>
      </c>
    </row>
    <row r="2589" spans="1:15" hidden="1" x14ac:dyDescent="0.2">
      <c r="A2589" s="175" t="s">
        <v>5738</v>
      </c>
      <c r="B2589" s="182">
        <v>820</v>
      </c>
      <c r="C2589" s="182">
        <v>0</v>
      </c>
      <c r="D2589" s="182">
        <v>0</v>
      </c>
      <c r="E2589" s="182">
        <v>0</v>
      </c>
      <c r="F2589" s="182">
        <v>0</v>
      </c>
      <c r="G2589" s="182" t="str">
        <f t="shared" si="80"/>
        <v>63040.820.0.00.00.00</v>
      </c>
      <c r="H2589" s="184">
        <v>44012</v>
      </c>
      <c r="I2589" s="175" t="s">
        <v>4892</v>
      </c>
      <c r="J2589" s="175" t="s">
        <v>4893</v>
      </c>
      <c r="K2589" s="182" t="s">
        <v>4894</v>
      </c>
      <c r="L2589" s="183">
        <v>-1756214860419.96</v>
      </c>
      <c r="M2589" s="183">
        <v>0</v>
      </c>
      <c r="N2589" s="183">
        <v>3617.32</v>
      </c>
      <c r="O2589" s="241">
        <f t="shared" si="81"/>
        <v>-1756214856802.6399</v>
      </c>
    </row>
    <row r="2590" spans="1:15" hidden="1" x14ac:dyDescent="0.2">
      <c r="A2590" s="175" t="s">
        <v>5738</v>
      </c>
      <c r="B2590" s="182">
        <v>820</v>
      </c>
      <c r="C2590" s="182">
        <v>0</v>
      </c>
      <c r="D2590" s="182">
        <v>4</v>
      </c>
      <c r="E2590" s="182">
        <v>0</v>
      </c>
      <c r="F2590" s="182">
        <v>0</v>
      </c>
      <c r="G2590" s="182" t="str">
        <f t="shared" si="80"/>
        <v>63040.820.0.04.00.00</v>
      </c>
      <c r="H2590" s="184">
        <v>44012</v>
      </c>
      <c r="I2590" s="175" t="s">
        <v>4895</v>
      </c>
      <c r="J2590" s="175" t="s">
        <v>4896</v>
      </c>
      <c r="K2590" s="182" t="s">
        <v>4897</v>
      </c>
      <c r="L2590" s="183">
        <v>-1755065975774.47</v>
      </c>
      <c r="M2590" s="183">
        <v>0</v>
      </c>
      <c r="N2590" s="183">
        <v>3617.32</v>
      </c>
      <c r="O2590" s="241">
        <f t="shared" si="81"/>
        <v>-1755065972157.1499</v>
      </c>
    </row>
    <row r="2591" spans="1:15" hidden="1" x14ac:dyDescent="0.2">
      <c r="A2591" s="175" t="s">
        <v>5738</v>
      </c>
      <c r="B2591" s="182">
        <v>820</v>
      </c>
      <c r="C2591" s="182">
        <v>0</v>
      </c>
      <c r="D2591" s="182">
        <v>4</v>
      </c>
      <c r="E2591" s="182">
        <v>1</v>
      </c>
      <c r="F2591" s="182">
        <v>0</v>
      </c>
      <c r="G2591" s="182" t="str">
        <f t="shared" si="80"/>
        <v>63040.820.0.04.01.00</v>
      </c>
      <c r="H2591" s="184">
        <v>44012</v>
      </c>
      <c r="I2591" s="175" t="s">
        <v>4898</v>
      </c>
      <c r="J2591" s="175" t="s">
        <v>4896</v>
      </c>
      <c r="K2591" s="182" t="s">
        <v>4899</v>
      </c>
      <c r="L2591" s="183">
        <v>-1755065975774.47</v>
      </c>
      <c r="M2591" s="183">
        <v>0</v>
      </c>
      <c r="N2591" s="183">
        <v>3617.32</v>
      </c>
      <c r="O2591" s="241">
        <f t="shared" si="81"/>
        <v>-1755065972157.1499</v>
      </c>
    </row>
    <row r="2592" spans="1:15" hidden="1" x14ac:dyDescent="0.2">
      <c r="A2592" s="175" t="s">
        <v>5738</v>
      </c>
      <c r="B2592" s="182">
        <v>820</v>
      </c>
      <c r="C2592" s="182">
        <v>0</v>
      </c>
      <c r="D2592" s="182">
        <v>4</v>
      </c>
      <c r="E2592" s="182">
        <v>1</v>
      </c>
      <c r="F2592" s="182">
        <v>1</v>
      </c>
      <c r="G2592" s="182" t="str">
        <f t="shared" si="80"/>
        <v>63040.820.0.04.01.01</v>
      </c>
      <c r="H2592" s="184">
        <v>44012</v>
      </c>
      <c r="I2592" s="175" t="s">
        <v>4900</v>
      </c>
      <c r="J2592" s="175" t="s">
        <v>4896</v>
      </c>
      <c r="K2592" s="182" t="s">
        <v>4901</v>
      </c>
      <c r="L2592" s="183">
        <v>-1755065975774.47</v>
      </c>
      <c r="M2592" s="183">
        <v>0</v>
      </c>
      <c r="N2592" s="183">
        <v>3617.32</v>
      </c>
      <c r="O2592" s="241">
        <f t="shared" si="81"/>
        <v>-1755065972157.1499</v>
      </c>
    </row>
    <row r="2593" spans="1:15" hidden="1" x14ac:dyDescent="0.2">
      <c r="A2593" s="175" t="s">
        <v>5738</v>
      </c>
      <c r="B2593" s="182">
        <v>820</v>
      </c>
      <c r="C2593" s="182">
        <v>0</v>
      </c>
      <c r="D2593" s="182">
        <v>6</v>
      </c>
      <c r="E2593" s="182">
        <v>0</v>
      </c>
      <c r="F2593" s="182">
        <v>0</v>
      </c>
      <c r="G2593" s="182" t="str">
        <f t="shared" si="80"/>
        <v>63040.820.0.06.00.00</v>
      </c>
      <c r="H2593" s="184">
        <v>44012</v>
      </c>
      <c r="I2593" s="175" t="s">
        <v>4902</v>
      </c>
      <c r="J2593" s="175" t="s">
        <v>4903</v>
      </c>
      <c r="K2593" s="182" t="s">
        <v>4904</v>
      </c>
      <c r="L2593" s="183">
        <v>-1148884645.49</v>
      </c>
      <c r="M2593" s="183">
        <v>0</v>
      </c>
      <c r="N2593" s="183">
        <v>0</v>
      </c>
      <c r="O2593" s="241">
        <f t="shared" si="81"/>
        <v>-1148884645.49</v>
      </c>
    </row>
    <row r="2594" spans="1:15" hidden="1" x14ac:dyDescent="0.2">
      <c r="A2594" s="175" t="s">
        <v>5738</v>
      </c>
      <c r="B2594" s="182">
        <v>820</v>
      </c>
      <c r="C2594" s="182">
        <v>0</v>
      </c>
      <c r="D2594" s="182">
        <v>6</v>
      </c>
      <c r="E2594" s="182">
        <v>1</v>
      </c>
      <c r="F2594" s="182">
        <v>0</v>
      </c>
      <c r="G2594" s="182" t="str">
        <f t="shared" si="80"/>
        <v>63040.820.0.06.01.00</v>
      </c>
      <c r="H2594" s="184">
        <v>44012</v>
      </c>
      <c r="I2594" s="175" t="s">
        <v>4905</v>
      </c>
      <c r="J2594" s="175" t="s">
        <v>4903</v>
      </c>
      <c r="K2594" s="182" t="s">
        <v>4904</v>
      </c>
      <c r="L2594" s="183">
        <v>-1148884645.49</v>
      </c>
      <c r="M2594" s="183">
        <v>0</v>
      </c>
      <c r="N2594" s="183">
        <v>0</v>
      </c>
      <c r="O2594" s="241">
        <f t="shared" si="81"/>
        <v>-1148884645.49</v>
      </c>
    </row>
    <row r="2595" spans="1:15" hidden="1" x14ac:dyDescent="0.2">
      <c r="A2595" s="175" t="s">
        <v>5738</v>
      </c>
      <c r="B2595" s="182">
        <v>820</v>
      </c>
      <c r="C2595" s="182">
        <v>0</v>
      </c>
      <c r="D2595" s="182">
        <v>6</v>
      </c>
      <c r="E2595" s="182">
        <v>1</v>
      </c>
      <c r="F2595" s="182">
        <v>1</v>
      </c>
      <c r="G2595" s="182" t="str">
        <f t="shared" si="80"/>
        <v>63040.820.0.06.01.01</v>
      </c>
      <c r="H2595" s="184">
        <v>44012</v>
      </c>
      <c r="I2595" s="175" t="s">
        <v>4906</v>
      </c>
      <c r="J2595" s="175" t="s">
        <v>4903</v>
      </c>
      <c r="K2595" s="182" t="s">
        <v>4904</v>
      </c>
      <c r="L2595" s="183">
        <v>-1148884645.49</v>
      </c>
      <c r="M2595" s="183">
        <v>0</v>
      </c>
      <c r="N2595" s="183">
        <v>0</v>
      </c>
      <c r="O2595" s="241">
        <f t="shared" si="81"/>
        <v>-1148884645.49</v>
      </c>
    </row>
    <row r="2596" spans="1:15" hidden="1" x14ac:dyDescent="0.2">
      <c r="A2596" s="175" t="s">
        <v>5738</v>
      </c>
      <c r="B2596" s="182">
        <v>822</v>
      </c>
      <c r="C2596" s="182">
        <v>0</v>
      </c>
      <c r="D2596" s="182">
        <v>0</v>
      </c>
      <c r="E2596" s="182">
        <v>0</v>
      </c>
      <c r="F2596" s="182">
        <v>0</v>
      </c>
      <c r="G2596" s="182" t="str">
        <f t="shared" si="80"/>
        <v>63040.822.0.00.00.00</v>
      </c>
      <c r="H2596" s="184">
        <v>44012</v>
      </c>
      <c r="I2596" s="175" t="s">
        <v>4907</v>
      </c>
      <c r="J2596" s="175" t="s">
        <v>4908</v>
      </c>
      <c r="K2596" s="182" t="s">
        <v>4909</v>
      </c>
      <c r="L2596" s="183">
        <v>-30662423274.169998</v>
      </c>
      <c r="M2596" s="183">
        <v>0</v>
      </c>
      <c r="N2596" s="183">
        <v>0</v>
      </c>
      <c r="O2596" s="241">
        <f t="shared" si="81"/>
        <v>-30662423274.169998</v>
      </c>
    </row>
    <row r="2597" spans="1:15" hidden="1" x14ac:dyDescent="0.2">
      <c r="A2597" s="175" t="s">
        <v>5738</v>
      </c>
      <c r="B2597" s="182">
        <v>822</v>
      </c>
      <c r="C2597" s="182">
        <v>0</v>
      </c>
      <c r="D2597" s="182">
        <v>2</v>
      </c>
      <c r="E2597" s="182">
        <v>0</v>
      </c>
      <c r="F2597" s="182">
        <v>0</v>
      </c>
      <c r="G2597" s="182" t="str">
        <f t="shared" si="80"/>
        <v>63040.822.0.02.00.00</v>
      </c>
      <c r="H2597" s="184">
        <v>44012</v>
      </c>
      <c r="I2597" s="175" t="s">
        <v>4910</v>
      </c>
      <c r="J2597" s="175" t="s">
        <v>4911</v>
      </c>
      <c r="K2597" s="182" t="s">
        <v>4912</v>
      </c>
      <c r="L2597" s="183">
        <v>-29442813988.34</v>
      </c>
      <c r="M2597" s="183">
        <v>0</v>
      </c>
      <c r="N2597" s="183">
        <v>0</v>
      </c>
      <c r="O2597" s="241">
        <f t="shared" si="81"/>
        <v>-29442813988.34</v>
      </c>
    </row>
    <row r="2598" spans="1:15" hidden="1" x14ac:dyDescent="0.2">
      <c r="A2598" s="175" t="s">
        <v>5738</v>
      </c>
      <c r="B2598" s="182">
        <v>822</v>
      </c>
      <c r="C2598" s="182">
        <v>0</v>
      </c>
      <c r="D2598" s="182">
        <v>2</v>
      </c>
      <c r="E2598" s="182">
        <v>1</v>
      </c>
      <c r="F2598" s="182">
        <v>0</v>
      </c>
      <c r="G2598" s="182" t="str">
        <f t="shared" si="80"/>
        <v>63040.822.0.02.01.00</v>
      </c>
      <c r="H2598" s="184">
        <v>44012</v>
      </c>
      <c r="I2598" s="175" t="s">
        <v>4913</v>
      </c>
      <c r="J2598" s="175" t="s">
        <v>4911</v>
      </c>
      <c r="K2598" s="182" t="s">
        <v>4914</v>
      </c>
      <c r="L2598" s="183">
        <v>-29442813988.34</v>
      </c>
      <c r="M2598" s="183">
        <v>0</v>
      </c>
      <c r="N2598" s="183">
        <v>0</v>
      </c>
      <c r="O2598" s="241">
        <f t="shared" si="81"/>
        <v>-29442813988.34</v>
      </c>
    </row>
    <row r="2599" spans="1:15" hidden="1" x14ac:dyDescent="0.2">
      <c r="A2599" s="175" t="s">
        <v>5738</v>
      </c>
      <c r="B2599" s="182">
        <v>822</v>
      </c>
      <c r="C2599" s="182">
        <v>0</v>
      </c>
      <c r="D2599" s="182">
        <v>2</v>
      </c>
      <c r="E2599" s="182">
        <v>1</v>
      </c>
      <c r="F2599" s="182">
        <v>1</v>
      </c>
      <c r="G2599" s="182" t="str">
        <f t="shared" si="80"/>
        <v>63040.822.0.02.01.01</v>
      </c>
      <c r="H2599" s="184">
        <v>44012</v>
      </c>
      <c r="I2599" s="175" t="s">
        <v>4915</v>
      </c>
      <c r="J2599" s="175" t="s">
        <v>4911</v>
      </c>
      <c r="K2599" s="182" t="s">
        <v>4916</v>
      </c>
      <c r="L2599" s="183">
        <v>-29442813988.34</v>
      </c>
      <c r="M2599" s="183">
        <v>0</v>
      </c>
      <c r="N2599" s="183">
        <v>0</v>
      </c>
      <c r="O2599" s="241">
        <f t="shared" si="81"/>
        <v>-29442813988.34</v>
      </c>
    </row>
    <row r="2600" spans="1:15" hidden="1" x14ac:dyDescent="0.2">
      <c r="A2600" s="175" t="s">
        <v>5738</v>
      </c>
      <c r="B2600" s="182">
        <v>822</v>
      </c>
      <c r="C2600" s="182">
        <v>0</v>
      </c>
      <c r="D2600" s="182">
        <v>4</v>
      </c>
      <c r="E2600" s="182">
        <v>0</v>
      </c>
      <c r="F2600" s="182">
        <v>0</v>
      </c>
      <c r="G2600" s="182" t="str">
        <f t="shared" si="80"/>
        <v>63040.822.0.04.00.00</v>
      </c>
      <c r="H2600" s="184">
        <v>44012</v>
      </c>
      <c r="I2600" s="175" t="s">
        <v>4917</v>
      </c>
      <c r="J2600" s="175" t="s">
        <v>4918</v>
      </c>
      <c r="K2600" s="182" t="s">
        <v>3629</v>
      </c>
      <c r="L2600" s="183">
        <v>-1219609285.8299999</v>
      </c>
      <c r="M2600" s="183">
        <v>0</v>
      </c>
      <c r="N2600" s="183">
        <v>0</v>
      </c>
      <c r="O2600" s="241">
        <f t="shared" si="81"/>
        <v>-1219609285.8299999</v>
      </c>
    </row>
    <row r="2601" spans="1:15" hidden="1" x14ac:dyDescent="0.2">
      <c r="A2601" s="175" t="s">
        <v>5738</v>
      </c>
      <c r="B2601" s="182">
        <v>822</v>
      </c>
      <c r="C2601" s="182">
        <v>0</v>
      </c>
      <c r="D2601" s="182">
        <v>4</v>
      </c>
      <c r="E2601" s="182">
        <v>1</v>
      </c>
      <c r="F2601" s="182">
        <v>0</v>
      </c>
      <c r="G2601" s="182" t="str">
        <f t="shared" si="80"/>
        <v>63040.822.0.04.01.00</v>
      </c>
      <c r="H2601" s="184">
        <v>44012</v>
      </c>
      <c r="I2601" s="175" t="s">
        <v>4919</v>
      </c>
      <c r="J2601" s="175" t="s">
        <v>4918</v>
      </c>
      <c r="K2601" s="182" t="s">
        <v>3629</v>
      </c>
      <c r="L2601" s="183">
        <v>-1219609285.8299999</v>
      </c>
      <c r="M2601" s="183">
        <v>0</v>
      </c>
      <c r="N2601" s="183">
        <v>0</v>
      </c>
      <c r="O2601" s="241">
        <f t="shared" si="81"/>
        <v>-1219609285.8299999</v>
      </c>
    </row>
    <row r="2602" spans="1:15" hidden="1" x14ac:dyDescent="0.2">
      <c r="A2602" s="175" t="s">
        <v>5738</v>
      </c>
      <c r="B2602" s="182">
        <v>822</v>
      </c>
      <c r="C2602" s="182">
        <v>0</v>
      </c>
      <c r="D2602" s="182">
        <v>4</v>
      </c>
      <c r="E2602" s="182">
        <v>1</v>
      </c>
      <c r="F2602" s="182">
        <v>1</v>
      </c>
      <c r="G2602" s="182" t="str">
        <f t="shared" si="80"/>
        <v>63040.822.0.04.01.01</v>
      </c>
      <c r="H2602" s="184">
        <v>44012</v>
      </c>
      <c r="I2602" s="175" t="s">
        <v>4920</v>
      </c>
      <c r="J2602" s="175" t="s">
        <v>4918</v>
      </c>
      <c r="K2602" s="182" t="s">
        <v>3629</v>
      </c>
      <c r="L2602" s="183">
        <v>-1219609285.8299999</v>
      </c>
      <c r="M2602" s="183">
        <v>0</v>
      </c>
      <c r="N2602" s="183">
        <v>0</v>
      </c>
      <c r="O2602" s="241">
        <f t="shared" si="81"/>
        <v>-1219609285.8299999</v>
      </c>
    </row>
    <row r="2603" spans="1:15" hidden="1" x14ac:dyDescent="0.2">
      <c r="A2603" s="175" t="s">
        <v>5739</v>
      </c>
      <c r="B2603" s="182">
        <v>0</v>
      </c>
      <c r="C2603" s="182">
        <v>0</v>
      </c>
      <c r="D2603" s="182">
        <v>0</v>
      </c>
      <c r="E2603" s="182">
        <v>0</v>
      </c>
      <c r="F2603" s="182">
        <v>0</v>
      </c>
      <c r="G2603" s="182" t="str">
        <f t="shared" si="80"/>
        <v>64000.000.0.00.00.00</v>
      </c>
      <c r="H2603" s="184">
        <v>44012</v>
      </c>
      <c r="I2603" s="175" t="s">
        <v>4921</v>
      </c>
      <c r="J2603" s="175" t="s">
        <v>4922</v>
      </c>
      <c r="K2603" s="182" t="s">
        <v>4923</v>
      </c>
      <c r="L2603" s="183">
        <v>-725415785.40999997</v>
      </c>
      <c r="M2603" s="183">
        <v>0</v>
      </c>
      <c r="N2603" s="183">
        <v>0</v>
      </c>
      <c r="O2603" s="241">
        <f t="shared" si="81"/>
        <v>-725415785.40999997</v>
      </c>
    </row>
    <row r="2604" spans="1:15" hidden="1" x14ac:dyDescent="0.2">
      <c r="A2604" s="175" t="s">
        <v>5740</v>
      </c>
      <c r="B2604" s="182">
        <v>0</v>
      </c>
      <c r="C2604" s="182">
        <v>0</v>
      </c>
      <c r="D2604" s="182">
        <v>0</v>
      </c>
      <c r="E2604" s="182">
        <v>0</v>
      </c>
      <c r="F2604" s="182">
        <v>0</v>
      </c>
      <c r="G2604" s="182" t="str">
        <f t="shared" si="80"/>
        <v>64010.000.0.00.00.00</v>
      </c>
      <c r="H2604" s="184">
        <v>44012</v>
      </c>
      <c r="I2604" s="175" t="s">
        <v>4924</v>
      </c>
      <c r="J2604" s="175" t="s">
        <v>4925</v>
      </c>
      <c r="K2604" s="182" t="s">
        <v>4923</v>
      </c>
      <c r="L2604" s="183">
        <v>-725415785.40999997</v>
      </c>
      <c r="M2604" s="183">
        <v>0</v>
      </c>
      <c r="N2604" s="183">
        <v>0</v>
      </c>
      <c r="O2604" s="241">
        <f t="shared" si="81"/>
        <v>-725415785.40999997</v>
      </c>
    </row>
    <row r="2605" spans="1:15" hidden="1" x14ac:dyDescent="0.2">
      <c r="A2605" s="175" t="s">
        <v>5740</v>
      </c>
      <c r="B2605" s="182">
        <v>830</v>
      </c>
      <c r="C2605" s="182">
        <v>0</v>
      </c>
      <c r="D2605" s="182">
        <v>0</v>
      </c>
      <c r="E2605" s="182">
        <v>0</v>
      </c>
      <c r="F2605" s="182">
        <v>0</v>
      </c>
      <c r="G2605" s="182" t="str">
        <f t="shared" si="80"/>
        <v>64010.830.0.00.00.00</v>
      </c>
      <c r="H2605" s="184">
        <v>44012</v>
      </c>
      <c r="I2605" s="175" t="s">
        <v>4926</v>
      </c>
      <c r="J2605" s="175" t="s">
        <v>4927</v>
      </c>
      <c r="K2605" s="182" t="s">
        <v>4928</v>
      </c>
      <c r="L2605" s="183">
        <v>-46363636</v>
      </c>
      <c r="M2605" s="183">
        <v>0</v>
      </c>
      <c r="N2605" s="183">
        <v>0</v>
      </c>
      <c r="O2605" s="241">
        <f t="shared" si="81"/>
        <v>-46363636</v>
      </c>
    </row>
    <row r="2606" spans="1:15" hidden="1" x14ac:dyDescent="0.2">
      <c r="A2606" s="175" t="s">
        <v>5740</v>
      </c>
      <c r="B2606" s="182">
        <v>830</v>
      </c>
      <c r="C2606" s="182">
        <v>0</v>
      </c>
      <c r="D2606" s="182">
        <v>1</v>
      </c>
      <c r="E2606" s="182">
        <v>0</v>
      </c>
      <c r="F2606" s="182">
        <v>0</v>
      </c>
      <c r="G2606" s="182" t="str">
        <f t="shared" si="80"/>
        <v>64010.830.0.01.00.00</v>
      </c>
      <c r="H2606" s="184">
        <v>44012</v>
      </c>
      <c r="I2606" s="175" t="s">
        <v>4929</v>
      </c>
      <c r="J2606" s="175" t="s">
        <v>4930</v>
      </c>
      <c r="K2606" s="182" t="s">
        <v>4931</v>
      </c>
      <c r="L2606" s="183">
        <v>-46363636</v>
      </c>
      <c r="M2606" s="183">
        <v>0</v>
      </c>
      <c r="N2606" s="183">
        <v>0</v>
      </c>
      <c r="O2606" s="241">
        <f t="shared" si="81"/>
        <v>-46363636</v>
      </c>
    </row>
    <row r="2607" spans="1:15" hidden="1" x14ac:dyDescent="0.2">
      <c r="A2607" s="175" t="s">
        <v>5740</v>
      </c>
      <c r="B2607" s="182">
        <v>830</v>
      </c>
      <c r="C2607" s="182">
        <v>0</v>
      </c>
      <c r="D2607" s="182">
        <v>1</v>
      </c>
      <c r="E2607" s="182">
        <v>1</v>
      </c>
      <c r="F2607" s="182">
        <v>0</v>
      </c>
      <c r="G2607" s="182" t="str">
        <f t="shared" si="80"/>
        <v>64010.830.0.01.01.00</v>
      </c>
      <c r="H2607" s="184">
        <v>44012</v>
      </c>
      <c r="I2607" s="175" t="s">
        <v>4932</v>
      </c>
      <c r="J2607" s="175" t="s">
        <v>4930</v>
      </c>
      <c r="K2607" s="182" t="s">
        <v>2774</v>
      </c>
      <c r="L2607" s="183">
        <v>-46363636</v>
      </c>
      <c r="M2607" s="183">
        <v>0</v>
      </c>
      <c r="N2607" s="183">
        <v>0</v>
      </c>
      <c r="O2607" s="241">
        <f t="shared" si="81"/>
        <v>-46363636</v>
      </c>
    </row>
    <row r="2608" spans="1:15" hidden="1" x14ac:dyDescent="0.2">
      <c r="A2608" s="175" t="s">
        <v>5740</v>
      </c>
      <c r="B2608" s="182">
        <v>830</v>
      </c>
      <c r="C2608" s="182">
        <v>0</v>
      </c>
      <c r="D2608" s="182">
        <v>1</v>
      </c>
      <c r="E2608" s="182">
        <v>1</v>
      </c>
      <c r="F2608" s="182">
        <v>5</v>
      </c>
      <c r="G2608" s="182" t="str">
        <f t="shared" si="80"/>
        <v>64010.830.0.01.01.05</v>
      </c>
      <c r="H2608" s="184">
        <v>44012</v>
      </c>
      <c r="I2608" s="175" t="s">
        <v>4933</v>
      </c>
      <c r="J2608" s="175" t="s">
        <v>4930</v>
      </c>
      <c r="K2608" s="182" t="s">
        <v>4934</v>
      </c>
      <c r="L2608" s="183">
        <v>-46363636</v>
      </c>
      <c r="M2608" s="183">
        <v>0</v>
      </c>
      <c r="N2608" s="183">
        <v>0</v>
      </c>
      <c r="O2608" s="241">
        <f t="shared" si="81"/>
        <v>-46363636</v>
      </c>
    </row>
    <row r="2609" spans="1:15" hidden="1" x14ac:dyDescent="0.2">
      <c r="A2609" s="175" t="s">
        <v>5740</v>
      </c>
      <c r="B2609" s="182">
        <v>832</v>
      </c>
      <c r="C2609" s="182">
        <v>0</v>
      </c>
      <c r="D2609" s="182">
        <v>0</v>
      </c>
      <c r="E2609" s="182">
        <v>0</v>
      </c>
      <c r="F2609" s="182">
        <v>0</v>
      </c>
      <c r="G2609" s="182" t="str">
        <f t="shared" si="80"/>
        <v>64010.832.0.00.00.00</v>
      </c>
      <c r="H2609" s="184">
        <v>44012</v>
      </c>
      <c r="I2609" s="175" t="s">
        <v>4935</v>
      </c>
      <c r="J2609" s="175" t="s">
        <v>4936</v>
      </c>
      <c r="K2609" s="182" t="s">
        <v>2024</v>
      </c>
      <c r="L2609" s="183">
        <v>-679052149.40999997</v>
      </c>
      <c r="M2609" s="183">
        <v>0</v>
      </c>
      <c r="N2609" s="183">
        <v>0</v>
      </c>
      <c r="O2609" s="241">
        <f t="shared" si="81"/>
        <v>-679052149.40999997</v>
      </c>
    </row>
    <row r="2610" spans="1:15" hidden="1" x14ac:dyDescent="0.2">
      <c r="A2610" s="175" t="s">
        <v>5740</v>
      </c>
      <c r="B2610" s="182">
        <v>832</v>
      </c>
      <c r="C2610" s="182">
        <v>0</v>
      </c>
      <c r="D2610" s="182">
        <v>1</v>
      </c>
      <c r="E2610" s="182">
        <v>0</v>
      </c>
      <c r="F2610" s="182">
        <v>0</v>
      </c>
      <c r="G2610" s="182" t="str">
        <f t="shared" si="80"/>
        <v>64010.832.0.01.00.00</v>
      </c>
      <c r="H2610" s="184">
        <v>44012</v>
      </c>
      <c r="I2610" s="175" t="s">
        <v>4937</v>
      </c>
      <c r="J2610" s="175" t="s">
        <v>4938</v>
      </c>
      <c r="K2610" s="182" t="s">
        <v>4939</v>
      </c>
      <c r="L2610" s="183">
        <v>-679052149.40999997</v>
      </c>
      <c r="M2610" s="183">
        <v>0</v>
      </c>
      <c r="N2610" s="183">
        <v>0</v>
      </c>
      <c r="O2610" s="241">
        <f t="shared" si="81"/>
        <v>-679052149.40999997</v>
      </c>
    </row>
    <row r="2611" spans="1:15" hidden="1" x14ac:dyDescent="0.2">
      <c r="A2611" s="175" t="s">
        <v>5740</v>
      </c>
      <c r="B2611" s="182">
        <v>832</v>
      </c>
      <c r="C2611" s="182">
        <v>0</v>
      </c>
      <c r="D2611" s="182">
        <v>1</v>
      </c>
      <c r="E2611" s="182">
        <v>1</v>
      </c>
      <c r="F2611" s="182">
        <v>0</v>
      </c>
      <c r="G2611" s="182" t="str">
        <f t="shared" si="80"/>
        <v>64010.832.0.01.01.00</v>
      </c>
      <c r="H2611" s="184">
        <v>44012</v>
      </c>
      <c r="I2611" s="175" t="s">
        <v>4940</v>
      </c>
      <c r="J2611" s="175" t="s">
        <v>4938</v>
      </c>
      <c r="K2611" s="182" t="s">
        <v>4939</v>
      </c>
      <c r="L2611" s="183">
        <v>-679052149.40999997</v>
      </c>
      <c r="M2611" s="183">
        <v>0</v>
      </c>
      <c r="N2611" s="183">
        <v>0</v>
      </c>
      <c r="O2611" s="241">
        <f t="shared" si="81"/>
        <v>-679052149.40999997</v>
      </c>
    </row>
    <row r="2612" spans="1:15" hidden="1" x14ac:dyDescent="0.2">
      <c r="A2612" s="175" t="s">
        <v>5740</v>
      </c>
      <c r="B2612" s="182">
        <v>832</v>
      </c>
      <c r="C2612" s="182">
        <v>0</v>
      </c>
      <c r="D2612" s="182">
        <v>1</v>
      </c>
      <c r="E2612" s="182">
        <v>1</v>
      </c>
      <c r="F2612" s="182">
        <v>1</v>
      </c>
      <c r="G2612" s="182" t="str">
        <f t="shared" si="80"/>
        <v>64010.832.0.01.01.01</v>
      </c>
      <c r="H2612" s="184">
        <v>44012</v>
      </c>
      <c r="I2612" s="175" t="s">
        <v>4941</v>
      </c>
      <c r="J2612" s="175" t="s">
        <v>4938</v>
      </c>
      <c r="K2612" s="182" t="s">
        <v>2024</v>
      </c>
      <c r="L2612" s="183">
        <v>-679052149.40999997</v>
      </c>
      <c r="M2612" s="183">
        <v>0</v>
      </c>
      <c r="N2612" s="183">
        <v>0</v>
      </c>
      <c r="O2612" s="241">
        <f t="shared" si="81"/>
        <v>-679052149.40999997</v>
      </c>
    </row>
    <row r="2613" spans="1:15" hidden="1" x14ac:dyDescent="0.2">
      <c r="A2613" s="175" t="s">
        <v>5741</v>
      </c>
      <c r="B2613" s="182">
        <v>0</v>
      </c>
      <c r="C2613" s="182">
        <v>0</v>
      </c>
      <c r="D2613" s="182">
        <v>0</v>
      </c>
      <c r="E2613" s="182">
        <v>0</v>
      </c>
      <c r="F2613" s="182">
        <v>0</v>
      </c>
      <c r="G2613" s="182" t="str">
        <f t="shared" si="80"/>
        <v>70000.000.0.00.00.00</v>
      </c>
      <c r="H2613" s="184">
        <v>44012</v>
      </c>
      <c r="I2613" s="175" t="s">
        <v>4942</v>
      </c>
      <c r="J2613" s="175" t="s">
        <v>4943</v>
      </c>
      <c r="K2613" s="182" t="s">
        <v>4944</v>
      </c>
      <c r="L2613" s="183">
        <v>2280958727164.8398</v>
      </c>
      <c r="M2613" s="183">
        <v>5870626.96</v>
      </c>
      <c r="N2613" s="183">
        <v>38783604585.050003</v>
      </c>
      <c r="O2613" s="241">
        <f t="shared" si="81"/>
        <v>2319742331749.8896</v>
      </c>
    </row>
    <row r="2614" spans="1:15" hidden="1" x14ac:dyDescent="0.2">
      <c r="A2614" s="175" t="s">
        <v>5742</v>
      </c>
      <c r="B2614" s="182">
        <v>0</v>
      </c>
      <c r="C2614" s="182">
        <v>0</v>
      </c>
      <c r="D2614" s="182">
        <v>0</v>
      </c>
      <c r="E2614" s="182">
        <v>0</v>
      </c>
      <c r="F2614" s="182">
        <v>0</v>
      </c>
      <c r="G2614" s="182" t="str">
        <f t="shared" si="80"/>
        <v>71000.000.0.00.00.00</v>
      </c>
      <c r="H2614" s="184">
        <v>44012</v>
      </c>
      <c r="I2614" s="175" t="s">
        <v>4945</v>
      </c>
      <c r="J2614" s="175" t="s">
        <v>4946</v>
      </c>
      <c r="K2614" s="182" t="s">
        <v>4947</v>
      </c>
      <c r="L2614" s="183">
        <v>438435066829.73999</v>
      </c>
      <c r="M2614" s="183">
        <v>4095105.4</v>
      </c>
      <c r="N2614" s="183">
        <v>26922251580.900002</v>
      </c>
      <c r="O2614" s="241">
        <f t="shared" si="81"/>
        <v>465357318410.64001</v>
      </c>
    </row>
    <row r="2615" spans="1:15" hidden="1" x14ac:dyDescent="0.2">
      <c r="A2615" s="175" t="s">
        <v>5743</v>
      </c>
      <c r="B2615" s="182">
        <v>0</v>
      </c>
      <c r="C2615" s="182">
        <v>0</v>
      </c>
      <c r="D2615" s="182">
        <v>0</v>
      </c>
      <c r="E2615" s="182">
        <v>0</v>
      </c>
      <c r="F2615" s="182">
        <v>0</v>
      </c>
      <c r="G2615" s="182" t="str">
        <f t="shared" si="80"/>
        <v>71010.000.0.00.00.00</v>
      </c>
      <c r="H2615" s="184">
        <v>44012</v>
      </c>
      <c r="I2615" s="175" t="s">
        <v>4948</v>
      </c>
      <c r="J2615" s="175" t="s">
        <v>4949</v>
      </c>
      <c r="K2615" s="182" t="s">
        <v>4950</v>
      </c>
      <c r="L2615" s="183">
        <v>4540232287</v>
      </c>
      <c r="M2615" s="183">
        <v>478268.72</v>
      </c>
      <c r="N2615" s="183">
        <v>3144624867.71</v>
      </c>
      <c r="O2615" s="241">
        <f t="shared" si="81"/>
        <v>7684857154.71</v>
      </c>
    </row>
    <row r="2616" spans="1:15" hidden="1" x14ac:dyDescent="0.2">
      <c r="A2616" s="175" t="s">
        <v>5743</v>
      </c>
      <c r="B2616" s="182">
        <v>701</v>
      </c>
      <c r="C2616" s="182">
        <v>0</v>
      </c>
      <c r="D2616" s="182">
        <v>0</v>
      </c>
      <c r="E2616" s="182">
        <v>0</v>
      </c>
      <c r="F2616" s="182">
        <v>0</v>
      </c>
      <c r="G2616" s="182" t="str">
        <f t="shared" si="80"/>
        <v>71010.701.0.00.00.00</v>
      </c>
      <c r="H2616" s="184">
        <v>44012</v>
      </c>
      <c r="I2616" s="175" t="s">
        <v>4951</v>
      </c>
      <c r="J2616" s="175" t="s">
        <v>4952</v>
      </c>
      <c r="K2616" s="182" t="s">
        <v>4953</v>
      </c>
      <c r="L2616" s="183">
        <v>3723906094</v>
      </c>
      <c r="M2616" s="183">
        <v>478268.72</v>
      </c>
      <c r="N2616" s="183">
        <v>3144624867.71</v>
      </c>
      <c r="O2616" s="241">
        <f t="shared" si="81"/>
        <v>6868530961.71</v>
      </c>
    </row>
    <row r="2617" spans="1:15" hidden="1" x14ac:dyDescent="0.2">
      <c r="A2617" s="175" t="s">
        <v>5743</v>
      </c>
      <c r="B2617" s="182">
        <v>701</v>
      </c>
      <c r="C2617" s="182">
        <v>0</v>
      </c>
      <c r="D2617" s="182">
        <v>2</v>
      </c>
      <c r="E2617" s="182">
        <v>0</v>
      </c>
      <c r="F2617" s="182">
        <v>0</v>
      </c>
      <c r="G2617" s="182" t="str">
        <f t="shared" si="80"/>
        <v>71010.701.0.02.00.00</v>
      </c>
      <c r="H2617" s="184">
        <v>44012</v>
      </c>
      <c r="I2617" s="175" t="s">
        <v>4954</v>
      </c>
      <c r="J2617" s="175" t="s">
        <v>4955</v>
      </c>
      <c r="K2617" s="182" t="s">
        <v>4956</v>
      </c>
      <c r="L2617" s="183">
        <v>3723906094</v>
      </c>
      <c r="M2617" s="183">
        <v>478268.72</v>
      </c>
      <c r="N2617" s="183">
        <v>3144624867.71</v>
      </c>
      <c r="O2617" s="241">
        <f t="shared" si="81"/>
        <v>6868530961.71</v>
      </c>
    </row>
    <row r="2618" spans="1:15" hidden="1" x14ac:dyDescent="0.2">
      <c r="A2618" s="175" t="s">
        <v>5743</v>
      </c>
      <c r="B2618" s="182">
        <v>701</v>
      </c>
      <c r="C2618" s="182">
        <v>0</v>
      </c>
      <c r="D2618" s="182">
        <v>2</v>
      </c>
      <c r="E2618" s="182">
        <v>1</v>
      </c>
      <c r="F2618" s="182">
        <v>0</v>
      </c>
      <c r="G2618" s="182" t="str">
        <f t="shared" si="80"/>
        <v>71010.701.0.02.01.00</v>
      </c>
      <c r="H2618" s="184">
        <v>44012</v>
      </c>
      <c r="I2618" s="175" t="s">
        <v>4957</v>
      </c>
      <c r="J2618" s="175" t="s">
        <v>4955</v>
      </c>
      <c r="K2618" s="182" t="s">
        <v>4958</v>
      </c>
      <c r="L2618" s="183">
        <v>34098884</v>
      </c>
      <c r="M2618" s="183">
        <v>-0.05</v>
      </c>
      <c r="N2618" s="183">
        <v>-325</v>
      </c>
      <c r="O2618" s="241">
        <f t="shared" si="81"/>
        <v>34098559</v>
      </c>
    </row>
    <row r="2619" spans="1:15" hidden="1" x14ac:dyDescent="0.2">
      <c r="A2619" s="175" t="s">
        <v>5743</v>
      </c>
      <c r="B2619" s="182">
        <v>701</v>
      </c>
      <c r="C2619" s="182">
        <v>0</v>
      </c>
      <c r="D2619" s="182">
        <v>2</v>
      </c>
      <c r="E2619" s="182">
        <v>1</v>
      </c>
      <c r="F2619" s="182">
        <v>1</v>
      </c>
      <c r="G2619" s="182" t="str">
        <f t="shared" si="80"/>
        <v>71010.701.0.02.01.01</v>
      </c>
      <c r="H2619" s="184">
        <v>44012</v>
      </c>
      <c r="I2619" s="175" t="s">
        <v>4959</v>
      </c>
      <c r="J2619" s="175" t="s">
        <v>4955</v>
      </c>
      <c r="K2619" s="182" t="s">
        <v>4960</v>
      </c>
      <c r="L2619" s="183">
        <v>34098884</v>
      </c>
      <c r="M2619" s="183">
        <v>-0.05</v>
      </c>
      <c r="N2619" s="183">
        <v>-325</v>
      </c>
      <c r="O2619" s="241">
        <f t="shared" si="81"/>
        <v>34098559</v>
      </c>
    </row>
    <row r="2620" spans="1:15" hidden="1" x14ac:dyDescent="0.2">
      <c r="A2620" s="175" t="s">
        <v>5743</v>
      </c>
      <c r="B2620" s="182">
        <v>701</v>
      </c>
      <c r="C2620" s="182">
        <v>0</v>
      </c>
      <c r="D2620" s="182">
        <v>2</v>
      </c>
      <c r="E2620" s="182">
        <v>2</v>
      </c>
      <c r="F2620" s="182">
        <v>0</v>
      </c>
      <c r="G2620" s="182" t="str">
        <f t="shared" si="80"/>
        <v>71010.701.0.02.02.00</v>
      </c>
      <c r="H2620" s="184">
        <v>44012</v>
      </c>
      <c r="I2620" s="175" t="s">
        <v>4961</v>
      </c>
      <c r="J2620" s="175" t="s">
        <v>4955</v>
      </c>
      <c r="K2620" s="182" t="s">
        <v>4962</v>
      </c>
      <c r="L2620" s="183">
        <v>-1596432</v>
      </c>
      <c r="M2620" s="183">
        <v>386280.94</v>
      </c>
      <c r="N2620" s="183">
        <v>2540376463.71</v>
      </c>
      <c r="O2620" s="241">
        <f t="shared" si="81"/>
        <v>2538780031.71</v>
      </c>
    </row>
    <row r="2621" spans="1:15" hidden="1" x14ac:dyDescent="0.2">
      <c r="A2621" s="175" t="s">
        <v>5743</v>
      </c>
      <c r="B2621" s="182">
        <v>701</v>
      </c>
      <c r="C2621" s="182">
        <v>0</v>
      </c>
      <c r="D2621" s="182">
        <v>2</v>
      </c>
      <c r="E2621" s="182">
        <v>2</v>
      </c>
      <c r="F2621" s="182">
        <v>1</v>
      </c>
      <c r="G2621" s="182" t="str">
        <f t="shared" si="80"/>
        <v>71010.701.0.02.02.01</v>
      </c>
      <c r="H2621" s="184">
        <v>44012</v>
      </c>
      <c r="I2621" s="175" t="s">
        <v>4963</v>
      </c>
      <c r="J2621" s="175" t="s">
        <v>4955</v>
      </c>
      <c r="K2621" s="182" t="s">
        <v>4964</v>
      </c>
      <c r="L2621" s="183">
        <v>1</v>
      </c>
      <c r="M2621" s="183">
        <v>0</v>
      </c>
      <c r="N2621" s="183">
        <v>0</v>
      </c>
      <c r="O2621" s="241">
        <f t="shared" si="81"/>
        <v>1</v>
      </c>
    </row>
    <row r="2622" spans="1:15" hidden="1" x14ac:dyDescent="0.2">
      <c r="A2622" s="175" t="s">
        <v>5743</v>
      </c>
      <c r="B2622" s="182">
        <v>701</v>
      </c>
      <c r="C2622" s="182">
        <v>0</v>
      </c>
      <c r="D2622" s="182">
        <v>2</v>
      </c>
      <c r="E2622" s="182">
        <v>2</v>
      </c>
      <c r="F2622" s="182">
        <v>2</v>
      </c>
      <c r="G2622" s="182" t="str">
        <f t="shared" si="80"/>
        <v>71010.701.0.02.02.02</v>
      </c>
      <c r="H2622" s="184">
        <v>44012</v>
      </c>
      <c r="I2622" s="175" t="s">
        <v>4965</v>
      </c>
      <c r="J2622" s="175" t="s">
        <v>4955</v>
      </c>
      <c r="K2622" s="182" t="s">
        <v>4966</v>
      </c>
      <c r="L2622" s="183">
        <v>0</v>
      </c>
      <c r="M2622" s="183">
        <v>386280.94</v>
      </c>
      <c r="N2622" s="183">
        <v>2540376463.71</v>
      </c>
      <c r="O2622" s="241">
        <f t="shared" si="81"/>
        <v>2540376463.71</v>
      </c>
    </row>
    <row r="2623" spans="1:15" hidden="1" x14ac:dyDescent="0.2">
      <c r="A2623" s="175" t="s">
        <v>5743</v>
      </c>
      <c r="B2623" s="182">
        <v>701</v>
      </c>
      <c r="C2623" s="182">
        <v>0</v>
      </c>
      <c r="D2623" s="182">
        <v>2</v>
      </c>
      <c r="E2623" s="182">
        <v>2</v>
      </c>
      <c r="F2623" s="182">
        <v>6</v>
      </c>
      <c r="G2623" s="182" t="str">
        <f t="shared" si="80"/>
        <v>71010.701.0.02.02.06</v>
      </c>
      <c r="H2623" s="184">
        <v>44012</v>
      </c>
      <c r="I2623" s="175" t="s">
        <v>4967</v>
      </c>
      <c r="J2623" s="175" t="s">
        <v>4955</v>
      </c>
      <c r="K2623" s="182" t="s">
        <v>4968</v>
      </c>
      <c r="L2623" s="183">
        <v>-1596433</v>
      </c>
      <c r="M2623" s="183">
        <v>0</v>
      </c>
      <c r="N2623" s="183">
        <v>0</v>
      </c>
      <c r="O2623" s="241">
        <f t="shared" si="81"/>
        <v>-1596433</v>
      </c>
    </row>
    <row r="2624" spans="1:15" hidden="1" x14ac:dyDescent="0.2">
      <c r="A2624" s="175" t="s">
        <v>5743</v>
      </c>
      <c r="B2624" s="182">
        <v>701</v>
      </c>
      <c r="C2624" s="182">
        <v>0</v>
      </c>
      <c r="D2624" s="182">
        <v>2</v>
      </c>
      <c r="E2624" s="182">
        <v>4</v>
      </c>
      <c r="F2624" s="182">
        <v>0</v>
      </c>
      <c r="G2624" s="182" t="str">
        <f t="shared" si="80"/>
        <v>71010.701.0.02.04.00</v>
      </c>
      <c r="H2624" s="184">
        <v>44012</v>
      </c>
      <c r="I2624" s="175" t="s">
        <v>4969</v>
      </c>
      <c r="J2624" s="175" t="s">
        <v>4955</v>
      </c>
      <c r="K2624" s="182" t="s">
        <v>4970</v>
      </c>
      <c r="L2624" s="183">
        <v>1077226288</v>
      </c>
      <c r="M2624" s="183">
        <v>3874.59</v>
      </c>
      <c r="N2624" s="183">
        <v>25465149</v>
      </c>
      <c r="O2624" s="241">
        <f t="shared" si="81"/>
        <v>1102691437</v>
      </c>
    </row>
    <row r="2625" spans="1:15" hidden="1" x14ac:dyDescent="0.2">
      <c r="A2625" s="175" t="s">
        <v>5743</v>
      </c>
      <c r="B2625" s="182">
        <v>701</v>
      </c>
      <c r="C2625" s="182">
        <v>0</v>
      </c>
      <c r="D2625" s="182">
        <v>2</v>
      </c>
      <c r="E2625" s="182">
        <v>4</v>
      </c>
      <c r="F2625" s="182">
        <v>1</v>
      </c>
      <c r="G2625" s="182" t="str">
        <f t="shared" si="80"/>
        <v>71010.701.0.02.04.01</v>
      </c>
      <c r="H2625" s="184">
        <v>44012</v>
      </c>
      <c r="I2625" s="175" t="s">
        <v>4971</v>
      </c>
      <c r="J2625" s="175" t="s">
        <v>4955</v>
      </c>
      <c r="K2625" s="182" t="s">
        <v>4972</v>
      </c>
      <c r="L2625" s="183">
        <v>1077226288</v>
      </c>
      <c r="M2625" s="183">
        <v>3874.59</v>
      </c>
      <c r="N2625" s="183">
        <v>25465149</v>
      </c>
      <c r="O2625" s="241">
        <f t="shared" si="81"/>
        <v>1102691437</v>
      </c>
    </row>
    <row r="2626" spans="1:15" hidden="1" x14ac:dyDescent="0.2">
      <c r="A2626" s="175" t="s">
        <v>5743</v>
      </c>
      <c r="B2626" s="182">
        <v>701</v>
      </c>
      <c r="C2626" s="182">
        <v>0</v>
      </c>
      <c r="D2626" s="182">
        <v>2</v>
      </c>
      <c r="E2626" s="182">
        <v>7</v>
      </c>
      <c r="F2626" s="182">
        <v>0</v>
      </c>
      <c r="G2626" s="182" t="str">
        <f t="shared" si="80"/>
        <v>71010.701.0.02.07.00</v>
      </c>
      <c r="H2626" s="184">
        <v>44012</v>
      </c>
      <c r="I2626" s="175" t="s">
        <v>4973</v>
      </c>
      <c r="J2626" s="175" t="s">
        <v>4955</v>
      </c>
      <c r="K2626" s="182" t="s">
        <v>4974</v>
      </c>
      <c r="L2626" s="183">
        <v>432868391</v>
      </c>
      <c r="M2626" s="183">
        <v>4615.34</v>
      </c>
      <c r="N2626" s="183">
        <v>30302526</v>
      </c>
      <c r="O2626" s="241">
        <f t="shared" si="81"/>
        <v>463170917</v>
      </c>
    </row>
    <row r="2627" spans="1:15" hidden="1" x14ac:dyDescent="0.2">
      <c r="A2627" s="175" t="s">
        <v>5743</v>
      </c>
      <c r="B2627" s="182">
        <v>701</v>
      </c>
      <c r="C2627" s="182">
        <v>0</v>
      </c>
      <c r="D2627" s="182">
        <v>2</v>
      </c>
      <c r="E2627" s="182">
        <v>7</v>
      </c>
      <c r="F2627" s="182">
        <v>1</v>
      </c>
      <c r="G2627" s="182" t="str">
        <f t="shared" si="80"/>
        <v>71010.701.0.02.07.01</v>
      </c>
      <c r="H2627" s="184">
        <v>44012</v>
      </c>
      <c r="I2627" s="175" t="s">
        <v>4975</v>
      </c>
      <c r="J2627" s="175" t="s">
        <v>4955</v>
      </c>
      <c r="K2627" s="182" t="s">
        <v>4974</v>
      </c>
      <c r="L2627" s="183">
        <v>432868391</v>
      </c>
      <c r="M2627" s="183">
        <v>4615.34</v>
      </c>
      <c r="N2627" s="183">
        <v>30302526</v>
      </c>
      <c r="O2627" s="241">
        <f t="shared" si="81"/>
        <v>463170917</v>
      </c>
    </row>
    <row r="2628" spans="1:15" hidden="1" x14ac:dyDescent="0.2">
      <c r="A2628" s="175" t="s">
        <v>5743</v>
      </c>
      <c r="B2628" s="182">
        <v>701</v>
      </c>
      <c r="C2628" s="182">
        <v>0</v>
      </c>
      <c r="D2628" s="182">
        <v>2</v>
      </c>
      <c r="E2628" s="182">
        <v>8</v>
      </c>
      <c r="F2628" s="182">
        <v>0</v>
      </c>
      <c r="G2628" s="182" t="str">
        <f t="shared" ref="G2628:G2691" si="82">CONCATENATE(A2628,".",REPT("0",3-LEN(B2628)),B2628,".",C2628,".",REPT("0",2-LEN(D2628)),D2628,".",REPT("0",2-LEN(E2628)),E2628,".",REPT("0",2-LEN(F2628)),F2628)</f>
        <v>71010.701.0.02.08.00</v>
      </c>
      <c r="H2628" s="184">
        <v>44012</v>
      </c>
      <c r="I2628" s="175" t="s">
        <v>4976</v>
      </c>
      <c r="J2628" s="175" t="s">
        <v>4955</v>
      </c>
      <c r="K2628" s="182" t="s">
        <v>4977</v>
      </c>
      <c r="L2628" s="183">
        <v>1110263844</v>
      </c>
      <c r="M2628" s="183">
        <v>83497.899999999994</v>
      </c>
      <c r="N2628" s="183">
        <v>548481054</v>
      </c>
      <c r="O2628" s="241">
        <f t="shared" ref="O2628:O2691" si="83">+L2628+N2628</f>
        <v>1658744898</v>
      </c>
    </row>
    <row r="2629" spans="1:15" hidden="1" x14ac:dyDescent="0.2">
      <c r="A2629" s="175" t="s">
        <v>5743</v>
      </c>
      <c r="B2629" s="182">
        <v>701</v>
      </c>
      <c r="C2629" s="182">
        <v>0</v>
      </c>
      <c r="D2629" s="182">
        <v>2</v>
      </c>
      <c r="E2629" s="182">
        <v>8</v>
      </c>
      <c r="F2629" s="182">
        <v>1</v>
      </c>
      <c r="G2629" s="182" t="str">
        <f t="shared" si="82"/>
        <v>71010.701.0.02.08.01</v>
      </c>
      <c r="H2629" s="184">
        <v>44012</v>
      </c>
      <c r="I2629" s="175" t="s">
        <v>4978</v>
      </c>
      <c r="J2629" s="175" t="s">
        <v>4955</v>
      </c>
      <c r="K2629" s="182" t="s">
        <v>4977</v>
      </c>
      <c r="L2629" s="183">
        <v>1110263844</v>
      </c>
      <c r="M2629" s="183">
        <v>83497.899999999994</v>
      </c>
      <c r="N2629" s="183">
        <v>548481054</v>
      </c>
      <c r="O2629" s="241">
        <f t="shared" si="83"/>
        <v>1658744898</v>
      </c>
    </row>
    <row r="2630" spans="1:15" hidden="1" x14ac:dyDescent="0.2">
      <c r="A2630" s="175" t="s">
        <v>5743</v>
      </c>
      <c r="B2630" s="182">
        <v>701</v>
      </c>
      <c r="C2630" s="182">
        <v>0</v>
      </c>
      <c r="D2630" s="182">
        <v>2</v>
      </c>
      <c r="E2630" s="182">
        <v>50</v>
      </c>
      <c r="F2630" s="182">
        <v>0</v>
      </c>
      <c r="G2630" s="182" t="str">
        <f t="shared" si="82"/>
        <v>71010.701.0.02.50.00</v>
      </c>
      <c r="H2630" s="184">
        <v>44012</v>
      </c>
      <c r="I2630" s="175" t="s">
        <v>4979</v>
      </c>
      <c r="J2630" s="175" t="s">
        <v>4955</v>
      </c>
      <c r="K2630" s="182" t="s">
        <v>4980</v>
      </c>
      <c r="L2630" s="183">
        <v>1071045119</v>
      </c>
      <c r="M2630" s="183">
        <v>0</v>
      </c>
      <c r="N2630" s="183">
        <v>0</v>
      </c>
      <c r="O2630" s="241">
        <f t="shared" si="83"/>
        <v>1071045119</v>
      </c>
    </row>
    <row r="2631" spans="1:15" hidden="1" x14ac:dyDescent="0.2">
      <c r="A2631" s="175" t="s">
        <v>5743</v>
      </c>
      <c r="B2631" s="182">
        <v>701</v>
      </c>
      <c r="C2631" s="182">
        <v>0</v>
      </c>
      <c r="D2631" s="182">
        <v>2</v>
      </c>
      <c r="E2631" s="182">
        <v>50</v>
      </c>
      <c r="F2631" s="182">
        <v>1</v>
      </c>
      <c r="G2631" s="182" t="str">
        <f t="shared" si="82"/>
        <v>71010.701.0.02.50.01</v>
      </c>
      <c r="H2631" s="184">
        <v>44012</v>
      </c>
      <c r="I2631" s="175" t="s">
        <v>4981</v>
      </c>
      <c r="J2631" s="175" t="s">
        <v>4955</v>
      </c>
      <c r="K2631" s="182" t="s">
        <v>4980</v>
      </c>
      <c r="L2631" s="183">
        <v>1071045119</v>
      </c>
      <c r="M2631" s="183">
        <v>0</v>
      </c>
      <c r="N2631" s="183">
        <v>0</v>
      </c>
      <c r="O2631" s="241">
        <f t="shared" si="83"/>
        <v>1071045119</v>
      </c>
    </row>
    <row r="2632" spans="1:15" hidden="1" x14ac:dyDescent="0.2">
      <c r="A2632" s="175" t="s">
        <v>5743</v>
      </c>
      <c r="B2632" s="182">
        <v>705</v>
      </c>
      <c r="C2632" s="182">
        <v>0</v>
      </c>
      <c r="D2632" s="182">
        <v>0</v>
      </c>
      <c r="E2632" s="182">
        <v>0</v>
      </c>
      <c r="F2632" s="182">
        <v>0</v>
      </c>
      <c r="G2632" s="182" t="str">
        <f t="shared" si="82"/>
        <v>71010.705.0.00.00.00</v>
      </c>
      <c r="H2632" s="184">
        <v>44012</v>
      </c>
      <c r="I2632" s="175" t="s">
        <v>4982</v>
      </c>
      <c r="J2632" s="175" t="s">
        <v>4983</v>
      </c>
      <c r="K2632" s="182" t="s">
        <v>4984</v>
      </c>
      <c r="L2632" s="183">
        <v>13759961</v>
      </c>
      <c r="M2632" s="183">
        <v>0</v>
      </c>
      <c r="N2632" s="183">
        <v>0</v>
      </c>
      <c r="O2632" s="241">
        <f t="shared" si="83"/>
        <v>13759961</v>
      </c>
    </row>
    <row r="2633" spans="1:15" hidden="1" x14ac:dyDescent="0.2">
      <c r="A2633" s="175" t="s">
        <v>5743</v>
      </c>
      <c r="B2633" s="182">
        <v>705</v>
      </c>
      <c r="C2633" s="182">
        <v>0</v>
      </c>
      <c r="D2633" s="182">
        <v>2</v>
      </c>
      <c r="E2633" s="182">
        <v>0</v>
      </c>
      <c r="F2633" s="182">
        <v>0</v>
      </c>
      <c r="G2633" s="182" t="str">
        <f t="shared" si="82"/>
        <v>71010.705.0.02.00.00</v>
      </c>
      <c r="H2633" s="184">
        <v>44012</v>
      </c>
      <c r="I2633" s="175" t="s">
        <v>4985</v>
      </c>
      <c r="J2633" s="175" t="s">
        <v>4986</v>
      </c>
      <c r="K2633" s="182" t="s">
        <v>4987</v>
      </c>
      <c r="L2633" s="183">
        <v>13759961</v>
      </c>
      <c r="M2633" s="183">
        <v>0</v>
      </c>
      <c r="N2633" s="183">
        <v>0</v>
      </c>
      <c r="O2633" s="241">
        <f t="shared" si="83"/>
        <v>13759961</v>
      </c>
    </row>
    <row r="2634" spans="1:15" hidden="1" x14ac:dyDescent="0.2">
      <c r="A2634" s="175" t="s">
        <v>5743</v>
      </c>
      <c r="B2634" s="182">
        <v>705</v>
      </c>
      <c r="C2634" s="182">
        <v>0</v>
      </c>
      <c r="D2634" s="182">
        <v>2</v>
      </c>
      <c r="E2634" s="182">
        <v>1</v>
      </c>
      <c r="F2634" s="182">
        <v>0</v>
      </c>
      <c r="G2634" s="182" t="str">
        <f t="shared" si="82"/>
        <v>71010.705.0.02.01.00</v>
      </c>
      <c r="H2634" s="184">
        <v>44012</v>
      </c>
      <c r="I2634" s="175" t="s">
        <v>4988</v>
      </c>
      <c r="J2634" s="175" t="s">
        <v>4986</v>
      </c>
      <c r="K2634" s="182" t="s">
        <v>4987</v>
      </c>
      <c r="L2634" s="183">
        <v>13759961</v>
      </c>
      <c r="M2634" s="183">
        <v>0</v>
      </c>
      <c r="N2634" s="183">
        <v>0</v>
      </c>
      <c r="O2634" s="241">
        <f t="shared" si="83"/>
        <v>13759961</v>
      </c>
    </row>
    <row r="2635" spans="1:15" hidden="1" x14ac:dyDescent="0.2">
      <c r="A2635" s="175" t="s">
        <v>5743</v>
      </c>
      <c r="B2635" s="182">
        <v>705</v>
      </c>
      <c r="C2635" s="182">
        <v>0</v>
      </c>
      <c r="D2635" s="182">
        <v>2</v>
      </c>
      <c r="E2635" s="182">
        <v>1</v>
      </c>
      <c r="F2635" s="182">
        <v>2</v>
      </c>
      <c r="G2635" s="182" t="str">
        <f t="shared" si="82"/>
        <v>71010.705.0.02.01.02</v>
      </c>
      <c r="H2635" s="184">
        <v>44012</v>
      </c>
      <c r="I2635" s="175" t="s">
        <v>4989</v>
      </c>
      <c r="J2635" s="175" t="s">
        <v>4986</v>
      </c>
      <c r="K2635" s="182" t="s">
        <v>4990</v>
      </c>
      <c r="L2635" s="183">
        <v>13759961</v>
      </c>
      <c r="M2635" s="183">
        <v>0</v>
      </c>
      <c r="N2635" s="183">
        <v>0</v>
      </c>
      <c r="O2635" s="241">
        <f t="shared" si="83"/>
        <v>13759961</v>
      </c>
    </row>
    <row r="2636" spans="1:15" hidden="1" x14ac:dyDescent="0.2">
      <c r="A2636" s="175" t="s">
        <v>5743</v>
      </c>
      <c r="B2636" s="182">
        <v>707</v>
      </c>
      <c r="C2636" s="182">
        <v>0</v>
      </c>
      <c r="D2636" s="182">
        <v>0</v>
      </c>
      <c r="E2636" s="182">
        <v>0</v>
      </c>
      <c r="F2636" s="182">
        <v>0</v>
      </c>
      <c r="G2636" s="182" t="str">
        <f t="shared" si="82"/>
        <v>71010.707.0.00.00.00</v>
      </c>
      <c r="H2636" s="184">
        <v>44012</v>
      </c>
      <c r="I2636" s="175" t="s">
        <v>4991</v>
      </c>
      <c r="J2636" s="175" t="s">
        <v>4992</v>
      </c>
      <c r="K2636" s="182" t="s">
        <v>4993</v>
      </c>
      <c r="L2636" s="183">
        <v>802566232</v>
      </c>
      <c r="M2636" s="183">
        <v>0</v>
      </c>
      <c r="N2636" s="183">
        <v>0</v>
      </c>
      <c r="O2636" s="241">
        <f t="shared" si="83"/>
        <v>802566232</v>
      </c>
    </row>
    <row r="2637" spans="1:15" hidden="1" x14ac:dyDescent="0.2">
      <c r="A2637" s="175" t="s">
        <v>5743</v>
      </c>
      <c r="B2637" s="182">
        <v>707</v>
      </c>
      <c r="C2637" s="182">
        <v>0</v>
      </c>
      <c r="D2637" s="182">
        <v>2</v>
      </c>
      <c r="E2637" s="182">
        <v>0</v>
      </c>
      <c r="F2637" s="182">
        <v>0</v>
      </c>
      <c r="G2637" s="182" t="str">
        <f t="shared" si="82"/>
        <v>71010.707.0.02.00.00</v>
      </c>
      <c r="H2637" s="184">
        <v>44012</v>
      </c>
      <c r="I2637" s="175" t="s">
        <v>4994</v>
      </c>
      <c r="J2637" s="175" t="s">
        <v>4995</v>
      </c>
      <c r="K2637" s="182" t="s">
        <v>4996</v>
      </c>
      <c r="L2637" s="183">
        <v>50660376</v>
      </c>
      <c r="M2637" s="183">
        <v>0</v>
      </c>
      <c r="N2637" s="183">
        <v>0</v>
      </c>
      <c r="O2637" s="241">
        <f t="shared" si="83"/>
        <v>50660376</v>
      </c>
    </row>
    <row r="2638" spans="1:15" hidden="1" x14ac:dyDescent="0.2">
      <c r="A2638" s="175" t="s">
        <v>5743</v>
      </c>
      <c r="B2638" s="182">
        <v>707</v>
      </c>
      <c r="C2638" s="182">
        <v>0</v>
      </c>
      <c r="D2638" s="182">
        <v>2</v>
      </c>
      <c r="E2638" s="182">
        <v>1</v>
      </c>
      <c r="F2638" s="182">
        <v>0</v>
      </c>
      <c r="G2638" s="182" t="str">
        <f t="shared" si="82"/>
        <v>71010.707.0.02.01.00</v>
      </c>
      <c r="H2638" s="184">
        <v>44012</v>
      </c>
      <c r="I2638" s="175" t="s">
        <v>4997</v>
      </c>
      <c r="J2638" s="175" t="s">
        <v>4995</v>
      </c>
      <c r="K2638" s="182" t="s">
        <v>4996</v>
      </c>
      <c r="L2638" s="183">
        <v>50660376</v>
      </c>
      <c r="M2638" s="183">
        <v>0</v>
      </c>
      <c r="N2638" s="183">
        <v>0</v>
      </c>
      <c r="O2638" s="241">
        <f t="shared" si="83"/>
        <v>50660376</v>
      </c>
    </row>
    <row r="2639" spans="1:15" hidden="1" x14ac:dyDescent="0.2">
      <c r="A2639" s="175" t="s">
        <v>5743</v>
      </c>
      <c r="B2639" s="182">
        <v>707</v>
      </c>
      <c r="C2639" s="182">
        <v>0</v>
      </c>
      <c r="D2639" s="182">
        <v>2</v>
      </c>
      <c r="E2639" s="182">
        <v>1</v>
      </c>
      <c r="F2639" s="182">
        <v>1</v>
      </c>
      <c r="G2639" s="182" t="str">
        <f t="shared" si="82"/>
        <v>71010.707.0.02.01.01</v>
      </c>
      <c r="H2639" s="184">
        <v>44012</v>
      </c>
      <c r="I2639" s="175" t="s">
        <v>4998</v>
      </c>
      <c r="J2639" s="175" t="s">
        <v>4995</v>
      </c>
      <c r="K2639" s="182" t="s">
        <v>4999</v>
      </c>
      <c r="L2639" s="183">
        <v>50660376</v>
      </c>
      <c r="M2639" s="183">
        <v>0</v>
      </c>
      <c r="N2639" s="183">
        <v>0</v>
      </c>
      <c r="O2639" s="241">
        <f t="shared" si="83"/>
        <v>50660376</v>
      </c>
    </row>
    <row r="2640" spans="1:15" hidden="1" x14ac:dyDescent="0.2">
      <c r="A2640" s="175" t="s">
        <v>5743</v>
      </c>
      <c r="B2640" s="182">
        <v>707</v>
      </c>
      <c r="C2640" s="182">
        <v>0</v>
      </c>
      <c r="D2640" s="182">
        <v>6</v>
      </c>
      <c r="E2640" s="182">
        <v>0</v>
      </c>
      <c r="F2640" s="182">
        <v>0</v>
      </c>
      <c r="G2640" s="182" t="str">
        <f t="shared" si="82"/>
        <v>71010.707.0.06.00.00</v>
      </c>
      <c r="H2640" s="184">
        <v>44012</v>
      </c>
      <c r="I2640" s="175" t="s">
        <v>5000</v>
      </c>
      <c r="J2640" s="175" t="s">
        <v>5001</v>
      </c>
      <c r="K2640" s="182" t="s">
        <v>5002</v>
      </c>
      <c r="L2640" s="183">
        <v>751905856</v>
      </c>
      <c r="M2640" s="183">
        <v>0</v>
      </c>
      <c r="N2640" s="183">
        <v>0</v>
      </c>
      <c r="O2640" s="241">
        <f t="shared" si="83"/>
        <v>751905856</v>
      </c>
    </row>
    <row r="2641" spans="1:15" hidden="1" x14ac:dyDescent="0.2">
      <c r="A2641" s="175" t="s">
        <v>5743</v>
      </c>
      <c r="B2641" s="182">
        <v>707</v>
      </c>
      <c r="C2641" s="182">
        <v>0</v>
      </c>
      <c r="D2641" s="182">
        <v>6</v>
      </c>
      <c r="E2641" s="182">
        <v>1</v>
      </c>
      <c r="F2641" s="182">
        <v>0</v>
      </c>
      <c r="G2641" s="182" t="str">
        <f t="shared" si="82"/>
        <v>71010.707.0.06.01.00</v>
      </c>
      <c r="H2641" s="184">
        <v>44012</v>
      </c>
      <c r="I2641" s="175" t="s">
        <v>5003</v>
      </c>
      <c r="J2641" s="175" t="s">
        <v>5001</v>
      </c>
      <c r="K2641" s="182" t="s">
        <v>5002</v>
      </c>
      <c r="L2641" s="183">
        <v>751905856</v>
      </c>
      <c r="M2641" s="183">
        <v>0</v>
      </c>
      <c r="N2641" s="183">
        <v>0</v>
      </c>
      <c r="O2641" s="241">
        <f t="shared" si="83"/>
        <v>751905856</v>
      </c>
    </row>
    <row r="2642" spans="1:15" hidden="1" x14ac:dyDescent="0.2">
      <c r="A2642" s="175" t="s">
        <v>5743</v>
      </c>
      <c r="B2642" s="182">
        <v>707</v>
      </c>
      <c r="C2642" s="182">
        <v>0</v>
      </c>
      <c r="D2642" s="182">
        <v>6</v>
      </c>
      <c r="E2642" s="182">
        <v>1</v>
      </c>
      <c r="F2642" s="182">
        <v>1</v>
      </c>
      <c r="G2642" s="182" t="str">
        <f t="shared" si="82"/>
        <v>71010.707.0.06.01.01</v>
      </c>
      <c r="H2642" s="184">
        <v>44012</v>
      </c>
      <c r="I2642" s="175" t="s">
        <v>5004</v>
      </c>
      <c r="J2642" s="175" t="s">
        <v>5001</v>
      </c>
      <c r="K2642" s="182" t="s">
        <v>4100</v>
      </c>
      <c r="L2642" s="183">
        <v>751905856</v>
      </c>
      <c r="M2642" s="183">
        <v>0</v>
      </c>
      <c r="N2642" s="183">
        <v>0</v>
      </c>
      <c r="O2642" s="241">
        <f t="shared" si="83"/>
        <v>751905856</v>
      </c>
    </row>
    <row r="2643" spans="1:15" hidden="1" x14ac:dyDescent="0.2">
      <c r="A2643" s="175" t="s">
        <v>5744</v>
      </c>
      <c r="B2643" s="182">
        <v>0</v>
      </c>
      <c r="C2643" s="182">
        <v>0</v>
      </c>
      <c r="D2643" s="182">
        <v>0</v>
      </c>
      <c r="E2643" s="182">
        <v>0</v>
      </c>
      <c r="F2643" s="182">
        <v>0</v>
      </c>
      <c r="G2643" s="182" t="str">
        <f t="shared" si="82"/>
        <v>71020.000.0.00.00.00</v>
      </c>
      <c r="H2643" s="184">
        <v>44012</v>
      </c>
      <c r="I2643" s="175" t="s">
        <v>5005</v>
      </c>
      <c r="J2643" s="175" t="s">
        <v>5006</v>
      </c>
      <c r="K2643" s="182" t="s">
        <v>4950</v>
      </c>
      <c r="L2643" s="183">
        <v>31293392615.889999</v>
      </c>
      <c r="M2643" s="183">
        <v>2005056.39</v>
      </c>
      <c r="N2643" s="183">
        <v>13165323975.299999</v>
      </c>
      <c r="O2643" s="241">
        <f t="shared" si="83"/>
        <v>44458716591.190002</v>
      </c>
    </row>
    <row r="2644" spans="1:15" hidden="1" x14ac:dyDescent="0.2">
      <c r="A2644" s="175" t="s">
        <v>5744</v>
      </c>
      <c r="B2644" s="182">
        <v>711</v>
      </c>
      <c r="C2644" s="182">
        <v>0</v>
      </c>
      <c r="D2644" s="182">
        <v>0</v>
      </c>
      <c r="E2644" s="182">
        <v>0</v>
      </c>
      <c r="F2644" s="182">
        <v>0</v>
      </c>
      <c r="G2644" s="182" t="str">
        <f t="shared" si="82"/>
        <v>71020.711.0.00.00.00</v>
      </c>
      <c r="H2644" s="184">
        <v>44012</v>
      </c>
      <c r="I2644" s="175" t="s">
        <v>5007</v>
      </c>
      <c r="J2644" s="175" t="s">
        <v>5008</v>
      </c>
      <c r="K2644" s="182" t="s">
        <v>5009</v>
      </c>
      <c r="L2644" s="183">
        <v>1643320399.8900001</v>
      </c>
      <c r="M2644" s="183">
        <v>8559.09</v>
      </c>
      <c r="N2644" s="183">
        <v>56179930.539999999</v>
      </c>
      <c r="O2644" s="241">
        <f t="shared" si="83"/>
        <v>1699500330.4300001</v>
      </c>
    </row>
    <row r="2645" spans="1:15" hidden="1" x14ac:dyDescent="0.2">
      <c r="A2645" s="175" t="s">
        <v>5744</v>
      </c>
      <c r="B2645" s="182">
        <v>711</v>
      </c>
      <c r="C2645" s="182">
        <v>0</v>
      </c>
      <c r="D2645" s="182">
        <v>2</v>
      </c>
      <c r="E2645" s="182">
        <v>0</v>
      </c>
      <c r="F2645" s="182">
        <v>0</v>
      </c>
      <c r="G2645" s="182" t="str">
        <f t="shared" si="82"/>
        <v>71020.711.0.02.00.00</v>
      </c>
      <c r="H2645" s="184">
        <v>44012</v>
      </c>
      <c r="I2645" s="175" t="s">
        <v>5010</v>
      </c>
      <c r="J2645" s="175" t="s">
        <v>5011</v>
      </c>
      <c r="K2645" s="182" t="s">
        <v>699</v>
      </c>
      <c r="L2645" s="183">
        <v>1643320399.8900001</v>
      </c>
      <c r="M2645" s="183">
        <v>8559.09</v>
      </c>
      <c r="N2645" s="183">
        <v>56179930.539999999</v>
      </c>
      <c r="O2645" s="241">
        <f t="shared" si="83"/>
        <v>1699500330.4300001</v>
      </c>
    </row>
    <row r="2646" spans="1:15" hidden="1" x14ac:dyDescent="0.2">
      <c r="A2646" s="175" t="s">
        <v>5744</v>
      </c>
      <c r="B2646" s="182">
        <v>711</v>
      </c>
      <c r="C2646" s="182">
        <v>0</v>
      </c>
      <c r="D2646" s="182">
        <v>2</v>
      </c>
      <c r="E2646" s="182">
        <v>1</v>
      </c>
      <c r="F2646" s="182">
        <v>0</v>
      </c>
      <c r="G2646" s="182" t="str">
        <f t="shared" si="82"/>
        <v>71020.711.0.02.01.00</v>
      </c>
      <c r="H2646" s="184">
        <v>44012</v>
      </c>
      <c r="I2646" s="175" t="s">
        <v>5012</v>
      </c>
      <c r="J2646" s="175" t="s">
        <v>5011</v>
      </c>
      <c r="K2646" s="182" t="s">
        <v>5013</v>
      </c>
      <c r="L2646" s="183">
        <v>1643320399.8900001</v>
      </c>
      <c r="M2646" s="183">
        <v>8559.09</v>
      </c>
      <c r="N2646" s="183">
        <v>56179930.539999999</v>
      </c>
      <c r="O2646" s="241">
        <f t="shared" si="83"/>
        <v>1699500330.4300001</v>
      </c>
    </row>
    <row r="2647" spans="1:15" hidden="1" x14ac:dyDescent="0.2">
      <c r="A2647" s="175" t="s">
        <v>5744</v>
      </c>
      <c r="B2647" s="182">
        <v>715</v>
      </c>
      <c r="C2647" s="182">
        <v>0</v>
      </c>
      <c r="D2647" s="182">
        <v>0</v>
      </c>
      <c r="E2647" s="182">
        <v>0</v>
      </c>
      <c r="F2647" s="182">
        <v>0</v>
      </c>
      <c r="G2647" s="182" t="str">
        <f t="shared" si="82"/>
        <v>71020.715.0.00.00.00</v>
      </c>
      <c r="H2647" s="184">
        <v>44012</v>
      </c>
      <c r="I2647" s="175" t="s">
        <v>5014</v>
      </c>
      <c r="J2647" s="175" t="s">
        <v>5015</v>
      </c>
      <c r="K2647" s="182" t="s">
        <v>5016</v>
      </c>
      <c r="L2647" s="183">
        <v>25193242000</v>
      </c>
      <c r="M2647" s="183">
        <v>1856683.71</v>
      </c>
      <c r="N2647" s="183">
        <v>12191053205.559999</v>
      </c>
      <c r="O2647" s="241">
        <f t="shared" si="83"/>
        <v>37384295205.559998</v>
      </c>
    </row>
    <row r="2648" spans="1:15" hidden="1" x14ac:dyDescent="0.2">
      <c r="A2648" s="175" t="s">
        <v>5744</v>
      </c>
      <c r="B2648" s="182">
        <v>715</v>
      </c>
      <c r="C2648" s="182">
        <v>0</v>
      </c>
      <c r="D2648" s="182">
        <v>2</v>
      </c>
      <c r="E2648" s="182">
        <v>0</v>
      </c>
      <c r="F2648" s="182">
        <v>0</v>
      </c>
      <c r="G2648" s="182" t="str">
        <f t="shared" si="82"/>
        <v>71020.715.0.02.00.00</v>
      </c>
      <c r="H2648" s="184">
        <v>44012</v>
      </c>
      <c r="I2648" s="175" t="s">
        <v>5017</v>
      </c>
      <c r="J2648" s="175" t="s">
        <v>5018</v>
      </c>
      <c r="K2648" s="182" t="s">
        <v>5019</v>
      </c>
      <c r="L2648" s="183">
        <v>25193242000</v>
      </c>
      <c r="M2648" s="183">
        <v>1856683.71</v>
      </c>
      <c r="N2648" s="183">
        <v>12191053205.559999</v>
      </c>
      <c r="O2648" s="241">
        <f t="shared" si="83"/>
        <v>37384295205.559998</v>
      </c>
    </row>
    <row r="2649" spans="1:15" hidden="1" x14ac:dyDescent="0.2">
      <c r="A2649" s="175" t="s">
        <v>5744</v>
      </c>
      <c r="B2649" s="182">
        <v>715</v>
      </c>
      <c r="C2649" s="182">
        <v>0</v>
      </c>
      <c r="D2649" s="182">
        <v>2</v>
      </c>
      <c r="E2649" s="182">
        <v>1</v>
      </c>
      <c r="F2649" s="182">
        <v>0</v>
      </c>
      <c r="G2649" s="182" t="str">
        <f t="shared" si="82"/>
        <v>71020.715.0.02.01.00</v>
      </c>
      <c r="H2649" s="184">
        <v>44012</v>
      </c>
      <c r="I2649" s="175" t="s">
        <v>5020</v>
      </c>
      <c r="J2649" s="175" t="s">
        <v>5018</v>
      </c>
      <c r="K2649" s="182" t="s">
        <v>5021</v>
      </c>
      <c r="L2649" s="183">
        <v>25398340740</v>
      </c>
      <c r="M2649" s="183">
        <v>2078908.71</v>
      </c>
      <c r="N2649" s="183">
        <v>13644006883.559999</v>
      </c>
      <c r="O2649" s="241">
        <f t="shared" si="83"/>
        <v>39042347623.559998</v>
      </c>
    </row>
    <row r="2650" spans="1:15" hidden="1" x14ac:dyDescent="0.2">
      <c r="A2650" s="175" t="s">
        <v>5744</v>
      </c>
      <c r="B2650" s="182">
        <v>715</v>
      </c>
      <c r="C2650" s="182">
        <v>0</v>
      </c>
      <c r="D2650" s="182">
        <v>2</v>
      </c>
      <c r="E2650" s="182">
        <v>1</v>
      </c>
      <c r="F2650" s="182">
        <v>1</v>
      </c>
      <c r="G2650" s="182" t="str">
        <f t="shared" si="82"/>
        <v>71020.715.0.02.01.01</v>
      </c>
      <c r="H2650" s="184">
        <v>44012</v>
      </c>
      <c r="I2650" s="175" t="s">
        <v>5022</v>
      </c>
      <c r="J2650" s="175" t="s">
        <v>5018</v>
      </c>
      <c r="K2650" s="182" t="s">
        <v>5023</v>
      </c>
      <c r="L2650" s="183">
        <v>25398340740</v>
      </c>
      <c r="M2650" s="183">
        <v>2078908.71</v>
      </c>
      <c r="N2650" s="183">
        <v>13644006883.559999</v>
      </c>
      <c r="O2650" s="241">
        <f t="shared" si="83"/>
        <v>39042347623.559998</v>
      </c>
    </row>
    <row r="2651" spans="1:15" hidden="1" x14ac:dyDescent="0.2">
      <c r="A2651" s="175" t="s">
        <v>5744</v>
      </c>
      <c r="B2651" s="182">
        <v>715</v>
      </c>
      <c r="C2651" s="182">
        <v>0</v>
      </c>
      <c r="D2651" s="182">
        <v>2</v>
      </c>
      <c r="E2651" s="182">
        <v>2</v>
      </c>
      <c r="F2651" s="182">
        <v>0</v>
      </c>
      <c r="G2651" s="182" t="str">
        <f t="shared" si="82"/>
        <v>71020.715.0.02.02.00</v>
      </c>
      <c r="H2651" s="184">
        <v>44012</v>
      </c>
      <c r="I2651" s="175" t="s">
        <v>5024</v>
      </c>
      <c r="J2651" s="175" t="s">
        <v>5018</v>
      </c>
      <c r="K2651" s="182" t="s">
        <v>5025</v>
      </c>
      <c r="L2651" s="183">
        <v>-205098740</v>
      </c>
      <c r="M2651" s="183">
        <v>-222225</v>
      </c>
      <c r="N2651" s="183">
        <v>-1452953678</v>
      </c>
      <c r="O2651" s="241">
        <f t="shared" si="83"/>
        <v>-1658052418</v>
      </c>
    </row>
    <row r="2652" spans="1:15" hidden="1" x14ac:dyDescent="0.2">
      <c r="A2652" s="175" t="s">
        <v>5744</v>
      </c>
      <c r="B2652" s="182">
        <v>715</v>
      </c>
      <c r="C2652" s="182">
        <v>0</v>
      </c>
      <c r="D2652" s="182">
        <v>2</v>
      </c>
      <c r="E2652" s="182">
        <v>2</v>
      </c>
      <c r="F2652" s="182">
        <v>1</v>
      </c>
      <c r="G2652" s="182" t="str">
        <f t="shared" si="82"/>
        <v>71020.715.0.02.02.01</v>
      </c>
      <c r="H2652" s="184">
        <v>44012</v>
      </c>
      <c r="I2652" s="175" t="s">
        <v>5026</v>
      </c>
      <c r="J2652" s="175" t="s">
        <v>5018</v>
      </c>
      <c r="K2652" s="182" t="s">
        <v>5025</v>
      </c>
      <c r="L2652" s="183">
        <v>-205098740</v>
      </c>
      <c r="M2652" s="183">
        <v>-222225</v>
      </c>
      <c r="N2652" s="183">
        <v>-1452953678</v>
      </c>
      <c r="O2652" s="241">
        <f t="shared" si="83"/>
        <v>-1658052418</v>
      </c>
    </row>
    <row r="2653" spans="1:15" hidden="1" x14ac:dyDescent="0.2">
      <c r="A2653" s="175" t="s">
        <v>5744</v>
      </c>
      <c r="B2653" s="182">
        <v>729</v>
      </c>
      <c r="C2653" s="182">
        <v>0</v>
      </c>
      <c r="D2653" s="182">
        <v>0</v>
      </c>
      <c r="E2653" s="182">
        <v>0</v>
      </c>
      <c r="F2653" s="182">
        <v>0</v>
      </c>
      <c r="G2653" s="182" t="str">
        <f t="shared" si="82"/>
        <v>71020.729.0.00.00.00</v>
      </c>
      <c r="H2653" s="184">
        <v>44012</v>
      </c>
      <c r="I2653" s="175" t="s">
        <v>5027</v>
      </c>
      <c r="J2653" s="175" t="s">
        <v>5028</v>
      </c>
      <c r="K2653" s="182" t="s">
        <v>5029</v>
      </c>
      <c r="L2653" s="183">
        <v>1306663586</v>
      </c>
      <c r="M2653" s="183">
        <v>139813.59</v>
      </c>
      <c r="N2653" s="183">
        <v>918090839.20000005</v>
      </c>
      <c r="O2653" s="241">
        <f t="shared" si="83"/>
        <v>2224754425.1999998</v>
      </c>
    </row>
    <row r="2654" spans="1:15" hidden="1" x14ac:dyDescent="0.2">
      <c r="A2654" s="175" t="s">
        <v>5744</v>
      </c>
      <c r="B2654" s="182">
        <v>729</v>
      </c>
      <c r="C2654" s="182">
        <v>0</v>
      </c>
      <c r="D2654" s="182">
        <v>1</v>
      </c>
      <c r="E2654" s="182">
        <v>0</v>
      </c>
      <c r="F2654" s="182">
        <v>0</v>
      </c>
      <c r="G2654" s="182" t="str">
        <f t="shared" si="82"/>
        <v>71020.729.0.01.00.00</v>
      </c>
      <c r="H2654" s="184">
        <v>44012</v>
      </c>
      <c r="I2654" s="175" t="s">
        <v>5030</v>
      </c>
      <c r="J2654" s="175" t="s">
        <v>5031</v>
      </c>
      <c r="K2654" s="182" t="s">
        <v>5032</v>
      </c>
      <c r="L2654" s="183">
        <v>1306663586</v>
      </c>
      <c r="M2654" s="183">
        <v>139813.59</v>
      </c>
      <c r="N2654" s="183">
        <v>918090839.20000005</v>
      </c>
      <c r="O2654" s="241">
        <f t="shared" si="83"/>
        <v>2224754425.1999998</v>
      </c>
    </row>
    <row r="2655" spans="1:15" hidden="1" x14ac:dyDescent="0.2">
      <c r="A2655" s="175" t="s">
        <v>5744</v>
      </c>
      <c r="B2655" s="182">
        <v>729</v>
      </c>
      <c r="C2655" s="182">
        <v>0</v>
      </c>
      <c r="D2655" s="182">
        <v>1</v>
      </c>
      <c r="E2655" s="182">
        <v>5</v>
      </c>
      <c r="F2655" s="182">
        <v>0</v>
      </c>
      <c r="G2655" s="182" t="str">
        <f t="shared" si="82"/>
        <v>71020.729.0.01.05.00</v>
      </c>
      <c r="H2655" s="184">
        <v>44012</v>
      </c>
      <c r="I2655" s="175" t="s">
        <v>5033</v>
      </c>
      <c r="J2655" s="175" t="s">
        <v>5031</v>
      </c>
      <c r="K2655" s="182" t="s">
        <v>5032</v>
      </c>
      <c r="L2655" s="183">
        <v>1306663586</v>
      </c>
      <c r="M2655" s="183">
        <v>139813.59</v>
      </c>
      <c r="N2655" s="183">
        <v>918090839.20000005</v>
      </c>
      <c r="O2655" s="241">
        <f t="shared" si="83"/>
        <v>2224754425.1999998</v>
      </c>
    </row>
    <row r="2656" spans="1:15" hidden="1" x14ac:dyDescent="0.2">
      <c r="A2656" s="175" t="s">
        <v>5744</v>
      </c>
      <c r="B2656" s="182">
        <v>729</v>
      </c>
      <c r="C2656" s="182">
        <v>0</v>
      </c>
      <c r="D2656" s="182">
        <v>1</v>
      </c>
      <c r="E2656" s="182">
        <v>5</v>
      </c>
      <c r="F2656" s="182">
        <v>1</v>
      </c>
      <c r="G2656" s="182" t="str">
        <f t="shared" si="82"/>
        <v>71020.729.0.01.05.01</v>
      </c>
      <c r="H2656" s="184">
        <v>44012</v>
      </c>
      <c r="I2656" s="175" t="s">
        <v>5034</v>
      </c>
      <c r="J2656" s="175" t="s">
        <v>5031</v>
      </c>
      <c r="K2656" s="182" t="s">
        <v>5029</v>
      </c>
      <c r="L2656" s="183">
        <v>1306663586</v>
      </c>
      <c r="M2656" s="183">
        <v>139813.59</v>
      </c>
      <c r="N2656" s="183">
        <v>918090839.20000005</v>
      </c>
      <c r="O2656" s="241">
        <f t="shared" si="83"/>
        <v>2224754425.1999998</v>
      </c>
    </row>
    <row r="2657" spans="1:15" hidden="1" x14ac:dyDescent="0.2">
      <c r="A2657" s="175" t="s">
        <v>5744</v>
      </c>
      <c r="B2657" s="182">
        <v>797</v>
      </c>
      <c r="C2657" s="182">
        <v>0</v>
      </c>
      <c r="D2657" s="182">
        <v>0</v>
      </c>
      <c r="E2657" s="182">
        <v>0</v>
      </c>
      <c r="F2657" s="182">
        <v>0</v>
      </c>
      <c r="G2657" s="182" t="str">
        <f t="shared" si="82"/>
        <v>71020.797.0.00.00.00</v>
      </c>
      <c r="H2657" s="184">
        <v>44012</v>
      </c>
      <c r="I2657" s="175" t="s">
        <v>5035</v>
      </c>
      <c r="J2657" s="175" t="s">
        <v>5036</v>
      </c>
      <c r="K2657" s="182" t="s">
        <v>5037</v>
      </c>
      <c r="L2657" s="183">
        <v>3150166630</v>
      </c>
      <c r="M2657" s="183">
        <v>0</v>
      </c>
      <c r="N2657" s="183">
        <v>0</v>
      </c>
      <c r="O2657" s="241">
        <f t="shared" si="83"/>
        <v>3150166630</v>
      </c>
    </row>
    <row r="2658" spans="1:15" hidden="1" x14ac:dyDescent="0.2">
      <c r="A2658" s="175" t="s">
        <v>5744</v>
      </c>
      <c r="B2658" s="182">
        <v>797</v>
      </c>
      <c r="C2658" s="182">
        <v>0</v>
      </c>
      <c r="D2658" s="182">
        <v>1</v>
      </c>
      <c r="E2658" s="182">
        <v>0</v>
      </c>
      <c r="F2658" s="182">
        <v>0</v>
      </c>
      <c r="G2658" s="182" t="str">
        <f t="shared" si="82"/>
        <v>71020.797.0.01.00.00</v>
      </c>
      <c r="H2658" s="184">
        <v>44012</v>
      </c>
      <c r="I2658" s="175" t="s">
        <v>5038</v>
      </c>
      <c r="J2658" s="175" t="s">
        <v>5039</v>
      </c>
      <c r="K2658" s="182" t="s">
        <v>5037</v>
      </c>
      <c r="L2658" s="183">
        <v>3150166630</v>
      </c>
      <c r="M2658" s="183">
        <v>0</v>
      </c>
      <c r="N2658" s="183">
        <v>0</v>
      </c>
      <c r="O2658" s="241">
        <f t="shared" si="83"/>
        <v>3150166630</v>
      </c>
    </row>
    <row r="2659" spans="1:15" hidden="1" x14ac:dyDescent="0.2">
      <c r="A2659" s="175" t="s">
        <v>5744</v>
      </c>
      <c r="B2659" s="182">
        <v>797</v>
      </c>
      <c r="C2659" s="182">
        <v>0</v>
      </c>
      <c r="D2659" s="182">
        <v>1</v>
      </c>
      <c r="E2659" s="182">
        <v>3</v>
      </c>
      <c r="F2659" s="182">
        <v>0</v>
      </c>
      <c r="G2659" s="182" t="str">
        <f t="shared" si="82"/>
        <v>71020.797.0.01.03.00</v>
      </c>
      <c r="H2659" s="184">
        <v>44012</v>
      </c>
      <c r="I2659" s="175" t="s">
        <v>5040</v>
      </c>
      <c r="J2659" s="175" t="s">
        <v>5039</v>
      </c>
      <c r="K2659" s="182" t="s">
        <v>5041</v>
      </c>
      <c r="L2659" s="183">
        <v>3150166630</v>
      </c>
      <c r="M2659" s="183">
        <v>0</v>
      </c>
      <c r="N2659" s="183">
        <v>0</v>
      </c>
      <c r="O2659" s="241">
        <f t="shared" si="83"/>
        <v>3150166630</v>
      </c>
    </row>
    <row r="2660" spans="1:15" hidden="1" x14ac:dyDescent="0.2">
      <c r="A2660" s="175" t="s">
        <v>5744</v>
      </c>
      <c r="B2660" s="182">
        <v>797</v>
      </c>
      <c r="C2660" s="182">
        <v>0</v>
      </c>
      <c r="D2660" s="182">
        <v>1</v>
      </c>
      <c r="E2660" s="182">
        <v>3</v>
      </c>
      <c r="F2660" s="182">
        <v>1</v>
      </c>
      <c r="G2660" s="182" t="str">
        <f t="shared" si="82"/>
        <v>71020.797.0.01.03.01</v>
      </c>
      <c r="H2660" s="184">
        <v>44012</v>
      </c>
      <c r="I2660" s="175" t="s">
        <v>5042</v>
      </c>
      <c r="J2660" s="175" t="s">
        <v>5039</v>
      </c>
      <c r="K2660" s="182" t="s">
        <v>5041</v>
      </c>
      <c r="L2660" s="183">
        <v>3150166630</v>
      </c>
      <c r="M2660" s="183">
        <v>0</v>
      </c>
      <c r="N2660" s="183">
        <v>0</v>
      </c>
      <c r="O2660" s="241">
        <f t="shared" si="83"/>
        <v>3150166630</v>
      </c>
    </row>
    <row r="2661" spans="1:15" hidden="1" x14ac:dyDescent="0.2">
      <c r="A2661" s="175" t="s">
        <v>5745</v>
      </c>
      <c r="B2661" s="182">
        <v>0</v>
      </c>
      <c r="C2661" s="182">
        <v>0</v>
      </c>
      <c r="D2661" s="182">
        <v>0</v>
      </c>
      <c r="E2661" s="182">
        <v>0</v>
      </c>
      <c r="F2661" s="182">
        <v>0</v>
      </c>
      <c r="G2661" s="182" t="str">
        <f t="shared" si="82"/>
        <v>71040.000.0.00.00.00</v>
      </c>
      <c r="H2661" s="184">
        <v>44012</v>
      </c>
      <c r="I2661" s="175" t="s">
        <v>5043</v>
      </c>
      <c r="J2661" s="175" t="s">
        <v>5044</v>
      </c>
      <c r="K2661" s="182" t="s">
        <v>5045</v>
      </c>
      <c r="L2661" s="183">
        <v>366096248592.04999</v>
      </c>
      <c r="M2661" s="183">
        <v>0</v>
      </c>
      <c r="N2661" s="183">
        <v>0</v>
      </c>
      <c r="O2661" s="241">
        <f t="shared" si="83"/>
        <v>366096248592.04999</v>
      </c>
    </row>
    <row r="2662" spans="1:15" hidden="1" x14ac:dyDescent="0.2">
      <c r="A2662" s="175" t="s">
        <v>5745</v>
      </c>
      <c r="B2662" s="182">
        <v>739</v>
      </c>
      <c r="C2662" s="182">
        <v>0</v>
      </c>
      <c r="D2662" s="182">
        <v>0</v>
      </c>
      <c r="E2662" s="182">
        <v>0</v>
      </c>
      <c r="F2662" s="182">
        <v>0</v>
      </c>
      <c r="G2662" s="182" t="str">
        <f t="shared" si="82"/>
        <v>71040.739.0.00.00.00</v>
      </c>
      <c r="H2662" s="184">
        <v>44012</v>
      </c>
      <c r="I2662" s="175" t="s">
        <v>5046</v>
      </c>
      <c r="J2662" s="175" t="s">
        <v>5047</v>
      </c>
      <c r="K2662" s="182" t="s">
        <v>5048</v>
      </c>
      <c r="L2662" s="183">
        <v>275885488281.59998</v>
      </c>
      <c r="M2662" s="183">
        <v>0</v>
      </c>
      <c r="N2662" s="183">
        <v>0</v>
      </c>
      <c r="O2662" s="241">
        <f t="shared" si="83"/>
        <v>275885488281.59998</v>
      </c>
    </row>
    <row r="2663" spans="1:15" hidden="1" x14ac:dyDescent="0.2">
      <c r="A2663" s="175" t="s">
        <v>5745</v>
      </c>
      <c r="B2663" s="182">
        <v>739</v>
      </c>
      <c r="C2663" s="182">
        <v>0</v>
      </c>
      <c r="D2663" s="182">
        <v>2</v>
      </c>
      <c r="E2663" s="182">
        <v>0</v>
      </c>
      <c r="F2663" s="182">
        <v>0</v>
      </c>
      <c r="G2663" s="182" t="str">
        <f t="shared" si="82"/>
        <v>71040.739.0.02.00.00</v>
      </c>
      <c r="H2663" s="184">
        <v>44012</v>
      </c>
      <c r="I2663" s="175" t="s">
        <v>5049</v>
      </c>
      <c r="J2663" s="175" t="s">
        <v>5050</v>
      </c>
      <c r="K2663" s="182" t="s">
        <v>4558</v>
      </c>
      <c r="L2663" s="183">
        <v>225234633180.69</v>
      </c>
      <c r="M2663" s="183">
        <v>0</v>
      </c>
      <c r="N2663" s="183">
        <v>0</v>
      </c>
      <c r="O2663" s="241">
        <f t="shared" si="83"/>
        <v>225234633180.69</v>
      </c>
    </row>
    <row r="2664" spans="1:15" hidden="1" x14ac:dyDescent="0.2">
      <c r="A2664" s="175" t="s">
        <v>5745</v>
      </c>
      <c r="B2664" s="182">
        <v>739</v>
      </c>
      <c r="C2664" s="182">
        <v>0</v>
      </c>
      <c r="D2664" s="182">
        <v>2</v>
      </c>
      <c r="E2664" s="182">
        <v>1</v>
      </c>
      <c r="F2664" s="182">
        <v>0</v>
      </c>
      <c r="G2664" s="182" t="str">
        <f t="shared" si="82"/>
        <v>71040.739.0.02.01.00</v>
      </c>
      <c r="H2664" s="184">
        <v>44012</v>
      </c>
      <c r="I2664" s="175" t="s">
        <v>5051</v>
      </c>
      <c r="J2664" s="175" t="s">
        <v>5050</v>
      </c>
      <c r="K2664" s="182" t="s">
        <v>4558</v>
      </c>
      <c r="L2664" s="183">
        <v>225234633180.69</v>
      </c>
      <c r="M2664" s="183">
        <v>0</v>
      </c>
      <c r="N2664" s="183">
        <v>0</v>
      </c>
      <c r="O2664" s="241">
        <f t="shared" si="83"/>
        <v>225234633180.69</v>
      </c>
    </row>
    <row r="2665" spans="1:15" hidden="1" x14ac:dyDescent="0.2">
      <c r="A2665" s="175" t="s">
        <v>5745</v>
      </c>
      <c r="B2665" s="182">
        <v>739</v>
      </c>
      <c r="C2665" s="182">
        <v>0</v>
      </c>
      <c r="D2665" s="182">
        <v>2</v>
      </c>
      <c r="E2665" s="182">
        <v>1</v>
      </c>
      <c r="F2665" s="182">
        <v>1</v>
      </c>
      <c r="G2665" s="182" t="str">
        <f t="shared" si="82"/>
        <v>71040.739.0.02.01.01</v>
      </c>
      <c r="H2665" s="184">
        <v>44012</v>
      </c>
      <c r="I2665" s="175" t="s">
        <v>5052</v>
      </c>
      <c r="J2665" s="175" t="s">
        <v>5050</v>
      </c>
      <c r="K2665" s="182" t="s">
        <v>5053</v>
      </c>
      <c r="L2665" s="183">
        <v>225234633180.69</v>
      </c>
      <c r="M2665" s="183">
        <v>0</v>
      </c>
      <c r="N2665" s="183">
        <v>0</v>
      </c>
      <c r="O2665" s="241">
        <f t="shared" si="83"/>
        <v>225234633180.69</v>
      </c>
    </row>
    <row r="2666" spans="1:15" hidden="1" x14ac:dyDescent="0.2">
      <c r="A2666" s="175" t="s">
        <v>5745</v>
      </c>
      <c r="B2666" s="182">
        <v>739</v>
      </c>
      <c r="C2666" s="182">
        <v>0</v>
      </c>
      <c r="D2666" s="182">
        <v>6</v>
      </c>
      <c r="E2666" s="182">
        <v>0</v>
      </c>
      <c r="F2666" s="182">
        <v>0</v>
      </c>
      <c r="G2666" s="182" t="str">
        <f t="shared" si="82"/>
        <v>71040.739.0.06.00.00</v>
      </c>
      <c r="H2666" s="184">
        <v>44012</v>
      </c>
      <c r="I2666" s="175" t="s">
        <v>5054</v>
      </c>
      <c r="J2666" s="175" t="s">
        <v>5055</v>
      </c>
      <c r="K2666" s="182" t="s">
        <v>5056</v>
      </c>
      <c r="L2666" s="183">
        <v>46882911407.239998</v>
      </c>
      <c r="M2666" s="183">
        <v>0</v>
      </c>
      <c r="N2666" s="183">
        <v>0</v>
      </c>
      <c r="O2666" s="241">
        <f t="shared" si="83"/>
        <v>46882911407.239998</v>
      </c>
    </row>
    <row r="2667" spans="1:15" hidden="1" x14ac:dyDescent="0.2">
      <c r="A2667" s="175" t="s">
        <v>5745</v>
      </c>
      <c r="B2667" s="182">
        <v>739</v>
      </c>
      <c r="C2667" s="182">
        <v>0</v>
      </c>
      <c r="D2667" s="182">
        <v>6</v>
      </c>
      <c r="E2667" s="182">
        <v>1</v>
      </c>
      <c r="F2667" s="182">
        <v>0</v>
      </c>
      <c r="G2667" s="182" t="str">
        <f t="shared" si="82"/>
        <v>71040.739.0.06.01.00</v>
      </c>
      <c r="H2667" s="184">
        <v>44012</v>
      </c>
      <c r="I2667" s="175" t="s">
        <v>5057</v>
      </c>
      <c r="J2667" s="175" t="s">
        <v>5055</v>
      </c>
      <c r="K2667" s="182" t="s">
        <v>5058</v>
      </c>
      <c r="L2667" s="183">
        <v>46882911407.239998</v>
      </c>
      <c r="M2667" s="183">
        <v>0</v>
      </c>
      <c r="N2667" s="183">
        <v>0</v>
      </c>
      <c r="O2667" s="241">
        <f t="shared" si="83"/>
        <v>46882911407.239998</v>
      </c>
    </row>
    <row r="2668" spans="1:15" hidden="1" x14ac:dyDescent="0.2">
      <c r="A2668" s="175" t="s">
        <v>5745</v>
      </c>
      <c r="B2668" s="182">
        <v>739</v>
      </c>
      <c r="C2668" s="182">
        <v>0</v>
      </c>
      <c r="D2668" s="182">
        <v>6</v>
      </c>
      <c r="E2668" s="182">
        <v>1</v>
      </c>
      <c r="F2668" s="182">
        <v>1</v>
      </c>
      <c r="G2668" s="182" t="str">
        <f t="shared" si="82"/>
        <v>71040.739.0.06.01.01</v>
      </c>
      <c r="H2668" s="184">
        <v>44012</v>
      </c>
      <c r="I2668" s="175" t="s">
        <v>5059</v>
      </c>
      <c r="J2668" s="175" t="s">
        <v>5055</v>
      </c>
      <c r="K2668" s="182" t="s">
        <v>5058</v>
      </c>
      <c r="L2668" s="183">
        <v>46882911407.239998</v>
      </c>
      <c r="M2668" s="183">
        <v>0</v>
      </c>
      <c r="N2668" s="183">
        <v>0</v>
      </c>
      <c r="O2668" s="241">
        <f t="shared" si="83"/>
        <v>46882911407.239998</v>
      </c>
    </row>
    <row r="2669" spans="1:15" hidden="1" x14ac:dyDescent="0.2">
      <c r="A2669" s="175" t="s">
        <v>5745</v>
      </c>
      <c r="B2669" s="182">
        <v>739</v>
      </c>
      <c r="C2669" s="182">
        <v>0</v>
      </c>
      <c r="D2669" s="182">
        <v>8</v>
      </c>
      <c r="E2669" s="182">
        <v>0</v>
      </c>
      <c r="F2669" s="182">
        <v>0</v>
      </c>
      <c r="G2669" s="182" t="str">
        <f t="shared" si="82"/>
        <v>71040.739.0.08.00.00</v>
      </c>
      <c r="H2669" s="184">
        <v>44012</v>
      </c>
      <c r="I2669" s="175" t="s">
        <v>5060</v>
      </c>
      <c r="J2669" s="175" t="s">
        <v>5061</v>
      </c>
      <c r="K2669" s="182" t="s">
        <v>4571</v>
      </c>
      <c r="L2669" s="183">
        <v>3767943693.6700001</v>
      </c>
      <c r="M2669" s="183">
        <v>0</v>
      </c>
      <c r="N2669" s="183">
        <v>0</v>
      </c>
      <c r="O2669" s="241">
        <f t="shared" si="83"/>
        <v>3767943693.6700001</v>
      </c>
    </row>
    <row r="2670" spans="1:15" hidden="1" x14ac:dyDescent="0.2">
      <c r="A2670" s="175" t="s">
        <v>5745</v>
      </c>
      <c r="B2670" s="182">
        <v>739</v>
      </c>
      <c r="C2670" s="182">
        <v>0</v>
      </c>
      <c r="D2670" s="182">
        <v>8</v>
      </c>
      <c r="E2670" s="182">
        <v>1</v>
      </c>
      <c r="F2670" s="182">
        <v>0</v>
      </c>
      <c r="G2670" s="182" t="str">
        <f t="shared" si="82"/>
        <v>71040.739.0.08.01.00</v>
      </c>
      <c r="H2670" s="184">
        <v>44012</v>
      </c>
      <c r="I2670" s="175" t="s">
        <v>5062</v>
      </c>
      <c r="J2670" s="175" t="s">
        <v>5061</v>
      </c>
      <c r="K2670" s="182" t="s">
        <v>5063</v>
      </c>
      <c r="L2670" s="183">
        <v>3767943693.6700001</v>
      </c>
      <c r="M2670" s="183">
        <v>0</v>
      </c>
      <c r="N2670" s="183">
        <v>0</v>
      </c>
      <c r="O2670" s="241">
        <f t="shared" si="83"/>
        <v>3767943693.6700001</v>
      </c>
    </row>
    <row r="2671" spans="1:15" hidden="1" x14ac:dyDescent="0.2">
      <c r="A2671" s="175" t="s">
        <v>5745</v>
      </c>
      <c r="B2671" s="182">
        <v>739</v>
      </c>
      <c r="C2671" s="182">
        <v>0</v>
      </c>
      <c r="D2671" s="182">
        <v>8</v>
      </c>
      <c r="E2671" s="182">
        <v>1</v>
      </c>
      <c r="F2671" s="182">
        <v>1</v>
      </c>
      <c r="G2671" s="182" t="str">
        <f t="shared" si="82"/>
        <v>71040.739.0.08.01.01</v>
      </c>
      <c r="H2671" s="184">
        <v>44012</v>
      </c>
      <c r="I2671" s="175" t="s">
        <v>5064</v>
      </c>
      <c r="J2671" s="175" t="s">
        <v>5061</v>
      </c>
      <c r="K2671" s="182" t="s">
        <v>4575</v>
      </c>
      <c r="L2671" s="183">
        <v>3767943693.6700001</v>
      </c>
      <c r="M2671" s="183">
        <v>0</v>
      </c>
      <c r="N2671" s="183">
        <v>0</v>
      </c>
      <c r="O2671" s="241">
        <f t="shared" si="83"/>
        <v>3767943693.6700001</v>
      </c>
    </row>
    <row r="2672" spans="1:15" hidden="1" x14ac:dyDescent="0.2">
      <c r="A2672" s="175" t="s">
        <v>5745</v>
      </c>
      <c r="B2672" s="182">
        <v>741</v>
      </c>
      <c r="C2672" s="182">
        <v>0</v>
      </c>
      <c r="D2672" s="182">
        <v>0</v>
      </c>
      <c r="E2672" s="182">
        <v>0</v>
      </c>
      <c r="F2672" s="182">
        <v>0</v>
      </c>
      <c r="G2672" s="182" t="str">
        <f t="shared" si="82"/>
        <v>71040.741.0.00.00.00</v>
      </c>
      <c r="H2672" s="184">
        <v>44012</v>
      </c>
      <c r="I2672" s="175" t="s">
        <v>5065</v>
      </c>
      <c r="J2672" s="175" t="s">
        <v>5066</v>
      </c>
      <c r="K2672" s="182" t="s">
        <v>5067</v>
      </c>
      <c r="L2672" s="183">
        <v>90210760310.449997</v>
      </c>
      <c r="M2672" s="183">
        <v>0</v>
      </c>
      <c r="N2672" s="183">
        <v>0</v>
      </c>
      <c r="O2672" s="241">
        <f t="shared" si="83"/>
        <v>90210760310.449997</v>
      </c>
    </row>
    <row r="2673" spans="1:15" hidden="1" x14ac:dyDescent="0.2">
      <c r="A2673" s="175" t="s">
        <v>5745</v>
      </c>
      <c r="B2673" s="182">
        <v>741</v>
      </c>
      <c r="C2673" s="182">
        <v>0</v>
      </c>
      <c r="D2673" s="182">
        <v>2</v>
      </c>
      <c r="E2673" s="182">
        <v>0</v>
      </c>
      <c r="F2673" s="182">
        <v>0</v>
      </c>
      <c r="G2673" s="182" t="str">
        <f t="shared" si="82"/>
        <v>71040.741.0.02.00.00</v>
      </c>
      <c r="H2673" s="184">
        <v>44012</v>
      </c>
      <c r="I2673" s="175" t="s">
        <v>5068</v>
      </c>
      <c r="J2673" s="175" t="s">
        <v>5069</v>
      </c>
      <c r="K2673" s="182" t="s">
        <v>5070</v>
      </c>
      <c r="L2673" s="183">
        <v>17334585000.150002</v>
      </c>
      <c r="M2673" s="183">
        <v>0</v>
      </c>
      <c r="N2673" s="183">
        <v>0</v>
      </c>
      <c r="O2673" s="241">
        <f t="shared" si="83"/>
        <v>17334585000.150002</v>
      </c>
    </row>
    <row r="2674" spans="1:15" hidden="1" x14ac:dyDescent="0.2">
      <c r="A2674" s="175" t="s">
        <v>5745</v>
      </c>
      <c r="B2674" s="182">
        <v>741</v>
      </c>
      <c r="C2674" s="182">
        <v>0</v>
      </c>
      <c r="D2674" s="182">
        <v>2</v>
      </c>
      <c r="E2674" s="182">
        <v>1</v>
      </c>
      <c r="F2674" s="182">
        <v>0</v>
      </c>
      <c r="G2674" s="182" t="str">
        <f t="shared" si="82"/>
        <v>71040.741.0.02.01.00</v>
      </c>
      <c r="H2674" s="184">
        <v>44012</v>
      </c>
      <c r="I2674" s="175" t="s">
        <v>5071</v>
      </c>
      <c r="J2674" s="175" t="s">
        <v>5069</v>
      </c>
      <c r="K2674" s="182" t="s">
        <v>4583</v>
      </c>
      <c r="L2674" s="183">
        <v>17334585000.150002</v>
      </c>
      <c r="M2674" s="183">
        <v>0</v>
      </c>
      <c r="N2674" s="183">
        <v>0</v>
      </c>
      <c r="O2674" s="241">
        <f t="shared" si="83"/>
        <v>17334585000.150002</v>
      </c>
    </row>
    <row r="2675" spans="1:15" hidden="1" x14ac:dyDescent="0.2">
      <c r="A2675" s="175" t="s">
        <v>5745</v>
      </c>
      <c r="B2675" s="182">
        <v>741</v>
      </c>
      <c r="C2675" s="182">
        <v>0</v>
      </c>
      <c r="D2675" s="182">
        <v>2</v>
      </c>
      <c r="E2675" s="182">
        <v>1</v>
      </c>
      <c r="F2675" s="182">
        <v>1</v>
      </c>
      <c r="G2675" s="182" t="str">
        <f t="shared" si="82"/>
        <v>71040.741.0.02.01.01</v>
      </c>
      <c r="H2675" s="184">
        <v>44012</v>
      </c>
      <c r="I2675" s="175" t="s">
        <v>5072</v>
      </c>
      <c r="J2675" s="175" t="s">
        <v>5069</v>
      </c>
      <c r="K2675" s="182" t="s">
        <v>5073</v>
      </c>
      <c r="L2675" s="183">
        <v>17334585000.150002</v>
      </c>
      <c r="M2675" s="183">
        <v>0</v>
      </c>
      <c r="N2675" s="183">
        <v>0</v>
      </c>
      <c r="O2675" s="241">
        <f t="shared" si="83"/>
        <v>17334585000.150002</v>
      </c>
    </row>
    <row r="2676" spans="1:15" hidden="1" x14ac:dyDescent="0.2">
      <c r="A2676" s="175" t="s">
        <v>5745</v>
      </c>
      <c r="B2676" s="182">
        <v>741</v>
      </c>
      <c r="C2676" s="182">
        <v>0</v>
      </c>
      <c r="D2676" s="182">
        <v>4</v>
      </c>
      <c r="E2676" s="182">
        <v>0</v>
      </c>
      <c r="F2676" s="182">
        <v>0</v>
      </c>
      <c r="G2676" s="182" t="str">
        <f t="shared" si="82"/>
        <v>71040.741.0.04.00.00</v>
      </c>
      <c r="H2676" s="184">
        <v>44012</v>
      </c>
      <c r="I2676" s="175" t="s">
        <v>5074</v>
      </c>
      <c r="J2676" s="175" t="s">
        <v>5075</v>
      </c>
      <c r="K2676" s="182" t="s">
        <v>5076</v>
      </c>
      <c r="L2676" s="183">
        <v>72876175310.300003</v>
      </c>
      <c r="M2676" s="183">
        <v>0</v>
      </c>
      <c r="N2676" s="183">
        <v>0</v>
      </c>
      <c r="O2676" s="241">
        <f t="shared" si="83"/>
        <v>72876175310.300003</v>
      </c>
    </row>
    <row r="2677" spans="1:15" hidden="1" x14ac:dyDescent="0.2">
      <c r="A2677" s="175" t="s">
        <v>5745</v>
      </c>
      <c r="B2677" s="182">
        <v>741</v>
      </c>
      <c r="C2677" s="182">
        <v>0</v>
      </c>
      <c r="D2677" s="182">
        <v>4</v>
      </c>
      <c r="E2677" s="182">
        <v>1</v>
      </c>
      <c r="F2677" s="182">
        <v>0</v>
      </c>
      <c r="G2677" s="182" t="str">
        <f t="shared" si="82"/>
        <v>71040.741.0.04.01.00</v>
      </c>
      <c r="H2677" s="184">
        <v>44012</v>
      </c>
      <c r="I2677" s="175" t="s">
        <v>5077</v>
      </c>
      <c r="J2677" s="175" t="s">
        <v>5075</v>
      </c>
      <c r="K2677" s="182" t="s">
        <v>4590</v>
      </c>
      <c r="L2677" s="183">
        <v>72876175310.300003</v>
      </c>
      <c r="M2677" s="183">
        <v>0</v>
      </c>
      <c r="N2677" s="183">
        <v>0</v>
      </c>
      <c r="O2677" s="241">
        <f t="shared" si="83"/>
        <v>72876175310.300003</v>
      </c>
    </row>
    <row r="2678" spans="1:15" hidden="1" x14ac:dyDescent="0.2">
      <c r="A2678" s="175" t="s">
        <v>5745</v>
      </c>
      <c r="B2678" s="182">
        <v>741</v>
      </c>
      <c r="C2678" s="182">
        <v>0</v>
      </c>
      <c r="D2678" s="182">
        <v>4</v>
      </c>
      <c r="E2678" s="182">
        <v>1</v>
      </c>
      <c r="F2678" s="182">
        <v>1</v>
      </c>
      <c r="G2678" s="182" t="str">
        <f t="shared" si="82"/>
        <v>71040.741.0.04.01.01</v>
      </c>
      <c r="H2678" s="184">
        <v>44012</v>
      </c>
      <c r="I2678" s="175" t="s">
        <v>5078</v>
      </c>
      <c r="J2678" s="175" t="s">
        <v>5075</v>
      </c>
      <c r="K2678" s="182" t="s">
        <v>5079</v>
      </c>
      <c r="L2678" s="183">
        <v>72876175310.300003</v>
      </c>
      <c r="M2678" s="183">
        <v>0</v>
      </c>
      <c r="N2678" s="183">
        <v>0</v>
      </c>
      <c r="O2678" s="241">
        <f t="shared" si="83"/>
        <v>72876175310.300003</v>
      </c>
    </row>
    <row r="2679" spans="1:15" hidden="1" x14ac:dyDescent="0.2">
      <c r="A2679" s="175" t="s">
        <v>5746</v>
      </c>
      <c r="B2679" s="182">
        <v>0</v>
      </c>
      <c r="C2679" s="182">
        <v>0</v>
      </c>
      <c r="D2679" s="182">
        <v>0</v>
      </c>
      <c r="E2679" s="182">
        <v>0</v>
      </c>
      <c r="F2679" s="182">
        <v>0</v>
      </c>
      <c r="G2679" s="182" t="str">
        <f t="shared" si="82"/>
        <v>71050.000.0.00.00.00</v>
      </c>
      <c r="H2679" s="184">
        <v>44012</v>
      </c>
      <c r="I2679" s="175" t="s">
        <v>5080</v>
      </c>
      <c r="J2679" s="175" t="s">
        <v>5081</v>
      </c>
      <c r="K2679" s="182" t="s">
        <v>5082</v>
      </c>
      <c r="L2679" s="183">
        <v>36505193334.800003</v>
      </c>
      <c r="M2679" s="183">
        <v>1611780.29</v>
      </c>
      <c r="N2679" s="183">
        <v>10612302737.889999</v>
      </c>
      <c r="O2679" s="241">
        <f t="shared" si="83"/>
        <v>47117496072.690002</v>
      </c>
    </row>
    <row r="2680" spans="1:15" hidden="1" x14ac:dyDescent="0.2">
      <c r="A2680" s="175" t="s">
        <v>5746</v>
      </c>
      <c r="B2680" s="182">
        <v>743</v>
      </c>
      <c r="C2680" s="182">
        <v>0</v>
      </c>
      <c r="D2680" s="182">
        <v>0</v>
      </c>
      <c r="E2680" s="182">
        <v>0</v>
      </c>
      <c r="F2680" s="182">
        <v>0</v>
      </c>
      <c r="G2680" s="182" t="str">
        <f t="shared" si="82"/>
        <v>71050.743.0.00.00.00</v>
      </c>
      <c r="H2680" s="184">
        <v>44012</v>
      </c>
      <c r="I2680" s="175" t="s">
        <v>5083</v>
      </c>
      <c r="J2680" s="175" t="s">
        <v>5084</v>
      </c>
      <c r="K2680" s="182" t="s">
        <v>5085</v>
      </c>
      <c r="L2680" s="183">
        <v>36505193334.800003</v>
      </c>
      <c r="M2680" s="183">
        <v>1611780.29</v>
      </c>
      <c r="N2680" s="183">
        <v>10612302737.889999</v>
      </c>
      <c r="O2680" s="241">
        <f t="shared" si="83"/>
        <v>47117496072.690002</v>
      </c>
    </row>
    <row r="2681" spans="1:15" hidden="1" x14ac:dyDescent="0.2">
      <c r="A2681" s="175" t="s">
        <v>5746</v>
      </c>
      <c r="B2681" s="182">
        <v>743</v>
      </c>
      <c r="C2681" s="182">
        <v>0</v>
      </c>
      <c r="D2681" s="182">
        <v>2</v>
      </c>
      <c r="E2681" s="182">
        <v>0</v>
      </c>
      <c r="F2681" s="182">
        <v>0</v>
      </c>
      <c r="G2681" s="182" t="str">
        <f t="shared" si="82"/>
        <v>71050.743.0.02.00.00</v>
      </c>
      <c r="H2681" s="184">
        <v>44012</v>
      </c>
      <c r="I2681" s="175" t="s">
        <v>5086</v>
      </c>
      <c r="J2681" s="175" t="s">
        <v>5087</v>
      </c>
      <c r="K2681" s="182" t="s">
        <v>5088</v>
      </c>
      <c r="L2681" s="183">
        <v>36505193334.800003</v>
      </c>
      <c r="M2681" s="183">
        <v>1611780.29</v>
      </c>
      <c r="N2681" s="183">
        <v>10612302737.889999</v>
      </c>
      <c r="O2681" s="241">
        <f t="shared" si="83"/>
        <v>47117496072.690002</v>
      </c>
    </row>
    <row r="2682" spans="1:15" hidden="1" x14ac:dyDescent="0.2">
      <c r="A2682" s="175" t="s">
        <v>5746</v>
      </c>
      <c r="B2682" s="182">
        <v>743</v>
      </c>
      <c r="C2682" s="182">
        <v>0</v>
      </c>
      <c r="D2682" s="182">
        <v>2</v>
      </c>
      <c r="E2682" s="182">
        <v>1</v>
      </c>
      <c r="F2682" s="182">
        <v>0</v>
      </c>
      <c r="G2682" s="182" t="str">
        <f t="shared" si="82"/>
        <v>71050.743.0.02.01.00</v>
      </c>
      <c r="H2682" s="184">
        <v>44012</v>
      </c>
      <c r="I2682" s="175" t="s">
        <v>5089</v>
      </c>
      <c r="J2682" s="175" t="s">
        <v>5087</v>
      </c>
      <c r="K2682" s="182" t="s">
        <v>5090</v>
      </c>
      <c r="L2682" s="183">
        <v>36505193334.800003</v>
      </c>
      <c r="M2682" s="183">
        <v>1611780.29</v>
      </c>
      <c r="N2682" s="183">
        <v>10612302737.889999</v>
      </c>
      <c r="O2682" s="241">
        <f t="shared" si="83"/>
        <v>47117496072.690002</v>
      </c>
    </row>
    <row r="2683" spans="1:15" hidden="1" x14ac:dyDescent="0.2">
      <c r="A2683" s="175" t="s">
        <v>5746</v>
      </c>
      <c r="B2683" s="182">
        <v>743</v>
      </c>
      <c r="C2683" s="182">
        <v>0</v>
      </c>
      <c r="D2683" s="182">
        <v>2</v>
      </c>
      <c r="E2683" s="182">
        <v>1</v>
      </c>
      <c r="F2683" s="182">
        <v>1</v>
      </c>
      <c r="G2683" s="182" t="str">
        <f t="shared" si="82"/>
        <v>71050.743.0.02.01.01</v>
      </c>
      <c r="H2683" s="184">
        <v>44012</v>
      </c>
      <c r="I2683" s="175" t="s">
        <v>5091</v>
      </c>
      <c r="J2683" s="175" t="s">
        <v>5087</v>
      </c>
      <c r="K2683" s="182" t="s">
        <v>5088</v>
      </c>
      <c r="L2683" s="183">
        <v>36505193334.800003</v>
      </c>
      <c r="M2683" s="183">
        <v>1611780.29</v>
      </c>
      <c r="N2683" s="183">
        <v>10612302737.889999</v>
      </c>
      <c r="O2683" s="241">
        <f t="shared" si="83"/>
        <v>47117496072.690002</v>
      </c>
    </row>
    <row r="2684" spans="1:15" hidden="1" x14ac:dyDescent="0.2">
      <c r="A2684" s="175" t="s">
        <v>5747</v>
      </c>
      <c r="B2684" s="182">
        <v>0</v>
      </c>
      <c r="C2684" s="182">
        <v>0</v>
      </c>
      <c r="D2684" s="182">
        <v>0</v>
      </c>
      <c r="E2684" s="182">
        <v>0</v>
      </c>
      <c r="F2684" s="182">
        <v>0</v>
      </c>
      <c r="G2684" s="182" t="str">
        <f t="shared" si="82"/>
        <v>72000.000.0.00.00.00</v>
      </c>
      <c r="H2684" s="184">
        <v>44012</v>
      </c>
      <c r="I2684" s="175" t="s">
        <v>5092</v>
      </c>
      <c r="J2684" s="175" t="s">
        <v>5093</v>
      </c>
      <c r="K2684" s="182" t="s">
        <v>5094</v>
      </c>
      <c r="L2684" s="183">
        <v>3982806343</v>
      </c>
      <c r="M2684" s="183">
        <v>25322.71</v>
      </c>
      <c r="N2684" s="183">
        <v>166767866.24000001</v>
      </c>
      <c r="O2684" s="241">
        <f t="shared" si="83"/>
        <v>4149574209.2399998</v>
      </c>
    </row>
    <row r="2685" spans="1:15" hidden="1" x14ac:dyDescent="0.2">
      <c r="A2685" s="175" t="s">
        <v>5748</v>
      </c>
      <c r="B2685" s="182">
        <v>0</v>
      </c>
      <c r="C2685" s="182">
        <v>0</v>
      </c>
      <c r="D2685" s="182">
        <v>0</v>
      </c>
      <c r="E2685" s="182">
        <v>0</v>
      </c>
      <c r="F2685" s="182">
        <v>0</v>
      </c>
      <c r="G2685" s="182" t="str">
        <f t="shared" si="82"/>
        <v>72010.000.0.00.00.00</v>
      </c>
      <c r="H2685" s="184">
        <v>44012</v>
      </c>
      <c r="I2685" s="175" t="s">
        <v>5095</v>
      </c>
      <c r="J2685" s="175" t="s">
        <v>5096</v>
      </c>
      <c r="K2685" s="182" t="s">
        <v>5097</v>
      </c>
      <c r="L2685" s="183">
        <v>3982806343</v>
      </c>
      <c r="M2685" s="183">
        <v>25322.71</v>
      </c>
      <c r="N2685" s="183">
        <v>166767866.24000001</v>
      </c>
      <c r="O2685" s="241">
        <f t="shared" si="83"/>
        <v>4149574209.2399998</v>
      </c>
    </row>
    <row r="2686" spans="1:15" hidden="1" x14ac:dyDescent="0.2">
      <c r="A2686" s="175" t="s">
        <v>5748</v>
      </c>
      <c r="B2686" s="182">
        <v>755</v>
      </c>
      <c r="C2686" s="182">
        <v>0</v>
      </c>
      <c r="D2686" s="182">
        <v>0</v>
      </c>
      <c r="E2686" s="182">
        <v>0</v>
      </c>
      <c r="F2686" s="182">
        <v>0</v>
      </c>
      <c r="G2686" s="182" t="str">
        <f t="shared" si="82"/>
        <v>72010.755.0.00.00.00</v>
      </c>
      <c r="H2686" s="184">
        <v>44012</v>
      </c>
      <c r="I2686" s="175" t="s">
        <v>5098</v>
      </c>
      <c r="J2686" s="175" t="s">
        <v>5099</v>
      </c>
      <c r="K2686" s="182" t="s">
        <v>5100</v>
      </c>
      <c r="L2686" s="183">
        <v>5896781</v>
      </c>
      <c r="M2686" s="183">
        <v>12120.59</v>
      </c>
      <c r="N2686" s="183">
        <v>79851916.129999995</v>
      </c>
      <c r="O2686" s="241">
        <f t="shared" si="83"/>
        <v>85748697.129999995</v>
      </c>
    </row>
    <row r="2687" spans="1:15" hidden="1" x14ac:dyDescent="0.2">
      <c r="A2687" s="175" t="s">
        <v>5748</v>
      </c>
      <c r="B2687" s="182">
        <v>755</v>
      </c>
      <c r="C2687" s="182">
        <v>0</v>
      </c>
      <c r="D2687" s="182">
        <v>2</v>
      </c>
      <c r="E2687" s="182">
        <v>0</v>
      </c>
      <c r="F2687" s="182">
        <v>0</v>
      </c>
      <c r="G2687" s="182" t="str">
        <f t="shared" si="82"/>
        <v>72010.755.0.02.00.00</v>
      </c>
      <c r="H2687" s="184">
        <v>44012</v>
      </c>
      <c r="I2687" s="175" t="s">
        <v>5101</v>
      </c>
      <c r="J2687" s="175" t="s">
        <v>5102</v>
      </c>
      <c r="K2687" s="182" t="s">
        <v>699</v>
      </c>
      <c r="L2687" s="183">
        <v>5896781</v>
      </c>
      <c r="M2687" s="183">
        <v>12120.59</v>
      </c>
      <c r="N2687" s="183">
        <v>79851916.129999995</v>
      </c>
      <c r="O2687" s="241">
        <f t="shared" si="83"/>
        <v>85748697.129999995</v>
      </c>
    </row>
    <row r="2688" spans="1:15" hidden="1" x14ac:dyDescent="0.2">
      <c r="A2688" s="175" t="s">
        <v>5748</v>
      </c>
      <c r="B2688" s="182">
        <v>755</v>
      </c>
      <c r="C2688" s="182">
        <v>0</v>
      </c>
      <c r="D2688" s="182">
        <v>2</v>
      </c>
      <c r="E2688" s="182">
        <v>1</v>
      </c>
      <c r="F2688" s="182">
        <v>0</v>
      </c>
      <c r="G2688" s="182" t="str">
        <f t="shared" si="82"/>
        <v>72010.755.0.02.01.00</v>
      </c>
      <c r="H2688" s="184">
        <v>44012</v>
      </c>
      <c r="I2688" s="175" t="s">
        <v>5103</v>
      </c>
      <c r="J2688" s="175" t="s">
        <v>5102</v>
      </c>
      <c r="K2688" s="182" t="s">
        <v>699</v>
      </c>
      <c r="L2688" s="183">
        <v>5896781</v>
      </c>
      <c r="M2688" s="183">
        <v>12120.59</v>
      </c>
      <c r="N2688" s="183">
        <v>79851916.129999995</v>
      </c>
      <c r="O2688" s="241">
        <f t="shared" si="83"/>
        <v>85748697.129999995</v>
      </c>
    </row>
    <row r="2689" spans="1:15" hidden="1" x14ac:dyDescent="0.2">
      <c r="A2689" s="175" t="s">
        <v>5748</v>
      </c>
      <c r="B2689" s="182">
        <v>755</v>
      </c>
      <c r="C2689" s="182">
        <v>0</v>
      </c>
      <c r="D2689" s="182">
        <v>2</v>
      </c>
      <c r="E2689" s="182">
        <v>1</v>
      </c>
      <c r="F2689" s="182">
        <v>2</v>
      </c>
      <c r="G2689" s="182" t="str">
        <f t="shared" si="82"/>
        <v>72010.755.0.02.01.02</v>
      </c>
      <c r="H2689" s="184">
        <v>44012</v>
      </c>
      <c r="I2689" s="175" t="s">
        <v>5104</v>
      </c>
      <c r="J2689" s="175" t="s">
        <v>5102</v>
      </c>
      <c r="K2689" s="182" t="s">
        <v>5105</v>
      </c>
      <c r="L2689" s="183">
        <v>0</v>
      </c>
      <c r="M2689" s="183">
        <v>11735.59</v>
      </c>
      <c r="N2689" s="183">
        <v>77316281.280000001</v>
      </c>
      <c r="O2689" s="241">
        <f t="shared" si="83"/>
        <v>77316281.280000001</v>
      </c>
    </row>
    <row r="2690" spans="1:15" hidden="1" x14ac:dyDescent="0.2">
      <c r="A2690" s="175" t="s">
        <v>5748</v>
      </c>
      <c r="B2690" s="182">
        <v>755</v>
      </c>
      <c r="C2690" s="182">
        <v>0</v>
      </c>
      <c r="D2690" s="182">
        <v>2</v>
      </c>
      <c r="E2690" s="182">
        <v>1</v>
      </c>
      <c r="F2690" s="182">
        <v>3</v>
      </c>
      <c r="G2690" s="182" t="str">
        <f t="shared" si="82"/>
        <v>72010.755.0.02.01.03</v>
      </c>
      <c r="H2690" s="184">
        <v>44012</v>
      </c>
      <c r="I2690" s="175" t="s">
        <v>5106</v>
      </c>
      <c r="J2690" s="175" t="s">
        <v>5102</v>
      </c>
      <c r="K2690" s="182" t="s">
        <v>5107</v>
      </c>
      <c r="L2690" s="183">
        <v>0</v>
      </c>
      <c r="M2690" s="183">
        <v>385</v>
      </c>
      <c r="N2690" s="183">
        <v>2535634.85</v>
      </c>
      <c r="O2690" s="241">
        <f t="shared" si="83"/>
        <v>2535634.85</v>
      </c>
    </row>
    <row r="2691" spans="1:15" hidden="1" x14ac:dyDescent="0.2">
      <c r="A2691" s="175" t="s">
        <v>5748</v>
      </c>
      <c r="B2691" s="182">
        <v>757</v>
      </c>
      <c r="C2691" s="182">
        <v>0</v>
      </c>
      <c r="D2691" s="182">
        <v>0</v>
      </c>
      <c r="E2691" s="182">
        <v>0</v>
      </c>
      <c r="F2691" s="182">
        <v>0</v>
      </c>
      <c r="G2691" s="182" t="str">
        <f t="shared" si="82"/>
        <v>72010.757.0.00.00.00</v>
      </c>
      <c r="H2691" s="184">
        <v>44012</v>
      </c>
      <c r="I2691" s="175" t="s">
        <v>5108</v>
      </c>
      <c r="J2691" s="175" t="s">
        <v>5109</v>
      </c>
      <c r="K2691" s="182" t="s">
        <v>2024</v>
      </c>
      <c r="L2691" s="183">
        <v>3976909562</v>
      </c>
      <c r="M2691" s="183">
        <v>13202.12</v>
      </c>
      <c r="N2691" s="183">
        <v>86915950.109999999</v>
      </c>
      <c r="O2691" s="241">
        <f t="shared" si="83"/>
        <v>4063825512.1100001</v>
      </c>
    </row>
    <row r="2692" spans="1:15" hidden="1" x14ac:dyDescent="0.2">
      <c r="A2692" s="175" t="s">
        <v>5748</v>
      </c>
      <c r="B2692" s="182">
        <v>757</v>
      </c>
      <c r="C2692" s="182">
        <v>0</v>
      </c>
      <c r="D2692" s="182">
        <v>2</v>
      </c>
      <c r="E2692" s="182">
        <v>0</v>
      </c>
      <c r="F2692" s="182">
        <v>0</v>
      </c>
      <c r="G2692" s="182" t="str">
        <f t="shared" ref="G2692:G2755" si="84">CONCATENATE(A2692,".",REPT("0",3-LEN(B2692)),B2692,".",C2692,".",REPT("0",2-LEN(D2692)),D2692,".",REPT("0",2-LEN(E2692)),E2692,".",REPT("0",2-LEN(F2692)),F2692)</f>
        <v>72010.757.0.02.00.00</v>
      </c>
      <c r="H2692" s="184">
        <v>44012</v>
      </c>
      <c r="I2692" s="175" t="s">
        <v>5110</v>
      </c>
      <c r="J2692" s="175" t="s">
        <v>5111</v>
      </c>
      <c r="K2692" s="182" t="s">
        <v>699</v>
      </c>
      <c r="L2692" s="183">
        <v>3976909562</v>
      </c>
      <c r="M2692" s="183">
        <v>13202.12</v>
      </c>
      <c r="N2692" s="183">
        <v>86915950.109999999</v>
      </c>
      <c r="O2692" s="241">
        <f t="shared" ref="O2692:O2755" si="85">+L2692+N2692</f>
        <v>4063825512.1100001</v>
      </c>
    </row>
    <row r="2693" spans="1:15" hidden="1" x14ac:dyDescent="0.2">
      <c r="A2693" s="175" t="s">
        <v>5748</v>
      </c>
      <c r="B2693" s="182">
        <v>757</v>
      </c>
      <c r="C2693" s="182">
        <v>0</v>
      </c>
      <c r="D2693" s="182">
        <v>2</v>
      </c>
      <c r="E2693" s="182">
        <v>2</v>
      </c>
      <c r="F2693" s="182">
        <v>0</v>
      </c>
      <c r="G2693" s="182" t="str">
        <f t="shared" si="84"/>
        <v>72010.757.0.02.02.00</v>
      </c>
      <c r="H2693" s="184">
        <v>44012</v>
      </c>
      <c r="I2693" s="175" t="s">
        <v>5112</v>
      </c>
      <c r="J2693" s="175" t="s">
        <v>5111</v>
      </c>
      <c r="K2693" s="182" t="s">
        <v>5113</v>
      </c>
      <c r="L2693" s="183">
        <v>329500</v>
      </c>
      <c r="M2693" s="183">
        <v>0</v>
      </c>
      <c r="N2693" s="183">
        <v>0</v>
      </c>
      <c r="O2693" s="241">
        <f t="shared" si="85"/>
        <v>329500</v>
      </c>
    </row>
    <row r="2694" spans="1:15" hidden="1" x14ac:dyDescent="0.2">
      <c r="A2694" s="175" t="s">
        <v>5748</v>
      </c>
      <c r="B2694" s="182">
        <v>757</v>
      </c>
      <c r="C2694" s="182">
        <v>0</v>
      </c>
      <c r="D2694" s="182">
        <v>2</v>
      </c>
      <c r="E2694" s="182">
        <v>2</v>
      </c>
      <c r="F2694" s="182">
        <v>1</v>
      </c>
      <c r="G2694" s="182" t="str">
        <f t="shared" si="84"/>
        <v>72010.757.0.02.02.01</v>
      </c>
      <c r="H2694" s="184">
        <v>44012</v>
      </c>
      <c r="I2694" s="175" t="s">
        <v>5114</v>
      </c>
      <c r="J2694" s="175" t="s">
        <v>5111</v>
      </c>
      <c r="K2694" s="182" t="s">
        <v>4662</v>
      </c>
      <c r="L2694" s="183">
        <v>329500</v>
      </c>
      <c r="M2694" s="183">
        <v>0</v>
      </c>
      <c r="N2694" s="183">
        <v>0</v>
      </c>
      <c r="O2694" s="241">
        <f t="shared" si="85"/>
        <v>329500</v>
      </c>
    </row>
    <row r="2695" spans="1:15" hidden="1" x14ac:dyDescent="0.2">
      <c r="A2695" s="175" t="s">
        <v>5748</v>
      </c>
      <c r="B2695" s="182">
        <v>757</v>
      </c>
      <c r="C2695" s="182">
        <v>0</v>
      </c>
      <c r="D2695" s="182">
        <v>2</v>
      </c>
      <c r="E2695" s="182">
        <v>3</v>
      </c>
      <c r="F2695" s="182">
        <v>0</v>
      </c>
      <c r="G2695" s="182" t="str">
        <f t="shared" si="84"/>
        <v>72010.757.0.02.03.00</v>
      </c>
      <c r="H2695" s="184">
        <v>44012</v>
      </c>
      <c r="I2695" s="175" t="s">
        <v>5115</v>
      </c>
      <c r="J2695" s="175" t="s">
        <v>5111</v>
      </c>
      <c r="K2695" s="182" t="s">
        <v>5116</v>
      </c>
      <c r="L2695" s="183">
        <v>60000</v>
      </c>
      <c r="M2695" s="183">
        <v>0</v>
      </c>
      <c r="N2695" s="183">
        <v>0</v>
      </c>
      <c r="O2695" s="241">
        <f t="shared" si="85"/>
        <v>60000</v>
      </c>
    </row>
    <row r="2696" spans="1:15" hidden="1" x14ac:dyDescent="0.2">
      <c r="A2696" s="175" t="s">
        <v>5748</v>
      </c>
      <c r="B2696" s="182">
        <v>757</v>
      </c>
      <c r="C2696" s="182">
        <v>0</v>
      </c>
      <c r="D2696" s="182">
        <v>2</v>
      </c>
      <c r="E2696" s="182">
        <v>5</v>
      </c>
      <c r="F2696" s="182">
        <v>0</v>
      </c>
      <c r="G2696" s="182" t="str">
        <f t="shared" si="84"/>
        <v>72010.757.0.02.05.00</v>
      </c>
      <c r="H2696" s="184">
        <v>44012</v>
      </c>
      <c r="I2696" s="175" t="s">
        <v>5117</v>
      </c>
      <c r="J2696" s="175" t="s">
        <v>5111</v>
      </c>
      <c r="K2696" s="182" t="s">
        <v>5118</v>
      </c>
      <c r="L2696" s="183">
        <v>201837195</v>
      </c>
      <c r="M2696" s="183">
        <v>0</v>
      </c>
      <c r="N2696" s="183">
        <v>0</v>
      </c>
      <c r="O2696" s="241">
        <f t="shared" si="85"/>
        <v>201837195</v>
      </c>
    </row>
    <row r="2697" spans="1:15" hidden="1" x14ac:dyDescent="0.2">
      <c r="A2697" s="175" t="s">
        <v>5748</v>
      </c>
      <c r="B2697" s="182">
        <v>757</v>
      </c>
      <c r="C2697" s="182">
        <v>0</v>
      </c>
      <c r="D2697" s="182">
        <v>2</v>
      </c>
      <c r="E2697" s="182">
        <v>5</v>
      </c>
      <c r="F2697" s="182">
        <v>5</v>
      </c>
      <c r="G2697" s="182" t="str">
        <f t="shared" si="84"/>
        <v>72010.757.0.02.05.05</v>
      </c>
      <c r="H2697" s="184">
        <v>44012</v>
      </c>
      <c r="I2697" s="175" t="s">
        <v>5119</v>
      </c>
      <c r="J2697" s="175" t="s">
        <v>5111</v>
      </c>
      <c r="K2697" s="182" t="s">
        <v>5120</v>
      </c>
      <c r="L2697" s="183">
        <v>60903970</v>
      </c>
      <c r="M2697" s="183">
        <v>0</v>
      </c>
      <c r="N2697" s="183">
        <v>0</v>
      </c>
      <c r="O2697" s="241">
        <f t="shared" si="85"/>
        <v>60903970</v>
      </c>
    </row>
    <row r="2698" spans="1:15" hidden="1" x14ac:dyDescent="0.2">
      <c r="A2698" s="175" t="s">
        <v>5748</v>
      </c>
      <c r="B2698" s="182">
        <v>757</v>
      </c>
      <c r="C2698" s="182">
        <v>0</v>
      </c>
      <c r="D2698" s="182">
        <v>2</v>
      </c>
      <c r="E2698" s="182">
        <v>5</v>
      </c>
      <c r="F2698" s="182">
        <v>7</v>
      </c>
      <c r="G2698" s="182" t="str">
        <f t="shared" si="84"/>
        <v>72010.757.0.02.05.07</v>
      </c>
      <c r="H2698" s="184">
        <v>44012</v>
      </c>
      <c r="I2698" s="175" t="s">
        <v>5121</v>
      </c>
      <c r="J2698" s="175" t="s">
        <v>5111</v>
      </c>
      <c r="K2698" s="182" t="s">
        <v>5122</v>
      </c>
      <c r="L2698" s="183">
        <v>140933225</v>
      </c>
      <c r="M2698" s="183">
        <v>0</v>
      </c>
      <c r="N2698" s="183">
        <v>0</v>
      </c>
      <c r="O2698" s="241">
        <f t="shared" si="85"/>
        <v>140933225</v>
      </c>
    </row>
    <row r="2699" spans="1:15" hidden="1" x14ac:dyDescent="0.2">
      <c r="A2699" s="175" t="s">
        <v>5748</v>
      </c>
      <c r="B2699" s="182">
        <v>757</v>
      </c>
      <c r="C2699" s="182">
        <v>0</v>
      </c>
      <c r="D2699" s="182">
        <v>2</v>
      </c>
      <c r="E2699" s="182">
        <v>8</v>
      </c>
      <c r="F2699" s="182">
        <v>0</v>
      </c>
      <c r="G2699" s="182" t="str">
        <f t="shared" si="84"/>
        <v>72010.757.0.02.08.00</v>
      </c>
      <c r="H2699" s="184">
        <v>44012</v>
      </c>
      <c r="I2699" s="175" t="s">
        <v>5123</v>
      </c>
      <c r="J2699" s="175" t="s">
        <v>5111</v>
      </c>
      <c r="K2699" s="182" t="s">
        <v>4642</v>
      </c>
      <c r="L2699" s="183">
        <v>352631062</v>
      </c>
      <c r="M2699" s="183">
        <v>0</v>
      </c>
      <c r="N2699" s="183">
        <v>0</v>
      </c>
      <c r="O2699" s="241">
        <f t="shared" si="85"/>
        <v>352631062</v>
      </c>
    </row>
    <row r="2700" spans="1:15" hidden="1" x14ac:dyDescent="0.2">
      <c r="A2700" s="175" t="s">
        <v>5748</v>
      </c>
      <c r="B2700" s="182">
        <v>757</v>
      </c>
      <c r="C2700" s="182">
        <v>0</v>
      </c>
      <c r="D2700" s="182">
        <v>2</v>
      </c>
      <c r="E2700" s="182">
        <v>10</v>
      </c>
      <c r="F2700" s="182">
        <v>0</v>
      </c>
      <c r="G2700" s="182" t="str">
        <f t="shared" si="84"/>
        <v>72010.757.0.02.10.00</v>
      </c>
      <c r="H2700" s="184">
        <v>44012</v>
      </c>
      <c r="I2700" s="175" t="s">
        <v>5124</v>
      </c>
      <c r="J2700" s="175" t="s">
        <v>5111</v>
      </c>
      <c r="K2700" s="182" t="s">
        <v>5116</v>
      </c>
      <c r="L2700" s="183">
        <v>22892111</v>
      </c>
      <c r="M2700" s="183">
        <v>0</v>
      </c>
      <c r="N2700" s="183">
        <v>0</v>
      </c>
      <c r="O2700" s="241">
        <f t="shared" si="85"/>
        <v>22892111</v>
      </c>
    </row>
    <row r="2701" spans="1:15" hidden="1" x14ac:dyDescent="0.2">
      <c r="A2701" s="175" t="s">
        <v>5748</v>
      </c>
      <c r="B2701" s="182">
        <v>757</v>
      </c>
      <c r="C2701" s="182">
        <v>0</v>
      </c>
      <c r="D2701" s="182">
        <v>2</v>
      </c>
      <c r="E2701" s="182">
        <v>11</v>
      </c>
      <c r="F2701" s="182">
        <v>0</v>
      </c>
      <c r="G2701" s="182" t="str">
        <f t="shared" si="84"/>
        <v>72010.757.0.02.11.00</v>
      </c>
      <c r="H2701" s="184">
        <v>44012</v>
      </c>
      <c r="I2701" s="175" t="s">
        <v>5125</v>
      </c>
      <c r="J2701" s="175" t="s">
        <v>5111</v>
      </c>
      <c r="K2701" s="182" t="s">
        <v>5126</v>
      </c>
      <c r="L2701" s="183">
        <v>496472</v>
      </c>
      <c r="M2701" s="183">
        <v>0</v>
      </c>
      <c r="N2701" s="183">
        <v>0</v>
      </c>
      <c r="O2701" s="241">
        <f t="shared" si="85"/>
        <v>496472</v>
      </c>
    </row>
    <row r="2702" spans="1:15" hidden="1" x14ac:dyDescent="0.2">
      <c r="A2702" s="175" t="s">
        <v>5748</v>
      </c>
      <c r="B2702" s="182">
        <v>757</v>
      </c>
      <c r="C2702" s="182">
        <v>0</v>
      </c>
      <c r="D2702" s="182">
        <v>2</v>
      </c>
      <c r="E2702" s="182">
        <v>15</v>
      </c>
      <c r="F2702" s="182">
        <v>0</v>
      </c>
      <c r="G2702" s="182" t="str">
        <f t="shared" si="84"/>
        <v>72010.757.0.02.15.00</v>
      </c>
      <c r="H2702" s="184">
        <v>44012</v>
      </c>
      <c r="I2702" s="175" t="s">
        <v>5127</v>
      </c>
      <c r="J2702" s="175" t="s">
        <v>5111</v>
      </c>
      <c r="K2702" s="182" t="s">
        <v>5128</v>
      </c>
      <c r="L2702" s="183">
        <v>48446250</v>
      </c>
      <c r="M2702" s="183">
        <v>13202.12</v>
      </c>
      <c r="N2702" s="183">
        <v>86915950.109999999</v>
      </c>
      <c r="O2702" s="241">
        <f t="shared" si="85"/>
        <v>135362200.11000001</v>
      </c>
    </row>
    <row r="2703" spans="1:15" hidden="1" x14ac:dyDescent="0.2">
      <c r="A2703" s="175" t="s">
        <v>5748</v>
      </c>
      <c r="B2703" s="182">
        <v>757</v>
      </c>
      <c r="C2703" s="182">
        <v>0</v>
      </c>
      <c r="D2703" s="182">
        <v>2</v>
      </c>
      <c r="E2703" s="182">
        <v>16</v>
      </c>
      <c r="F2703" s="182">
        <v>0</v>
      </c>
      <c r="G2703" s="182" t="str">
        <f t="shared" si="84"/>
        <v>72010.757.0.02.16.00</v>
      </c>
      <c r="H2703" s="184">
        <v>44012</v>
      </c>
      <c r="I2703" s="175" t="s">
        <v>5129</v>
      </c>
      <c r="J2703" s="175" t="s">
        <v>5111</v>
      </c>
      <c r="K2703" s="182" t="s">
        <v>5130</v>
      </c>
      <c r="L2703" s="183">
        <v>110149218</v>
      </c>
      <c r="M2703" s="183">
        <v>0</v>
      </c>
      <c r="N2703" s="183">
        <v>0</v>
      </c>
      <c r="O2703" s="241">
        <f t="shared" si="85"/>
        <v>110149218</v>
      </c>
    </row>
    <row r="2704" spans="1:15" hidden="1" x14ac:dyDescent="0.2">
      <c r="A2704" s="175" t="s">
        <v>5748</v>
      </c>
      <c r="B2704" s="182">
        <v>757</v>
      </c>
      <c r="C2704" s="182">
        <v>0</v>
      </c>
      <c r="D2704" s="182">
        <v>2</v>
      </c>
      <c r="E2704" s="182">
        <v>22</v>
      </c>
      <c r="F2704" s="182">
        <v>0</v>
      </c>
      <c r="G2704" s="182" t="str">
        <f t="shared" si="84"/>
        <v>72010.757.0.02.22.00</v>
      </c>
      <c r="H2704" s="184">
        <v>44012</v>
      </c>
      <c r="I2704" s="175" t="s">
        <v>5131</v>
      </c>
      <c r="J2704" s="175" t="s">
        <v>5111</v>
      </c>
      <c r="K2704" s="182" t="s">
        <v>5132</v>
      </c>
      <c r="L2704" s="183">
        <v>656400</v>
      </c>
      <c r="M2704" s="183">
        <v>0</v>
      </c>
      <c r="N2704" s="183">
        <v>0</v>
      </c>
      <c r="O2704" s="241">
        <f t="shared" si="85"/>
        <v>656400</v>
      </c>
    </row>
    <row r="2705" spans="1:15" hidden="1" x14ac:dyDescent="0.2">
      <c r="A2705" s="175" t="s">
        <v>5748</v>
      </c>
      <c r="B2705" s="182">
        <v>757</v>
      </c>
      <c r="C2705" s="182">
        <v>0</v>
      </c>
      <c r="D2705" s="182">
        <v>2</v>
      </c>
      <c r="E2705" s="182">
        <v>22</v>
      </c>
      <c r="F2705" s="182">
        <v>1</v>
      </c>
      <c r="G2705" s="182" t="str">
        <f t="shared" si="84"/>
        <v>72010.757.0.02.22.01</v>
      </c>
      <c r="H2705" s="184">
        <v>44012</v>
      </c>
      <c r="I2705" s="175" t="s">
        <v>5133</v>
      </c>
      <c r="J2705" s="175" t="s">
        <v>5111</v>
      </c>
      <c r="K2705" s="182" t="s">
        <v>5134</v>
      </c>
      <c r="L2705" s="183">
        <v>656400</v>
      </c>
      <c r="M2705" s="183">
        <v>0</v>
      </c>
      <c r="N2705" s="183">
        <v>0</v>
      </c>
      <c r="O2705" s="241">
        <f t="shared" si="85"/>
        <v>656400</v>
      </c>
    </row>
    <row r="2706" spans="1:15" hidden="1" x14ac:dyDescent="0.2">
      <c r="A2706" s="175" t="s">
        <v>5748</v>
      </c>
      <c r="B2706" s="182">
        <v>757</v>
      </c>
      <c r="C2706" s="182">
        <v>0</v>
      </c>
      <c r="D2706" s="182">
        <v>2</v>
      </c>
      <c r="E2706" s="182">
        <v>26</v>
      </c>
      <c r="F2706" s="182">
        <v>0</v>
      </c>
      <c r="G2706" s="182" t="str">
        <f t="shared" si="84"/>
        <v>72010.757.0.02.26.00</v>
      </c>
      <c r="H2706" s="184">
        <v>44012</v>
      </c>
      <c r="I2706" s="175" t="s">
        <v>5135</v>
      </c>
      <c r="J2706" s="175" t="s">
        <v>5111</v>
      </c>
      <c r="K2706" s="182" t="s">
        <v>5136</v>
      </c>
      <c r="L2706" s="183">
        <v>52674772</v>
      </c>
      <c r="M2706" s="183">
        <v>0</v>
      </c>
      <c r="N2706" s="183">
        <v>0</v>
      </c>
      <c r="O2706" s="241">
        <f t="shared" si="85"/>
        <v>52674772</v>
      </c>
    </row>
    <row r="2707" spans="1:15" hidden="1" x14ac:dyDescent="0.2">
      <c r="A2707" s="175" t="s">
        <v>5748</v>
      </c>
      <c r="B2707" s="182">
        <v>757</v>
      </c>
      <c r="C2707" s="182">
        <v>0</v>
      </c>
      <c r="D2707" s="182">
        <v>2</v>
      </c>
      <c r="E2707" s="182">
        <v>27</v>
      </c>
      <c r="F2707" s="182">
        <v>0</v>
      </c>
      <c r="G2707" s="182" t="str">
        <f t="shared" si="84"/>
        <v>72010.757.0.02.27.00</v>
      </c>
      <c r="H2707" s="184">
        <v>44012</v>
      </c>
      <c r="I2707" s="175" t="s">
        <v>5137</v>
      </c>
      <c r="J2707" s="175" t="s">
        <v>5111</v>
      </c>
      <c r="K2707" s="182" t="s">
        <v>5138</v>
      </c>
      <c r="L2707" s="183">
        <v>1882570456</v>
      </c>
      <c r="M2707" s="183">
        <v>0</v>
      </c>
      <c r="N2707" s="183">
        <v>0</v>
      </c>
      <c r="O2707" s="241">
        <f t="shared" si="85"/>
        <v>1882570456</v>
      </c>
    </row>
    <row r="2708" spans="1:15" hidden="1" x14ac:dyDescent="0.2">
      <c r="A2708" s="175" t="s">
        <v>5748</v>
      </c>
      <c r="B2708" s="182">
        <v>757</v>
      </c>
      <c r="C2708" s="182">
        <v>0</v>
      </c>
      <c r="D2708" s="182">
        <v>2</v>
      </c>
      <c r="E2708" s="182">
        <v>27</v>
      </c>
      <c r="F2708" s="182">
        <v>2</v>
      </c>
      <c r="G2708" s="182" t="str">
        <f t="shared" si="84"/>
        <v>72010.757.0.02.27.02</v>
      </c>
      <c r="H2708" s="184">
        <v>44012</v>
      </c>
      <c r="I2708" s="175" t="s">
        <v>5139</v>
      </c>
      <c r="J2708" s="175" t="s">
        <v>5111</v>
      </c>
      <c r="K2708" s="182" t="s">
        <v>5140</v>
      </c>
      <c r="L2708" s="183">
        <v>1882570456</v>
      </c>
      <c r="M2708" s="183">
        <v>0</v>
      </c>
      <c r="N2708" s="183">
        <v>0</v>
      </c>
      <c r="O2708" s="241">
        <f t="shared" si="85"/>
        <v>1882570456</v>
      </c>
    </row>
    <row r="2709" spans="1:15" hidden="1" x14ac:dyDescent="0.2">
      <c r="A2709" s="175" t="s">
        <v>5748</v>
      </c>
      <c r="B2709" s="182">
        <v>757</v>
      </c>
      <c r="C2709" s="182">
        <v>0</v>
      </c>
      <c r="D2709" s="182">
        <v>2</v>
      </c>
      <c r="E2709" s="182">
        <v>30</v>
      </c>
      <c r="F2709" s="182">
        <v>0</v>
      </c>
      <c r="G2709" s="182" t="str">
        <f t="shared" si="84"/>
        <v>72010.757.0.02.30.00</v>
      </c>
      <c r="H2709" s="184">
        <v>44012</v>
      </c>
      <c r="I2709" s="175" t="s">
        <v>5141</v>
      </c>
      <c r="J2709" s="175" t="s">
        <v>5111</v>
      </c>
      <c r="K2709" s="182" t="s">
        <v>5142</v>
      </c>
      <c r="L2709" s="183">
        <v>178947239</v>
      </c>
      <c r="M2709" s="183">
        <v>0</v>
      </c>
      <c r="N2709" s="183">
        <v>0</v>
      </c>
      <c r="O2709" s="241">
        <f t="shared" si="85"/>
        <v>178947239</v>
      </c>
    </row>
    <row r="2710" spans="1:15" hidden="1" x14ac:dyDescent="0.2">
      <c r="A2710" s="175" t="s">
        <v>5748</v>
      </c>
      <c r="B2710" s="182">
        <v>757</v>
      </c>
      <c r="C2710" s="182">
        <v>0</v>
      </c>
      <c r="D2710" s="182">
        <v>2</v>
      </c>
      <c r="E2710" s="182">
        <v>30</v>
      </c>
      <c r="F2710" s="182">
        <v>1</v>
      </c>
      <c r="G2710" s="182" t="str">
        <f t="shared" si="84"/>
        <v>72010.757.0.02.30.01</v>
      </c>
      <c r="H2710" s="184">
        <v>44012</v>
      </c>
      <c r="I2710" s="175" t="s">
        <v>5143</v>
      </c>
      <c r="J2710" s="175" t="s">
        <v>5111</v>
      </c>
      <c r="K2710" s="182" t="s">
        <v>5142</v>
      </c>
      <c r="L2710" s="183">
        <v>178947239</v>
      </c>
      <c r="M2710" s="183">
        <v>0</v>
      </c>
      <c r="N2710" s="183">
        <v>0</v>
      </c>
      <c r="O2710" s="241">
        <f t="shared" si="85"/>
        <v>178947239</v>
      </c>
    </row>
    <row r="2711" spans="1:15" hidden="1" x14ac:dyDescent="0.2">
      <c r="A2711" s="175" t="s">
        <v>5748</v>
      </c>
      <c r="B2711" s="182">
        <v>757</v>
      </c>
      <c r="C2711" s="182">
        <v>0</v>
      </c>
      <c r="D2711" s="182">
        <v>2</v>
      </c>
      <c r="E2711" s="182">
        <v>31</v>
      </c>
      <c r="F2711" s="182">
        <v>0</v>
      </c>
      <c r="G2711" s="182" t="str">
        <f t="shared" si="84"/>
        <v>72010.757.0.02.31.00</v>
      </c>
      <c r="H2711" s="184">
        <v>44012</v>
      </c>
      <c r="I2711" s="175" t="s">
        <v>5144</v>
      </c>
      <c r="J2711" s="175" t="s">
        <v>5111</v>
      </c>
      <c r="K2711" s="182" t="s">
        <v>5145</v>
      </c>
      <c r="L2711" s="183">
        <v>1067427990</v>
      </c>
      <c r="M2711" s="183">
        <v>0</v>
      </c>
      <c r="N2711" s="183">
        <v>0</v>
      </c>
      <c r="O2711" s="241">
        <f t="shared" si="85"/>
        <v>1067427990</v>
      </c>
    </row>
    <row r="2712" spans="1:15" hidden="1" x14ac:dyDescent="0.2">
      <c r="A2712" s="175" t="s">
        <v>5748</v>
      </c>
      <c r="B2712" s="182">
        <v>757</v>
      </c>
      <c r="C2712" s="182">
        <v>0</v>
      </c>
      <c r="D2712" s="182">
        <v>2</v>
      </c>
      <c r="E2712" s="182">
        <v>31</v>
      </c>
      <c r="F2712" s="182">
        <v>2</v>
      </c>
      <c r="G2712" s="182" t="str">
        <f t="shared" si="84"/>
        <v>72010.757.0.02.31.02</v>
      </c>
      <c r="H2712" s="184">
        <v>44012</v>
      </c>
      <c r="I2712" s="175" t="s">
        <v>5146</v>
      </c>
      <c r="J2712" s="175" t="s">
        <v>5111</v>
      </c>
      <c r="K2712" s="182" t="s">
        <v>5147</v>
      </c>
      <c r="L2712" s="183">
        <v>30111646</v>
      </c>
      <c r="M2712" s="183">
        <v>0</v>
      </c>
      <c r="N2712" s="183">
        <v>0</v>
      </c>
      <c r="O2712" s="241">
        <f t="shared" si="85"/>
        <v>30111646</v>
      </c>
    </row>
    <row r="2713" spans="1:15" hidden="1" x14ac:dyDescent="0.2">
      <c r="A2713" s="175" t="s">
        <v>5748</v>
      </c>
      <c r="B2713" s="182">
        <v>757</v>
      </c>
      <c r="C2713" s="182">
        <v>0</v>
      </c>
      <c r="D2713" s="182">
        <v>2</v>
      </c>
      <c r="E2713" s="182">
        <v>31</v>
      </c>
      <c r="F2713" s="182">
        <v>3</v>
      </c>
      <c r="G2713" s="182" t="str">
        <f t="shared" si="84"/>
        <v>72010.757.0.02.31.03</v>
      </c>
      <c r="H2713" s="184">
        <v>44012</v>
      </c>
      <c r="I2713" s="175" t="s">
        <v>5148</v>
      </c>
      <c r="J2713" s="175" t="s">
        <v>5111</v>
      </c>
      <c r="K2713" s="182" t="s">
        <v>5149</v>
      </c>
      <c r="L2713" s="183">
        <v>378710517</v>
      </c>
      <c r="M2713" s="183">
        <v>0</v>
      </c>
      <c r="N2713" s="183">
        <v>0</v>
      </c>
      <c r="O2713" s="241">
        <f t="shared" si="85"/>
        <v>378710517</v>
      </c>
    </row>
    <row r="2714" spans="1:15" hidden="1" x14ac:dyDescent="0.2">
      <c r="A2714" s="175" t="s">
        <v>5748</v>
      </c>
      <c r="B2714" s="182">
        <v>757</v>
      </c>
      <c r="C2714" s="182">
        <v>0</v>
      </c>
      <c r="D2714" s="182">
        <v>2</v>
      </c>
      <c r="E2714" s="182">
        <v>31</v>
      </c>
      <c r="F2714" s="182">
        <v>4</v>
      </c>
      <c r="G2714" s="182" t="str">
        <f t="shared" si="84"/>
        <v>72010.757.0.02.31.04</v>
      </c>
      <c r="H2714" s="184">
        <v>44012</v>
      </c>
      <c r="I2714" s="175" t="s">
        <v>5150</v>
      </c>
      <c r="J2714" s="175" t="s">
        <v>5111</v>
      </c>
      <c r="K2714" s="182" t="s">
        <v>5151</v>
      </c>
      <c r="L2714" s="183">
        <v>455845859</v>
      </c>
      <c r="M2714" s="183">
        <v>0</v>
      </c>
      <c r="N2714" s="183">
        <v>0</v>
      </c>
      <c r="O2714" s="241">
        <f t="shared" si="85"/>
        <v>455845859</v>
      </c>
    </row>
    <row r="2715" spans="1:15" hidden="1" x14ac:dyDescent="0.2">
      <c r="A2715" s="175" t="s">
        <v>5748</v>
      </c>
      <c r="B2715" s="182">
        <v>757</v>
      </c>
      <c r="C2715" s="182">
        <v>0</v>
      </c>
      <c r="D2715" s="182">
        <v>2</v>
      </c>
      <c r="E2715" s="182">
        <v>31</v>
      </c>
      <c r="F2715" s="182">
        <v>5</v>
      </c>
      <c r="G2715" s="182" t="str">
        <f t="shared" si="84"/>
        <v>72010.757.0.02.31.05</v>
      </c>
      <c r="H2715" s="184">
        <v>44012</v>
      </c>
      <c r="I2715" s="175" t="s">
        <v>5152</v>
      </c>
      <c r="J2715" s="175" t="s">
        <v>5111</v>
      </c>
      <c r="K2715" s="182" t="s">
        <v>5153</v>
      </c>
      <c r="L2715" s="183">
        <v>21318011</v>
      </c>
      <c r="M2715" s="183">
        <v>0</v>
      </c>
      <c r="N2715" s="183">
        <v>0</v>
      </c>
      <c r="O2715" s="241">
        <f t="shared" si="85"/>
        <v>21318011</v>
      </c>
    </row>
    <row r="2716" spans="1:15" hidden="1" x14ac:dyDescent="0.2">
      <c r="A2716" s="175" t="s">
        <v>5748</v>
      </c>
      <c r="B2716" s="182">
        <v>757</v>
      </c>
      <c r="C2716" s="182">
        <v>0</v>
      </c>
      <c r="D2716" s="182">
        <v>2</v>
      </c>
      <c r="E2716" s="182">
        <v>31</v>
      </c>
      <c r="F2716" s="182">
        <v>6</v>
      </c>
      <c r="G2716" s="182" t="str">
        <f t="shared" si="84"/>
        <v>72010.757.0.02.31.06</v>
      </c>
      <c r="H2716" s="184">
        <v>44012</v>
      </c>
      <c r="I2716" s="175" t="s">
        <v>5154</v>
      </c>
      <c r="J2716" s="175" t="s">
        <v>5111</v>
      </c>
      <c r="K2716" s="182" t="s">
        <v>5155</v>
      </c>
      <c r="L2716" s="183">
        <v>181441957</v>
      </c>
      <c r="M2716" s="183">
        <v>0</v>
      </c>
      <c r="N2716" s="183">
        <v>0</v>
      </c>
      <c r="O2716" s="241">
        <f t="shared" si="85"/>
        <v>181441957</v>
      </c>
    </row>
    <row r="2717" spans="1:15" hidden="1" x14ac:dyDescent="0.2">
      <c r="A2717" s="175" t="s">
        <v>5748</v>
      </c>
      <c r="B2717" s="182">
        <v>757</v>
      </c>
      <c r="C2717" s="182">
        <v>0</v>
      </c>
      <c r="D2717" s="182">
        <v>2</v>
      </c>
      <c r="E2717" s="182">
        <v>40</v>
      </c>
      <c r="F2717" s="182">
        <v>0</v>
      </c>
      <c r="G2717" s="182" t="str">
        <f t="shared" si="84"/>
        <v>72010.757.0.02.40.00</v>
      </c>
      <c r="H2717" s="184">
        <v>44012</v>
      </c>
      <c r="I2717" s="175" t="s">
        <v>5156</v>
      </c>
      <c r="J2717" s="175" t="s">
        <v>5111</v>
      </c>
      <c r="K2717" s="182" t="s">
        <v>5157</v>
      </c>
      <c r="L2717" s="183">
        <v>-5001518</v>
      </c>
      <c r="M2717" s="183">
        <v>0</v>
      </c>
      <c r="N2717" s="183">
        <v>0</v>
      </c>
      <c r="O2717" s="241">
        <f t="shared" si="85"/>
        <v>-5001518</v>
      </c>
    </row>
    <row r="2718" spans="1:15" hidden="1" x14ac:dyDescent="0.2">
      <c r="A2718" s="175" t="s">
        <v>5748</v>
      </c>
      <c r="B2718" s="182">
        <v>757</v>
      </c>
      <c r="C2718" s="182">
        <v>0</v>
      </c>
      <c r="D2718" s="182">
        <v>2</v>
      </c>
      <c r="E2718" s="182">
        <v>41</v>
      </c>
      <c r="F2718" s="182">
        <v>0</v>
      </c>
      <c r="G2718" s="182" t="str">
        <f t="shared" si="84"/>
        <v>72010.757.0.02.41.00</v>
      </c>
      <c r="H2718" s="184">
        <v>44012</v>
      </c>
      <c r="I2718" s="175" t="s">
        <v>5158</v>
      </c>
      <c r="J2718" s="175" t="s">
        <v>5111</v>
      </c>
      <c r="K2718" s="182" t="s">
        <v>5159</v>
      </c>
      <c r="L2718" s="183">
        <v>62792415</v>
      </c>
      <c r="M2718" s="183">
        <v>0</v>
      </c>
      <c r="N2718" s="183">
        <v>0</v>
      </c>
      <c r="O2718" s="241">
        <f t="shared" si="85"/>
        <v>62792415</v>
      </c>
    </row>
    <row r="2719" spans="1:15" hidden="1" x14ac:dyDescent="0.2">
      <c r="A2719" s="175" t="s">
        <v>5748</v>
      </c>
      <c r="B2719" s="182">
        <v>757</v>
      </c>
      <c r="C2719" s="182">
        <v>0</v>
      </c>
      <c r="D2719" s="182">
        <v>2</v>
      </c>
      <c r="E2719" s="182">
        <v>41</v>
      </c>
      <c r="F2719" s="182">
        <v>1</v>
      </c>
      <c r="G2719" s="182" t="str">
        <f t="shared" si="84"/>
        <v>72010.757.0.02.41.01</v>
      </c>
      <c r="H2719" s="184">
        <v>44012</v>
      </c>
      <c r="I2719" s="175" t="s">
        <v>5160</v>
      </c>
      <c r="J2719" s="175" t="s">
        <v>5111</v>
      </c>
      <c r="K2719" s="182" t="s">
        <v>5161</v>
      </c>
      <c r="L2719" s="183">
        <v>62792415</v>
      </c>
      <c r="M2719" s="183">
        <v>0</v>
      </c>
      <c r="N2719" s="183">
        <v>0</v>
      </c>
      <c r="O2719" s="241">
        <f t="shared" si="85"/>
        <v>62792415</v>
      </c>
    </row>
    <row r="2720" spans="1:15" hidden="1" x14ac:dyDescent="0.2">
      <c r="A2720" s="175" t="s">
        <v>5749</v>
      </c>
      <c r="B2720" s="182">
        <v>0</v>
      </c>
      <c r="C2720" s="182">
        <v>0</v>
      </c>
      <c r="D2720" s="182">
        <v>0</v>
      </c>
      <c r="E2720" s="182">
        <v>0</v>
      </c>
      <c r="F2720" s="182">
        <v>0</v>
      </c>
      <c r="G2720" s="182" t="str">
        <f t="shared" si="84"/>
        <v>73000.000.0.00.00.00</v>
      </c>
      <c r="H2720" s="184">
        <v>44012</v>
      </c>
      <c r="I2720" s="175" t="s">
        <v>5162</v>
      </c>
      <c r="J2720" s="175" t="s">
        <v>5163</v>
      </c>
      <c r="K2720" s="182" t="s">
        <v>5164</v>
      </c>
      <c r="L2720" s="183">
        <v>1838404399312.1001</v>
      </c>
      <c r="M2720" s="183">
        <v>1750198.85</v>
      </c>
      <c r="N2720" s="183">
        <v>11694585137.91</v>
      </c>
      <c r="O2720" s="241">
        <f t="shared" si="85"/>
        <v>1850098984450.01</v>
      </c>
    </row>
    <row r="2721" spans="1:15" hidden="1" x14ac:dyDescent="0.2">
      <c r="A2721" s="175" t="s">
        <v>5750</v>
      </c>
      <c r="B2721" s="182">
        <v>0</v>
      </c>
      <c r="C2721" s="182">
        <v>0</v>
      </c>
      <c r="D2721" s="182">
        <v>0</v>
      </c>
      <c r="E2721" s="182">
        <v>0</v>
      </c>
      <c r="F2721" s="182">
        <v>0</v>
      </c>
      <c r="G2721" s="182" t="str">
        <f t="shared" si="84"/>
        <v>73010.000.0.00.00.00</v>
      </c>
      <c r="H2721" s="184">
        <v>44012</v>
      </c>
      <c r="I2721" s="175" t="s">
        <v>5165</v>
      </c>
      <c r="J2721" s="175" t="s">
        <v>5166</v>
      </c>
      <c r="K2721" s="182" t="s">
        <v>5164</v>
      </c>
      <c r="L2721" s="183">
        <v>83189907830.25</v>
      </c>
      <c r="M2721" s="183">
        <v>1750197.86</v>
      </c>
      <c r="N2721" s="183">
        <v>11694585136.92</v>
      </c>
      <c r="O2721" s="241">
        <f t="shared" si="85"/>
        <v>94884492967.169998</v>
      </c>
    </row>
    <row r="2722" spans="1:15" hidden="1" x14ac:dyDescent="0.2">
      <c r="A2722" s="175" t="s">
        <v>5750</v>
      </c>
      <c r="B2722" s="182">
        <v>759</v>
      </c>
      <c r="C2722" s="182">
        <v>0</v>
      </c>
      <c r="D2722" s="182">
        <v>0</v>
      </c>
      <c r="E2722" s="182">
        <v>0</v>
      </c>
      <c r="F2722" s="182">
        <v>0</v>
      </c>
      <c r="G2722" s="182" t="str">
        <f t="shared" si="84"/>
        <v>73010.759.0.00.00.00</v>
      </c>
      <c r="H2722" s="184">
        <v>44012</v>
      </c>
      <c r="I2722" s="175" t="s">
        <v>5167</v>
      </c>
      <c r="J2722" s="175" t="s">
        <v>5168</v>
      </c>
      <c r="K2722" s="182" t="s">
        <v>5169</v>
      </c>
      <c r="L2722" s="183">
        <v>33777450466.919998</v>
      </c>
      <c r="M2722" s="183">
        <v>941770.98</v>
      </c>
      <c r="N2722" s="183">
        <v>6359282193.54</v>
      </c>
      <c r="O2722" s="241">
        <f t="shared" si="85"/>
        <v>40136732660.459999</v>
      </c>
    </row>
    <row r="2723" spans="1:15" hidden="1" x14ac:dyDescent="0.2">
      <c r="A2723" s="175" t="s">
        <v>5750</v>
      </c>
      <c r="B2723" s="182">
        <v>759</v>
      </c>
      <c r="C2723" s="182">
        <v>0</v>
      </c>
      <c r="D2723" s="182">
        <v>2</v>
      </c>
      <c r="E2723" s="182">
        <v>0</v>
      </c>
      <c r="F2723" s="182">
        <v>0</v>
      </c>
      <c r="G2723" s="182" t="str">
        <f t="shared" si="84"/>
        <v>73010.759.0.02.00.00</v>
      </c>
      <c r="H2723" s="184">
        <v>44012</v>
      </c>
      <c r="I2723" s="175" t="s">
        <v>5170</v>
      </c>
      <c r="J2723" s="175" t="s">
        <v>5171</v>
      </c>
      <c r="K2723" s="182" t="s">
        <v>5172</v>
      </c>
      <c r="L2723" s="183">
        <v>983333333</v>
      </c>
      <c r="M2723" s="183">
        <v>108000</v>
      </c>
      <c r="N2723" s="183">
        <v>712368540</v>
      </c>
      <c r="O2723" s="241">
        <f t="shared" si="85"/>
        <v>1695701873</v>
      </c>
    </row>
    <row r="2724" spans="1:15" hidden="1" x14ac:dyDescent="0.2">
      <c r="A2724" s="175" t="s">
        <v>5750</v>
      </c>
      <c r="B2724" s="182">
        <v>759</v>
      </c>
      <c r="C2724" s="182">
        <v>0</v>
      </c>
      <c r="D2724" s="182">
        <v>2</v>
      </c>
      <c r="E2724" s="182">
        <v>1</v>
      </c>
      <c r="F2724" s="182">
        <v>0</v>
      </c>
      <c r="G2724" s="182" t="str">
        <f t="shared" si="84"/>
        <v>73010.759.0.02.01.00</v>
      </c>
      <c r="H2724" s="184">
        <v>44012</v>
      </c>
      <c r="I2724" s="175" t="s">
        <v>5173</v>
      </c>
      <c r="J2724" s="175" t="s">
        <v>5171</v>
      </c>
      <c r="K2724" s="182" t="s">
        <v>5174</v>
      </c>
      <c r="L2724" s="183">
        <v>0</v>
      </c>
      <c r="M2724" s="183">
        <v>108000</v>
      </c>
      <c r="N2724" s="183">
        <v>712368540</v>
      </c>
      <c r="O2724" s="241">
        <f t="shared" si="85"/>
        <v>712368540</v>
      </c>
    </row>
    <row r="2725" spans="1:15" hidden="1" x14ac:dyDescent="0.2">
      <c r="A2725" s="175" t="s">
        <v>5750</v>
      </c>
      <c r="B2725" s="182">
        <v>759</v>
      </c>
      <c r="C2725" s="182">
        <v>0</v>
      </c>
      <c r="D2725" s="182">
        <v>2</v>
      </c>
      <c r="E2725" s="182">
        <v>2</v>
      </c>
      <c r="F2725" s="182">
        <v>0</v>
      </c>
      <c r="G2725" s="182" t="str">
        <f t="shared" si="84"/>
        <v>73010.759.0.02.02.00</v>
      </c>
      <c r="H2725" s="184">
        <v>44012</v>
      </c>
      <c r="I2725" s="175" t="s">
        <v>5175</v>
      </c>
      <c r="J2725" s="175" t="s">
        <v>5171</v>
      </c>
      <c r="K2725" s="182" t="s">
        <v>5176</v>
      </c>
      <c r="L2725" s="183">
        <v>983333333</v>
      </c>
      <c r="M2725" s="183">
        <v>0</v>
      </c>
      <c r="N2725" s="183">
        <v>0</v>
      </c>
      <c r="O2725" s="241">
        <f t="shared" si="85"/>
        <v>983333333</v>
      </c>
    </row>
    <row r="2726" spans="1:15" hidden="1" x14ac:dyDescent="0.2">
      <c r="A2726" s="175" t="s">
        <v>5750</v>
      </c>
      <c r="B2726" s="182">
        <v>759</v>
      </c>
      <c r="C2726" s="182">
        <v>0</v>
      </c>
      <c r="D2726" s="182">
        <v>4</v>
      </c>
      <c r="E2726" s="182">
        <v>0</v>
      </c>
      <c r="F2726" s="182">
        <v>0</v>
      </c>
      <c r="G2726" s="182" t="str">
        <f t="shared" si="84"/>
        <v>73010.759.0.04.00.00</v>
      </c>
      <c r="H2726" s="184">
        <v>44012</v>
      </c>
      <c r="I2726" s="175" t="s">
        <v>5177</v>
      </c>
      <c r="J2726" s="175" t="s">
        <v>5178</v>
      </c>
      <c r="K2726" s="182" t="s">
        <v>5179</v>
      </c>
      <c r="L2726" s="183">
        <v>22896017542</v>
      </c>
      <c r="M2726" s="183">
        <v>0</v>
      </c>
      <c r="N2726" s="183">
        <v>0</v>
      </c>
      <c r="O2726" s="241">
        <f t="shared" si="85"/>
        <v>22896017542</v>
      </c>
    </row>
    <row r="2727" spans="1:15" hidden="1" x14ac:dyDescent="0.2">
      <c r="A2727" s="175" t="s">
        <v>5750</v>
      </c>
      <c r="B2727" s="182">
        <v>759</v>
      </c>
      <c r="C2727" s="182">
        <v>0</v>
      </c>
      <c r="D2727" s="182">
        <v>4</v>
      </c>
      <c r="E2727" s="182">
        <v>1</v>
      </c>
      <c r="F2727" s="182">
        <v>0</v>
      </c>
      <c r="G2727" s="182" t="str">
        <f t="shared" si="84"/>
        <v>73010.759.0.04.01.00</v>
      </c>
      <c r="H2727" s="184">
        <v>44012</v>
      </c>
      <c r="I2727" s="175" t="s">
        <v>5180</v>
      </c>
      <c r="J2727" s="175" t="s">
        <v>5178</v>
      </c>
      <c r="K2727" s="182" t="s">
        <v>5179</v>
      </c>
      <c r="L2727" s="183">
        <v>21414570728</v>
      </c>
      <c r="M2727" s="183">
        <v>0</v>
      </c>
      <c r="N2727" s="183">
        <v>0</v>
      </c>
      <c r="O2727" s="241">
        <f t="shared" si="85"/>
        <v>21414570728</v>
      </c>
    </row>
    <row r="2728" spans="1:15" hidden="1" x14ac:dyDescent="0.2">
      <c r="A2728" s="175" t="s">
        <v>5750</v>
      </c>
      <c r="B2728" s="182">
        <v>759</v>
      </c>
      <c r="C2728" s="182">
        <v>0</v>
      </c>
      <c r="D2728" s="182">
        <v>4</v>
      </c>
      <c r="E2728" s="182">
        <v>10</v>
      </c>
      <c r="F2728" s="182">
        <v>0</v>
      </c>
      <c r="G2728" s="182" t="str">
        <f t="shared" si="84"/>
        <v>73010.759.0.04.10.00</v>
      </c>
      <c r="H2728" s="184">
        <v>44012</v>
      </c>
      <c r="I2728" s="175" t="s">
        <v>5181</v>
      </c>
      <c r="J2728" s="175" t="s">
        <v>5178</v>
      </c>
      <c r="K2728" s="182" t="s">
        <v>5182</v>
      </c>
      <c r="L2728" s="183">
        <v>1866667</v>
      </c>
      <c r="M2728" s="183">
        <v>0</v>
      </c>
      <c r="N2728" s="183">
        <v>0</v>
      </c>
      <c r="O2728" s="241">
        <f t="shared" si="85"/>
        <v>1866667</v>
      </c>
    </row>
    <row r="2729" spans="1:15" hidden="1" x14ac:dyDescent="0.2">
      <c r="A2729" s="175" t="s">
        <v>5750</v>
      </c>
      <c r="B2729" s="182">
        <v>759</v>
      </c>
      <c r="C2729" s="182">
        <v>0</v>
      </c>
      <c r="D2729" s="182">
        <v>4</v>
      </c>
      <c r="E2729" s="182">
        <v>11</v>
      </c>
      <c r="F2729" s="182">
        <v>0</v>
      </c>
      <c r="G2729" s="182" t="str">
        <f t="shared" si="84"/>
        <v>73010.759.0.04.11.00</v>
      </c>
      <c r="H2729" s="184">
        <v>44012</v>
      </c>
      <c r="I2729" s="175" t="s">
        <v>5183</v>
      </c>
      <c r="J2729" s="175" t="s">
        <v>5178</v>
      </c>
      <c r="K2729" s="182" t="s">
        <v>5184</v>
      </c>
      <c r="L2729" s="183">
        <v>555783215</v>
      </c>
      <c r="M2729" s="183">
        <v>0</v>
      </c>
      <c r="N2729" s="183">
        <v>0</v>
      </c>
      <c r="O2729" s="241">
        <f t="shared" si="85"/>
        <v>555783215</v>
      </c>
    </row>
    <row r="2730" spans="1:15" hidden="1" x14ac:dyDescent="0.2">
      <c r="A2730" s="175" t="s">
        <v>5750</v>
      </c>
      <c r="B2730" s="182">
        <v>759</v>
      </c>
      <c r="C2730" s="182">
        <v>0</v>
      </c>
      <c r="D2730" s="182">
        <v>4</v>
      </c>
      <c r="E2730" s="182">
        <v>12</v>
      </c>
      <c r="F2730" s="182">
        <v>0</v>
      </c>
      <c r="G2730" s="182" t="str">
        <f t="shared" si="84"/>
        <v>73010.759.0.04.12.00</v>
      </c>
      <c r="H2730" s="184">
        <v>44012</v>
      </c>
      <c r="I2730" s="175" t="s">
        <v>5185</v>
      </c>
      <c r="J2730" s="175" t="s">
        <v>5178</v>
      </c>
      <c r="K2730" s="182" t="s">
        <v>5186</v>
      </c>
      <c r="L2730" s="183">
        <v>923796932</v>
      </c>
      <c r="M2730" s="183">
        <v>0</v>
      </c>
      <c r="N2730" s="183">
        <v>0</v>
      </c>
      <c r="O2730" s="241">
        <f t="shared" si="85"/>
        <v>923796932</v>
      </c>
    </row>
    <row r="2731" spans="1:15" hidden="1" x14ac:dyDescent="0.2">
      <c r="A2731" s="175" t="s">
        <v>5750</v>
      </c>
      <c r="B2731" s="182">
        <v>759</v>
      </c>
      <c r="C2731" s="182">
        <v>0</v>
      </c>
      <c r="D2731" s="182">
        <v>6</v>
      </c>
      <c r="E2731" s="182">
        <v>0</v>
      </c>
      <c r="F2731" s="182">
        <v>0</v>
      </c>
      <c r="G2731" s="182" t="str">
        <f t="shared" si="84"/>
        <v>73010.759.0.06.00.00</v>
      </c>
      <c r="H2731" s="184">
        <v>44012</v>
      </c>
      <c r="I2731" s="175" t="s">
        <v>5187</v>
      </c>
      <c r="J2731" s="175" t="s">
        <v>5188</v>
      </c>
      <c r="K2731" s="182" t="s">
        <v>5189</v>
      </c>
      <c r="L2731" s="183">
        <v>1866426931</v>
      </c>
      <c r="M2731" s="183">
        <v>0</v>
      </c>
      <c r="N2731" s="183">
        <v>0</v>
      </c>
      <c r="O2731" s="241">
        <f t="shared" si="85"/>
        <v>1866426931</v>
      </c>
    </row>
    <row r="2732" spans="1:15" hidden="1" x14ac:dyDescent="0.2">
      <c r="A2732" s="175" t="s">
        <v>5750</v>
      </c>
      <c r="B2732" s="182">
        <v>759</v>
      </c>
      <c r="C2732" s="182">
        <v>0</v>
      </c>
      <c r="D2732" s="182">
        <v>6</v>
      </c>
      <c r="E2732" s="182">
        <v>1</v>
      </c>
      <c r="F2732" s="182">
        <v>0</v>
      </c>
      <c r="G2732" s="182" t="str">
        <f t="shared" si="84"/>
        <v>73010.759.0.06.01.00</v>
      </c>
      <c r="H2732" s="184">
        <v>44012</v>
      </c>
      <c r="I2732" s="175" t="s">
        <v>5190</v>
      </c>
      <c r="J2732" s="175" t="s">
        <v>5188</v>
      </c>
      <c r="K2732" s="182" t="s">
        <v>5189</v>
      </c>
      <c r="L2732" s="183">
        <v>1866426931</v>
      </c>
      <c r="M2732" s="183">
        <v>0</v>
      </c>
      <c r="N2732" s="183">
        <v>0</v>
      </c>
      <c r="O2732" s="241">
        <f t="shared" si="85"/>
        <v>1866426931</v>
      </c>
    </row>
    <row r="2733" spans="1:15" hidden="1" x14ac:dyDescent="0.2">
      <c r="A2733" s="175" t="s">
        <v>5750</v>
      </c>
      <c r="B2733" s="182">
        <v>759</v>
      </c>
      <c r="C2733" s="182">
        <v>0</v>
      </c>
      <c r="D2733" s="182">
        <v>8</v>
      </c>
      <c r="E2733" s="182">
        <v>0</v>
      </c>
      <c r="F2733" s="182">
        <v>0</v>
      </c>
      <c r="G2733" s="182" t="str">
        <f t="shared" si="84"/>
        <v>73010.759.0.08.00.00</v>
      </c>
      <c r="H2733" s="184">
        <v>44012</v>
      </c>
      <c r="I2733" s="175" t="s">
        <v>5191</v>
      </c>
      <c r="J2733" s="175" t="s">
        <v>5192</v>
      </c>
      <c r="K2733" s="182" t="s">
        <v>5193</v>
      </c>
      <c r="L2733" s="183">
        <v>217604345</v>
      </c>
      <c r="M2733" s="183">
        <v>0</v>
      </c>
      <c r="N2733" s="183">
        <v>0</v>
      </c>
      <c r="O2733" s="241">
        <f t="shared" si="85"/>
        <v>217604345</v>
      </c>
    </row>
    <row r="2734" spans="1:15" hidden="1" x14ac:dyDescent="0.2">
      <c r="A2734" s="175" t="s">
        <v>5750</v>
      </c>
      <c r="B2734" s="182">
        <v>759</v>
      </c>
      <c r="C2734" s="182">
        <v>0</v>
      </c>
      <c r="D2734" s="182">
        <v>8</v>
      </c>
      <c r="E2734" s="182">
        <v>1</v>
      </c>
      <c r="F2734" s="182">
        <v>0</v>
      </c>
      <c r="G2734" s="182" t="str">
        <f t="shared" si="84"/>
        <v>73010.759.0.08.01.00</v>
      </c>
      <c r="H2734" s="184">
        <v>44012</v>
      </c>
      <c r="I2734" s="175" t="s">
        <v>5194</v>
      </c>
      <c r="J2734" s="175" t="s">
        <v>5192</v>
      </c>
      <c r="K2734" s="182" t="s">
        <v>5193</v>
      </c>
      <c r="L2734" s="183">
        <v>217604345</v>
      </c>
      <c r="M2734" s="183">
        <v>0</v>
      </c>
      <c r="N2734" s="183">
        <v>0</v>
      </c>
      <c r="O2734" s="241">
        <f t="shared" si="85"/>
        <v>217604345</v>
      </c>
    </row>
    <row r="2735" spans="1:15" hidden="1" x14ac:dyDescent="0.2">
      <c r="A2735" s="175" t="s">
        <v>5750</v>
      </c>
      <c r="B2735" s="182">
        <v>759</v>
      </c>
      <c r="C2735" s="182">
        <v>0</v>
      </c>
      <c r="D2735" s="182">
        <v>12</v>
      </c>
      <c r="E2735" s="182">
        <v>0</v>
      </c>
      <c r="F2735" s="182">
        <v>0</v>
      </c>
      <c r="G2735" s="182" t="str">
        <f t="shared" si="84"/>
        <v>73010.759.0.12.00.00</v>
      </c>
      <c r="H2735" s="184">
        <v>44012</v>
      </c>
      <c r="I2735" s="175" t="s">
        <v>5195</v>
      </c>
      <c r="J2735" s="175" t="s">
        <v>5196</v>
      </c>
      <c r="K2735" s="182" t="s">
        <v>5197</v>
      </c>
      <c r="L2735" s="183">
        <v>357363880</v>
      </c>
      <c r="M2735" s="183">
        <v>0</v>
      </c>
      <c r="N2735" s="183">
        <v>0</v>
      </c>
      <c r="O2735" s="241">
        <f t="shared" si="85"/>
        <v>357363880</v>
      </c>
    </row>
    <row r="2736" spans="1:15" hidden="1" x14ac:dyDescent="0.2">
      <c r="A2736" s="175" t="s">
        <v>5750</v>
      </c>
      <c r="B2736" s="182">
        <v>759</v>
      </c>
      <c r="C2736" s="182">
        <v>0</v>
      </c>
      <c r="D2736" s="182">
        <v>12</v>
      </c>
      <c r="E2736" s="182">
        <v>1</v>
      </c>
      <c r="F2736" s="182">
        <v>0</v>
      </c>
      <c r="G2736" s="182" t="str">
        <f t="shared" si="84"/>
        <v>73010.759.0.12.01.00</v>
      </c>
      <c r="H2736" s="184">
        <v>44012</v>
      </c>
      <c r="I2736" s="175" t="s">
        <v>5198</v>
      </c>
      <c r="J2736" s="175" t="s">
        <v>5196</v>
      </c>
      <c r="K2736" s="182" t="s">
        <v>5199</v>
      </c>
      <c r="L2736" s="183">
        <v>357363880</v>
      </c>
      <c r="M2736" s="183">
        <v>0</v>
      </c>
      <c r="N2736" s="183">
        <v>0</v>
      </c>
      <c r="O2736" s="241">
        <f t="shared" si="85"/>
        <v>357363880</v>
      </c>
    </row>
    <row r="2737" spans="1:15" hidden="1" x14ac:dyDescent="0.2">
      <c r="A2737" s="175" t="s">
        <v>5750</v>
      </c>
      <c r="B2737" s="182">
        <v>759</v>
      </c>
      <c r="C2737" s="182">
        <v>0</v>
      </c>
      <c r="D2737" s="182">
        <v>14</v>
      </c>
      <c r="E2737" s="182">
        <v>0</v>
      </c>
      <c r="F2737" s="182">
        <v>0</v>
      </c>
      <c r="G2737" s="182" t="str">
        <f t="shared" si="84"/>
        <v>73010.759.0.14.00.00</v>
      </c>
      <c r="H2737" s="184">
        <v>44012</v>
      </c>
      <c r="I2737" s="175" t="s">
        <v>5200</v>
      </c>
      <c r="J2737" s="175" t="s">
        <v>5201</v>
      </c>
      <c r="K2737" s="182" t="s">
        <v>5202</v>
      </c>
      <c r="L2737" s="183">
        <v>418285000</v>
      </c>
      <c r="M2737" s="183">
        <v>738000</v>
      </c>
      <c r="N2737" s="183">
        <v>5023661940</v>
      </c>
      <c r="O2737" s="241">
        <f t="shared" si="85"/>
        <v>5441946940</v>
      </c>
    </row>
    <row r="2738" spans="1:15" hidden="1" x14ac:dyDescent="0.2">
      <c r="A2738" s="175" t="s">
        <v>5750</v>
      </c>
      <c r="B2738" s="182">
        <v>759</v>
      </c>
      <c r="C2738" s="182">
        <v>0</v>
      </c>
      <c r="D2738" s="182">
        <v>14</v>
      </c>
      <c r="E2738" s="182">
        <v>5</v>
      </c>
      <c r="F2738" s="182">
        <v>0</v>
      </c>
      <c r="G2738" s="182" t="str">
        <f t="shared" si="84"/>
        <v>73010.759.0.14.05.00</v>
      </c>
      <c r="H2738" s="184">
        <v>44012</v>
      </c>
      <c r="I2738" s="175" t="s">
        <v>5203</v>
      </c>
      <c r="J2738" s="175" t="s">
        <v>5201</v>
      </c>
      <c r="K2738" s="182" t="s">
        <v>5204</v>
      </c>
      <c r="L2738" s="183">
        <v>350785000</v>
      </c>
      <c r="M2738" s="183">
        <v>738000</v>
      </c>
      <c r="N2738" s="183">
        <v>5023661940</v>
      </c>
      <c r="O2738" s="241">
        <f t="shared" si="85"/>
        <v>5374446940</v>
      </c>
    </row>
    <row r="2739" spans="1:15" hidden="1" x14ac:dyDescent="0.2">
      <c r="A2739" s="175" t="s">
        <v>5750</v>
      </c>
      <c r="B2739" s="182">
        <v>759</v>
      </c>
      <c r="C2739" s="182">
        <v>0</v>
      </c>
      <c r="D2739" s="182">
        <v>14</v>
      </c>
      <c r="E2739" s="182">
        <v>6</v>
      </c>
      <c r="F2739" s="182">
        <v>0</v>
      </c>
      <c r="G2739" s="182" t="str">
        <f t="shared" si="84"/>
        <v>73010.759.0.14.06.00</v>
      </c>
      <c r="H2739" s="184">
        <v>44012</v>
      </c>
      <c r="I2739" s="175" t="s">
        <v>5205</v>
      </c>
      <c r="J2739" s="175" t="s">
        <v>5201</v>
      </c>
      <c r="K2739" s="182" t="s">
        <v>5206</v>
      </c>
      <c r="L2739" s="183">
        <v>67500000</v>
      </c>
      <c r="M2739" s="183">
        <v>0</v>
      </c>
      <c r="N2739" s="183">
        <v>0</v>
      </c>
      <c r="O2739" s="241">
        <f t="shared" si="85"/>
        <v>67500000</v>
      </c>
    </row>
    <row r="2740" spans="1:15" hidden="1" x14ac:dyDescent="0.2">
      <c r="A2740" s="175" t="s">
        <v>5750</v>
      </c>
      <c r="B2740" s="182">
        <v>759</v>
      </c>
      <c r="C2740" s="182">
        <v>0</v>
      </c>
      <c r="D2740" s="182">
        <v>14</v>
      </c>
      <c r="E2740" s="182">
        <v>6</v>
      </c>
      <c r="F2740" s="182">
        <v>2</v>
      </c>
      <c r="G2740" s="182" t="str">
        <f t="shared" si="84"/>
        <v>73010.759.0.14.06.02</v>
      </c>
      <c r="H2740" s="184">
        <v>44012</v>
      </c>
      <c r="I2740" s="175" t="s">
        <v>5207</v>
      </c>
      <c r="J2740" s="175" t="s">
        <v>5201</v>
      </c>
      <c r="K2740" s="182" t="s">
        <v>5206</v>
      </c>
      <c r="L2740" s="183">
        <v>67500000</v>
      </c>
      <c r="M2740" s="183">
        <v>0</v>
      </c>
      <c r="N2740" s="183">
        <v>0</v>
      </c>
      <c r="O2740" s="241">
        <f t="shared" si="85"/>
        <v>67500000</v>
      </c>
    </row>
    <row r="2741" spans="1:15" hidden="1" x14ac:dyDescent="0.2">
      <c r="A2741" s="175" t="s">
        <v>5750</v>
      </c>
      <c r="B2741" s="182">
        <v>759</v>
      </c>
      <c r="C2741" s="182">
        <v>0</v>
      </c>
      <c r="D2741" s="182">
        <v>16</v>
      </c>
      <c r="E2741" s="182">
        <v>0</v>
      </c>
      <c r="F2741" s="182">
        <v>0</v>
      </c>
      <c r="G2741" s="182" t="str">
        <f t="shared" si="84"/>
        <v>73010.759.0.16.00.00</v>
      </c>
      <c r="H2741" s="184">
        <v>44012</v>
      </c>
      <c r="I2741" s="175" t="s">
        <v>5208</v>
      </c>
      <c r="J2741" s="175" t="s">
        <v>5209</v>
      </c>
      <c r="K2741" s="182" t="s">
        <v>5210</v>
      </c>
      <c r="L2741" s="183">
        <v>2589462468.9200001</v>
      </c>
      <c r="M2741" s="183">
        <v>95770.98</v>
      </c>
      <c r="N2741" s="183">
        <v>623251713.53999996</v>
      </c>
      <c r="O2741" s="241">
        <f t="shared" si="85"/>
        <v>3212714182.46</v>
      </c>
    </row>
    <row r="2742" spans="1:15" hidden="1" x14ac:dyDescent="0.2">
      <c r="A2742" s="175" t="s">
        <v>5750</v>
      </c>
      <c r="B2742" s="182">
        <v>759</v>
      </c>
      <c r="C2742" s="182">
        <v>0</v>
      </c>
      <c r="D2742" s="182">
        <v>16</v>
      </c>
      <c r="E2742" s="182">
        <v>2</v>
      </c>
      <c r="F2742" s="182">
        <v>0</v>
      </c>
      <c r="G2742" s="182" t="str">
        <f t="shared" si="84"/>
        <v>73010.759.0.16.02.00</v>
      </c>
      <c r="H2742" s="184">
        <v>44012</v>
      </c>
      <c r="I2742" s="175" t="s">
        <v>5211</v>
      </c>
      <c r="J2742" s="175" t="s">
        <v>5209</v>
      </c>
      <c r="K2742" s="182" t="s">
        <v>5212</v>
      </c>
      <c r="L2742" s="183">
        <v>877197391.91999996</v>
      </c>
      <c r="M2742" s="183">
        <v>95770.98</v>
      </c>
      <c r="N2742" s="183">
        <v>623251713.53999996</v>
      </c>
      <c r="O2742" s="241">
        <f t="shared" si="85"/>
        <v>1500449105.46</v>
      </c>
    </row>
    <row r="2743" spans="1:15" hidden="1" x14ac:dyDescent="0.2">
      <c r="A2743" s="175" t="s">
        <v>5750</v>
      </c>
      <c r="B2743" s="182">
        <v>759</v>
      </c>
      <c r="C2743" s="182">
        <v>0</v>
      </c>
      <c r="D2743" s="182">
        <v>16</v>
      </c>
      <c r="E2743" s="182">
        <v>2</v>
      </c>
      <c r="F2743" s="182">
        <v>1</v>
      </c>
      <c r="G2743" s="182" t="str">
        <f t="shared" si="84"/>
        <v>73010.759.0.16.02.01</v>
      </c>
      <c r="H2743" s="184">
        <v>44012</v>
      </c>
      <c r="I2743" s="175" t="s">
        <v>5213</v>
      </c>
      <c r="J2743" s="175" t="s">
        <v>5209</v>
      </c>
      <c r="K2743" s="182" t="s">
        <v>5212</v>
      </c>
      <c r="L2743" s="183">
        <v>877197391.91999996</v>
      </c>
      <c r="M2743" s="183">
        <v>95770.98</v>
      </c>
      <c r="N2743" s="183">
        <v>623251713.53999996</v>
      </c>
      <c r="O2743" s="241">
        <f t="shared" si="85"/>
        <v>1500449105.46</v>
      </c>
    </row>
    <row r="2744" spans="1:15" hidden="1" x14ac:dyDescent="0.2">
      <c r="A2744" s="175" t="s">
        <v>5750</v>
      </c>
      <c r="B2744" s="182">
        <v>759</v>
      </c>
      <c r="C2744" s="182">
        <v>0</v>
      </c>
      <c r="D2744" s="182">
        <v>16</v>
      </c>
      <c r="E2744" s="182">
        <v>7</v>
      </c>
      <c r="F2744" s="182">
        <v>0</v>
      </c>
      <c r="G2744" s="182" t="str">
        <f t="shared" si="84"/>
        <v>73010.759.0.16.07.00</v>
      </c>
      <c r="H2744" s="184">
        <v>44012</v>
      </c>
      <c r="I2744" s="175" t="s">
        <v>5214</v>
      </c>
      <c r="J2744" s="175" t="s">
        <v>5209</v>
      </c>
      <c r="K2744" s="182" t="s">
        <v>5215</v>
      </c>
      <c r="L2744" s="183">
        <v>1712265077</v>
      </c>
      <c r="M2744" s="183">
        <v>0</v>
      </c>
      <c r="N2744" s="183">
        <v>0</v>
      </c>
      <c r="O2744" s="241">
        <f t="shared" si="85"/>
        <v>1712265077</v>
      </c>
    </row>
    <row r="2745" spans="1:15" hidden="1" x14ac:dyDescent="0.2">
      <c r="A2745" s="175" t="s">
        <v>5750</v>
      </c>
      <c r="B2745" s="182">
        <v>759</v>
      </c>
      <c r="C2745" s="182">
        <v>0</v>
      </c>
      <c r="D2745" s="182">
        <v>18</v>
      </c>
      <c r="E2745" s="182">
        <v>0</v>
      </c>
      <c r="F2745" s="182">
        <v>0</v>
      </c>
      <c r="G2745" s="182" t="str">
        <f t="shared" si="84"/>
        <v>73010.759.0.18.00.00</v>
      </c>
      <c r="H2745" s="184">
        <v>44012</v>
      </c>
      <c r="I2745" s="175" t="s">
        <v>5216</v>
      </c>
      <c r="J2745" s="175" t="s">
        <v>5217</v>
      </c>
      <c r="K2745" s="182" t="s">
        <v>5218</v>
      </c>
      <c r="L2745" s="183">
        <v>173405633</v>
      </c>
      <c r="M2745" s="183">
        <v>0</v>
      </c>
      <c r="N2745" s="183">
        <v>0</v>
      </c>
      <c r="O2745" s="241">
        <f t="shared" si="85"/>
        <v>173405633</v>
      </c>
    </row>
    <row r="2746" spans="1:15" hidden="1" x14ac:dyDescent="0.2">
      <c r="A2746" s="175" t="s">
        <v>5750</v>
      </c>
      <c r="B2746" s="182">
        <v>759</v>
      </c>
      <c r="C2746" s="182">
        <v>0</v>
      </c>
      <c r="D2746" s="182">
        <v>18</v>
      </c>
      <c r="E2746" s="182">
        <v>1</v>
      </c>
      <c r="F2746" s="182">
        <v>0</v>
      </c>
      <c r="G2746" s="182" t="str">
        <f t="shared" si="84"/>
        <v>73010.759.0.18.01.00</v>
      </c>
      <c r="H2746" s="184">
        <v>44012</v>
      </c>
      <c r="I2746" s="175" t="s">
        <v>5219</v>
      </c>
      <c r="J2746" s="175" t="s">
        <v>5217</v>
      </c>
      <c r="K2746" s="182" t="s">
        <v>5220</v>
      </c>
      <c r="L2746" s="183">
        <v>173405633</v>
      </c>
      <c r="M2746" s="183">
        <v>0</v>
      </c>
      <c r="N2746" s="183">
        <v>0</v>
      </c>
      <c r="O2746" s="241">
        <f t="shared" si="85"/>
        <v>173405633</v>
      </c>
    </row>
    <row r="2747" spans="1:15" hidden="1" x14ac:dyDescent="0.2">
      <c r="A2747" s="175" t="s">
        <v>5750</v>
      </c>
      <c r="B2747" s="182">
        <v>759</v>
      </c>
      <c r="C2747" s="182">
        <v>0</v>
      </c>
      <c r="D2747" s="182">
        <v>18</v>
      </c>
      <c r="E2747" s="182">
        <v>1</v>
      </c>
      <c r="F2747" s="182">
        <v>1</v>
      </c>
      <c r="G2747" s="182" t="str">
        <f t="shared" si="84"/>
        <v>73010.759.0.18.01.01</v>
      </c>
      <c r="H2747" s="184">
        <v>44012</v>
      </c>
      <c r="I2747" s="175" t="s">
        <v>5221</v>
      </c>
      <c r="J2747" s="175" t="s">
        <v>5217</v>
      </c>
      <c r="K2747" s="182" t="s">
        <v>5222</v>
      </c>
      <c r="L2747" s="183">
        <v>40572300</v>
      </c>
      <c r="M2747" s="183">
        <v>0</v>
      </c>
      <c r="N2747" s="183">
        <v>0</v>
      </c>
      <c r="O2747" s="241">
        <f t="shared" si="85"/>
        <v>40572300</v>
      </c>
    </row>
    <row r="2748" spans="1:15" hidden="1" x14ac:dyDescent="0.2">
      <c r="A2748" s="175" t="s">
        <v>5750</v>
      </c>
      <c r="B2748" s="182">
        <v>759</v>
      </c>
      <c r="C2748" s="182">
        <v>0</v>
      </c>
      <c r="D2748" s="182">
        <v>18</v>
      </c>
      <c r="E2748" s="182">
        <v>1</v>
      </c>
      <c r="F2748" s="182">
        <v>3</v>
      </c>
      <c r="G2748" s="182" t="str">
        <f t="shared" si="84"/>
        <v>73010.759.0.18.01.03</v>
      </c>
      <c r="H2748" s="184">
        <v>44012</v>
      </c>
      <c r="I2748" s="175" t="s">
        <v>5223</v>
      </c>
      <c r="J2748" s="175" t="s">
        <v>5217</v>
      </c>
      <c r="K2748" s="182" t="s">
        <v>5224</v>
      </c>
      <c r="L2748" s="183">
        <v>132833333</v>
      </c>
      <c r="M2748" s="183">
        <v>0</v>
      </c>
      <c r="N2748" s="183">
        <v>0</v>
      </c>
      <c r="O2748" s="241">
        <f t="shared" si="85"/>
        <v>132833333</v>
      </c>
    </row>
    <row r="2749" spans="1:15" hidden="1" x14ac:dyDescent="0.2">
      <c r="A2749" s="175" t="s">
        <v>5750</v>
      </c>
      <c r="B2749" s="182">
        <v>759</v>
      </c>
      <c r="C2749" s="182">
        <v>0</v>
      </c>
      <c r="D2749" s="182">
        <v>22</v>
      </c>
      <c r="E2749" s="182">
        <v>0</v>
      </c>
      <c r="F2749" s="182">
        <v>0</v>
      </c>
      <c r="G2749" s="182" t="str">
        <f t="shared" si="84"/>
        <v>73010.759.0.22.00.00</v>
      </c>
      <c r="H2749" s="184">
        <v>44012</v>
      </c>
      <c r="I2749" s="175" t="s">
        <v>5225</v>
      </c>
      <c r="J2749" s="175" t="s">
        <v>5226</v>
      </c>
      <c r="K2749" s="182" t="s">
        <v>5227</v>
      </c>
      <c r="L2749" s="183">
        <v>4275551334</v>
      </c>
      <c r="M2749" s="183">
        <v>0</v>
      </c>
      <c r="N2749" s="183">
        <v>0</v>
      </c>
      <c r="O2749" s="241">
        <f t="shared" si="85"/>
        <v>4275551334</v>
      </c>
    </row>
    <row r="2750" spans="1:15" hidden="1" x14ac:dyDescent="0.2">
      <c r="A2750" s="175" t="s">
        <v>5750</v>
      </c>
      <c r="B2750" s="182">
        <v>759</v>
      </c>
      <c r="C2750" s="182">
        <v>0</v>
      </c>
      <c r="D2750" s="182">
        <v>22</v>
      </c>
      <c r="E2750" s="182">
        <v>2</v>
      </c>
      <c r="F2750" s="182">
        <v>0</v>
      </c>
      <c r="G2750" s="182" t="str">
        <f t="shared" si="84"/>
        <v>73010.759.0.22.02.00</v>
      </c>
      <c r="H2750" s="184">
        <v>44012</v>
      </c>
      <c r="I2750" s="175" t="s">
        <v>5228</v>
      </c>
      <c r="J2750" s="175" t="s">
        <v>5226</v>
      </c>
      <c r="K2750" s="182" t="s">
        <v>5229</v>
      </c>
      <c r="L2750" s="183">
        <v>4208450430</v>
      </c>
      <c r="M2750" s="183">
        <v>0</v>
      </c>
      <c r="N2750" s="183">
        <v>0</v>
      </c>
      <c r="O2750" s="241">
        <f t="shared" si="85"/>
        <v>4208450430</v>
      </c>
    </row>
    <row r="2751" spans="1:15" hidden="1" x14ac:dyDescent="0.2">
      <c r="A2751" s="175" t="s">
        <v>5750</v>
      </c>
      <c r="B2751" s="182">
        <v>759</v>
      </c>
      <c r="C2751" s="182">
        <v>0</v>
      </c>
      <c r="D2751" s="182">
        <v>22</v>
      </c>
      <c r="E2751" s="182">
        <v>3</v>
      </c>
      <c r="F2751" s="182">
        <v>0</v>
      </c>
      <c r="G2751" s="182" t="str">
        <f t="shared" si="84"/>
        <v>73010.759.0.22.03.00</v>
      </c>
      <c r="H2751" s="184">
        <v>44012</v>
      </c>
      <c r="I2751" s="175" t="s">
        <v>5230</v>
      </c>
      <c r="J2751" s="175" t="s">
        <v>5226</v>
      </c>
      <c r="K2751" s="182" t="s">
        <v>5231</v>
      </c>
      <c r="L2751" s="183">
        <v>67100904</v>
      </c>
      <c r="M2751" s="183">
        <v>0</v>
      </c>
      <c r="N2751" s="183">
        <v>0</v>
      </c>
      <c r="O2751" s="241">
        <f t="shared" si="85"/>
        <v>67100904</v>
      </c>
    </row>
    <row r="2752" spans="1:15" hidden="1" x14ac:dyDescent="0.2">
      <c r="A2752" s="175" t="s">
        <v>5750</v>
      </c>
      <c r="B2752" s="182">
        <v>761</v>
      </c>
      <c r="C2752" s="182">
        <v>0</v>
      </c>
      <c r="D2752" s="182">
        <v>0</v>
      </c>
      <c r="E2752" s="182">
        <v>0</v>
      </c>
      <c r="F2752" s="182">
        <v>0</v>
      </c>
      <c r="G2752" s="182" t="str">
        <f t="shared" si="84"/>
        <v>73010.761.0.00.00.00</v>
      </c>
      <c r="H2752" s="184">
        <v>44012</v>
      </c>
      <c r="I2752" s="175" t="s">
        <v>5232</v>
      </c>
      <c r="J2752" s="175" t="s">
        <v>5233</v>
      </c>
      <c r="K2752" s="182" t="s">
        <v>2127</v>
      </c>
      <c r="L2752" s="183">
        <v>120924403.09999999</v>
      </c>
      <c r="M2752" s="183">
        <v>31381.55</v>
      </c>
      <c r="N2752" s="183">
        <v>206575313.72</v>
      </c>
      <c r="O2752" s="241">
        <f t="shared" si="85"/>
        <v>327499716.81999999</v>
      </c>
    </row>
    <row r="2753" spans="1:15" hidden="1" x14ac:dyDescent="0.2">
      <c r="A2753" s="175" t="s">
        <v>5750</v>
      </c>
      <c r="B2753" s="182">
        <v>761</v>
      </c>
      <c r="C2753" s="182">
        <v>0</v>
      </c>
      <c r="D2753" s="182">
        <v>2</v>
      </c>
      <c r="E2753" s="182">
        <v>0</v>
      </c>
      <c r="F2753" s="182">
        <v>0</v>
      </c>
      <c r="G2753" s="182" t="str">
        <f t="shared" si="84"/>
        <v>73010.761.0.02.00.00</v>
      </c>
      <c r="H2753" s="184">
        <v>44012</v>
      </c>
      <c r="I2753" s="175" t="s">
        <v>5234</v>
      </c>
      <c r="J2753" s="175" t="s">
        <v>5235</v>
      </c>
      <c r="K2753" s="182" t="s">
        <v>5236</v>
      </c>
      <c r="L2753" s="183">
        <v>120924403.09999999</v>
      </c>
      <c r="M2753" s="183">
        <v>31381.55</v>
      </c>
      <c r="N2753" s="183">
        <v>206575313.72</v>
      </c>
      <c r="O2753" s="241">
        <f t="shared" si="85"/>
        <v>327499716.81999999</v>
      </c>
    </row>
    <row r="2754" spans="1:15" hidden="1" x14ac:dyDescent="0.2">
      <c r="A2754" s="175" t="s">
        <v>5750</v>
      </c>
      <c r="B2754" s="182">
        <v>761</v>
      </c>
      <c r="C2754" s="182">
        <v>0</v>
      </c>
      <c r="D2754" s="182">
        <v>2</v>
      </c>
      <c r="E2754" s="182">
        <v>1</v>
      </c>
      <c r="F2754" s="182">
        <v>0</v>
      </c>
      <c r="G2754" s="182" t="str">
        <f t="shared" si="84"/>
        <v>73010.761.0.02.01.00</v>
      </c>
      <c r="H2754" s="184">
        <v>44012</v>
      </c>
      <c r="I2754" s="175" t="s">
        <v>5237</v>
      </c>
      <c r="J2754" s="175" t="s">
        <v>5235</v>
      </c>
      <c r="K2754" s="182" t="s">
        <v>5238</v>
      </c>
      <c r="L2754" s="183">
        <v>120924403.09999999</v>
      </c>
      <c r="M2754" s="183">
        <v>31381.55</v>
      </c>
      <c r="N2754" s="183">
        <v>206575313.72</v>
      </c>
      <c r="O2754" s="241">
        <f t="shared" si="85"/>
        <v>327499716.81999999</v>
      </c>
    </row>
    <row r="2755" spans="1:15" hidden="1" x14ac:dyDescent="0.2">
      <c r="A2755" s="175" t="s">
        <v>5750</v>
      </c>
      <c r="B2755" s="182">
        <v>763</v>
      </c>
      <c r="C2755" s="182">
        <v>0</v>
      </c>
      <c r="D2755" s="182">
        <v>0</v>
      </c>
      <c r="E2755" s="182">
        <v>0</v>
      </c>
      <c r="F2755" s="182">
        <v>0</v>
      </c>
      <c r="G2755" s="182" t="str">
        <f t="shared" si="84"/>
        <v>73010.763.0.00.00.00</v>
      </c>
      <c r="H2755" s="184">
        <v>44012</v>
      </c>
      <c r="I2755" s="175" t="s">
        <v>5239</v>
      </c>
      <c r="J2755" s="175" t="s">
        <v>5240</v>
      </c>
      <c r="K2755" s="182" t="s">
        <v>5241</v>
      </c>
      <c r="L2755" s="183">
        <v>1558536881.3099999</v>
      </c>
      <c r="M2755" s="183">
        <v>0</v>
      </c>
      <c r="N2755" s="183">
        <v>0</v>
      </c>
      <c r="O2755" s="241">
        <f t="shared" si="85"/>
        <v>1558536881.3099999</v>
      </c>
    </row>
    <row r="2756" spans="1:15" hidden="1" x14ac:dyDescent="0.2">
      <c r="A2756" s="175" t="s">
        <v>5750</v>
      </c>
      <c r="B2756" s="182">
        <v>763</v>
      </c>
      <c r="C2756" s="182">
        <v>0</v>
      </c>
      <c r="D2756" s="182">
        <v>2</v>
      </c>
      <c r="E2756" s="182">
        <v>0</v>
      </c>
      <c r="F2756" s="182">
        <v>0</v>
      </c>
      <c r="G2756" s="182" t="str">
        <f t="shared" ref="G2756:G2819" si="86">CONCATENATE(A2756,".",REPT("0",3-LEN(B2756)),B2756,".",C2756,".",REPT("0",2-LEN(D2756)),D2756,".",REPT("0",2-LEN(E2756)),E2756,".",REPT("0",2-LEN(F2756)),F2756)</f>
        <v>73010.763.0.02.00.00</v>
      </c>
      <c r="H2756" s="184">
        <v>44012</v>
      </c>
      <c r="I2756" s="175" t="s">
        <v>5242</v>
      </c>
      <c r="J2756" s="175" t="s">
        <v>5243</v>
      </c>
      <c r="K2756" s="182" t="s">
        <v>2806</v>
      </c>
      <c r="L2756" s="183">
        <v>117072646.45</v>
      </c>
      <c r="M2756" s="183">
        <v>0</v>
      </c>
      <c r="N2756" s="183">
        <v>0</v>
      </c>
      <c r="O2756" s="241">
        <f t="shared" ref="O2756:O2819" si="87">+L2756+N2756</f>
        <v>117072646.45</v>
      </c>
    </row>
    <row r="2757" spans="1:15" hidden="1" x14ac:dyDescent="0.2">
      <c r="A2757" s="175" t="s">
        <v>5750</v>
      </c>
      <c r="B2757" s="182">
        <v>763</v>
      </c>
      <c r="C2757" s="182">
        <v>0</v>
      </c>
      <c r="D2757" s="182">
        <v>2</v>
      </c>
      <c r="E2757" s="182">
        <v>1</v>
      </c>
      <c r="F2757" s="182">
        <v>0</v>
      </c>
      <c r="G2757" s="182" t="str">
        <f t="shared" si="86"/>
        <v>73010.763.0.02.01.00</v>
      </c>
      <c r="H2757" s="184">
        <v>44012</v>
      </c>
      <c r="I2757" s="175" t="s">
        <v>5244</v>
      </c>
      <c r="J2757" s="175" t="s">
        <v>5243</v>
      </c>
      <c r="K2757" s="182" t="s">
        <v>5245</v>
      </c>
      <c r="L2757" s="183">
        <v>117072646.45</v>
      </c>
      <c r="M2757" s="183">
        <v>0</v>
      </c>
      <c r="N2757" s="183">
        <v>0</v>
      </c>
      <c r="O2757" s="241">
        <f t="shared" si="87"/>
        <v>117072646.45</v>
      </c>
    </row>
    <row r="2758" spans="1:15" hidden="1" x14ac:dyDescent="0.2">
      <c r="A2758" s="175" t="s">
        <v>5750</v>
      </c>
      <c r="B2758" s="182">
        <v>763</v>
      </c>
      <c r="C2758" s="182">
        <v>0</v>
      </c>
      <c r="D2758" s="182">
        <v>4</v>
      </c>
      <c r="E2758" s="182">
        <v>0</v>
      </c>
      <c r="F2758" s="182">
        <v>0</v>
      </c>
      <c r="G2758" s="182" t="str">
        <f t="shared" si="86"/>
        <v>73010.763.0.04.00.00</v>
      </c>
      <c r="H2758" s="184">
        <v>44012</v>
      </c>
      <c r="I2758" s="175" t="s">
        <v>5246</v>
      </c>
      <c r="J2758" s="175" t="s">
        <v>5247</v>
      </c>
      <c r="K2758" s="182" t="s">
        <v>2829</v>
      </c>
      <c r="L2758" s="183">
        <v>1198248770.47</v>
      </c>
      <c r="M2758" s="183">
        <v>0</v>
      </c>
      <c r="N2758" s="183">
        <v>0</v>
      </c>
      <c r="O2758" s="241">
        <f t="shared" si="87"/>
        <v>1198248770.47</v>
      </c>
    </row>
    <row r="2759" spans="1:15" hidden="1" x14ac:dyDescent="0.2">
      <c r="A2759" s="175" t="s">
        <v>5750</v>
      </c>
      <c r="B2759" s="182">
        <v>763</v>
      </c>
      <c r="C2759" s="182">
        <v>0</v>
      </c>
      <c r="D2759" s="182">
        <v>4</v>
      </c>
      <c r="E2759" s="182">
        <v>1</v>
      </c>
      <c r="F2759" s="182">
        <v>0</v>
      </c>
      <c r="G2759" s="182" t="str">
        <f t="shared" si="86"/>
        <v>73010.763.0.04.01.00</v>
      </c>
      <c r="H2759" s="184">
        <v>44012</v>
      </c>
      <c r="I2759" s="175" t="s">
        <v>5248</v>
      </c>
      <c r="J2759" s="175" t="s">
        <v>5247</v>
      </c>
      <c r="K2759" s="182" t="s">
        <v>5249</v>
      </c>
      <c r="L2759" s="183">
        <v>1198248770.47</v>
      </c>
      <c r="M2759" s="183">
        <v>0</v>
      </c>
      <c r="N2759" s="183">
        <v>0</v>
      </c>
      <c r="O2759" s="241">
        <f t="shared" si="87"/>
        <v>1198248770.47</v>
      </c>
    </row>
    <row r="2760" spans="1:15" hidden="1" x14ac:dyDescent="0.2">
      <c r="A2760" s="175" t="s">
        <v>5750</v>
      </c>
      <c r="B2760" s="182">
        <v>763</v>
      </c>
      <c r="C2760" s="182">
        <v>0</v>
      </c>
      <c r="D2760" s="182">
        <v>6</v>
      </c>
      <c r="E2760" s="182">
        <v>0</v>
      </c>
      <c r="F2760" s="182">
        <v>0</v>
      </c>
      <c r="G2760" s="182" t="str">
        <f t="shared" si="86"/>
        <v>73010.763.0.06.00.00</v>
      </c>
      <c r="H2760" s="184">
        <v>44012</v>
      </c>
      <c r="I2760" s="175" t="s">
        <v>5250</v>
      </c>
      <c r="J2760" s="175" t="s">
        <v>5251</v>
      </c>
      <c r="K2760" s="182" t="s">
        <v>2869</v>
      </c>
      <c r="L2760" s="183">
        <v>90036437.290000007</v>
      </c>
      <c r="M2760" s="183">
        <v>0</v>
      </c>
      <c r="N2760" s="183">
        <v>0</v>
      </c>
      <c r="O2760" s="241">
        <f t="shared" si="87"/>
        <v>90036437.290000007</v>
      </c>
    </row>
    <row r="2761" spans="1:15" hidden="1" x14ac:dyDescent="0.2">
      <c r="A2761" s="175" t="s">
        <v>5750</v>
      </c>
      <c r="B2761" s="182">
        <v>763</v>
      </c>
      <c r="C2761" s="182">
        <v>0</v>
      </c>
      <c r="D2761" s="182">
        <v>6</v>
      </c>
      <c r="E2761" s="182">
        <v>1</v>
      </c>
      <c r="F2761" s="182">
        <v>0</v>
      </c>
      <c r="G2761" s="182" t="str">
        <f t="shared" si="86"/>
        <v>73010.763.0.06.01.00</v>
      </c>
      <c r="H2761" s="184">
        <v>44012</v>
      </c>
      <c r="I2761" s="175" t="s">
        <v>5252</v>
      </c>
      <c r="J2761" s="175" t="s">
        <v>5251</v>
      </c>
      <c r="K2761" s="182" t="s">
        <v>2869</v>
      </c>
      <c r="L2761" s="183">
        <v>90036437.290000007</v>
      </c>
      <c r="M2761" s="183">
        <v>0</v>
      </c>
      <c r="N2761" s="183">
        <v>0</v>
      </c>
      <c r="O2761" s="241">
        <f t="shared" si="87"/>
        <v>90036437.290000007</v>
      </c>
    </row>
    <row r="2762" spans="1:15" hidden="1" x14ac:dyDescent="0.2">
      <c r="A2762" s="175" t="s">
        <v>5750</v>
      </c>
      <c r="B2762" s="182">
        <v>763</v>
      </c>
      <c r="C2762" s="182">
        <v>0</v>
      </c>
      <c r="D2762" s="182">
        <v>10</v>
      </c>
      <c r="E2762" s="182">
        <v>0</v>
      </c>
      <c r="F2762" s="182">
        <v>0</v>
      </c>
      <c r="G2762" s="182" t="str">
        <f t="shared" si="86"/>
        <v>73010.763.0.10.00.00</v>
      </c>
      <c r="H2762" s="184">
        <v>44012</v>
      </c>
      <c r="I2762" s="175" t="s">
        <v>5253</v>
      </c>
      <c r="J2762" s="175" t="s">
        <v>5254</v>
      </c>
      <c r="K2762" s="182" t="s">
        <v>2905</v>
      </c>
      <c r="L2762" s="183">
        <v>153179027.09999999</v>
      </c>
      <c r="M2762" s="183">
        <v>0</v>
      </c>
      <c r="N2762" s="183">
        <v>0</v>
      </c>
      <c r="O2762" s="241">
        <f t="shared" si="87"/>
        <v>153179027.09999999</v>
      </c>
    </row>
    <row r="2763" spans="1:15" hidden="1" x14ac:dyDescent="0.2">
      <c r="A2763" s="175" t="s">
        <v>5750</v>
      </c>
      <c r="B2763" s="182">
        <v>767</v>
      </c>
      <c r="C2763" s="182">
        <v>0</v>
      </c>
      <c r="D2763" s="182">
        <v>0</v>
      </c>
      <c r="E2763" s="182">
        <v>0</v>
      </c>
      <c r="F2763" s="182">
        <v>0</v>
      </c>
      <c r="G2763" s="182" t="str">
        <f t="shared" si="86"/>
        <v>73010.767.0.00.00.00</v>
      </c>
      <c r="H2763" s="184">
        <v>44012</v>
      </c>
      <c r="I2763" s="175" t="s">
        <v>5255</v>
      </c>
      <c r="J2763" s="175" t="s">
        <v>5256</v>
      </c>
      <c r="K2763" s="182" t="s">
        <v>5257</v>
      </c>
      <c r="L2763" s="183">
        <v>1562222219.1700001</v>
      </c>
      <c r="M2763" s="183">
        <v>0</v>
      </c>
      <c r="N2763" s="183">
        <v>0</v>
      </c>
      <c r="O2763" s="241">
        <f t="shared" si="87"/>
        <v>1562222219.1700001</v>
      </c>
    </row>
    <row r="2764" spans="1:15" hidden="1" x14ac:dyDescent="0.2">
      <c r="A2764" s="175" t="s">
        <v>5750</v>
      </c>
      <c r="B2764" s="182">
        <v>767</v>
      </c>
      <c r="C2764" s="182">
        <v>0</v>
      </c>
      <c r="D2764" s="182">
        <v>4</v>
      </c>
      <c r="E2764" s="182">
        <v>0</v>
      </c>
      <c r="F2764" s="182">
        <v>0</v>
      </c>
      <c r="G2764" s="182" t="str">
        <f t="shared" si="86"/>
        <v>73010.767.0.04.00.00</v>
      </c>
      <c r="H2764" s="184">
        <v>44012</v>
      </c>
      <c r="I2764" s="175" t="s">
        <v>5258</v>
      </c>
      <c r="J2764" s="175" t="s">
        <v>5259</v>
      </c>
      <c r="K2764" s="182" t="s">
        <v>2940</v>
      </c>
      <c r="L2764" s="183">
        <v>1562222219.1700001</v>
      </c>
      <c r="M2764" s="183">
        <v>0</v>
      </c>
      <c r="N2764" s="183">
        <v>0</v>
      </c>
      <c r="O2764" s="241">
        <f t="shared" si="87"/>
        <v>1562222219.1700001</v>
      </c>
    </row>
    <row r="2765" spans="1:15" hidden="1" x14ac:dyDescent="0.2">
      <c r="A2765" s="175" t="s">
        <v>5750</v>
      </c>
      <c r="B2765" s="182">
        <v>767</v>
      </c>
      <c r="C2765" s="182">
        <v>0</v>
      </c>
      <c r="D2765" s="182">
        <v>4</v>
      </c>
      <c r="E2765" s="182">
        <v>1</v>
      </c>
      <c r="F2765" s="182">
        <v>0</v>
      </c>
      <c r="G2765" s="182" t="str">
        <f t="shared" si="86"/>
        <v>73010.767.0.04.01.00</v>
      </c>
      <c r="H2765" s="184">
        <v>44012</v>
      </c>
      <c r="I2765" s="175" t="s">
        <v>5260</v>
      </c>
      <c r="J2765" s="175" t="s">
        <v>5259</v>
      </c>
      <c r="K2765" s="182" t="s">
        <v>5261</v>
      </c>
      <c r="L2765" s="183">
        <v>792333074.30999994</v>
      </c>
      <c r="M2765" s="183">
        <v>0</v>
      </c>
      <c r="N2765" s="183">
        <v>0</v>
      </c>
      <c r="O2765" s="241">
        <f t="shared" si="87"/>
        <v>792333074.30999994</v>
      </c>
    </row>
    <row r="2766" spans="1:15" hidden="1" x14ac:dyDescent="0.2">
      <c r="A2766" s="175" t="s">
        <v>5750</v>
      </c>
      <c r="B2766" s="182">
        <v>767</v>
      </c>
      <c r="C2766" s="182">
        <v>0</v>
      </c>
      <c r="D2766" s="182">
        <v>4</v>
      </c>
      <c r="E2766" s="182">
        <v>2</v>
      </c>
      <c r="F2766" s="182">
        <v>0</v>
      </c>
      <c r="G2766" s="182" t="str">
        <f t="shared" si="86"/>
        <v>73010.767.0.04.02.00</v>
      </c>
      <c r="H2766" s="184">
        <v>44012</v>
      </c>
      <c r="I2766" s="175" t="s">
        <v>5262</v>
      </c>
      <c r="J2766" s="175" t="s">
        <v>5259</v>
      </c>
      <c r="K2766" s="182" t="s">
        <v>5263</v>
      </c>
      <c r="L2766" s="183">
        <v>769889144.86000001</v>
      </c>
      <c r="M2766" s="183">
        <v>0</v>
      </c>
      <c r="N2766" s="183">
        <v>0</v>
      </c>
      <c r="O2766" s="241">
        <f t="shared" si="87"/>
        <v>769889144.86000001</v>
      </c>
    </row>
    <row r="2767" spans="1:15" hidden="1" x14ac:dyDescent="0.2">
      <c r="A2767" s="175" t="s">
        <v>5750</v>
      </c>
      <c r="B2767" s="182">
        <v>769</v>
      </c>
      <c r="C2767" s="182">
        <v>0</v>
      </c>
      <c r="D2767" s="182">
        <v>0</v>
      </c>
      <c r="E2767" s="182">
        <v>0</v>
      </c>
      <c r="F2767" s="182">
        <v>0</v>
      </c>
      <c r="G2767" s="182" t="str">
        <f t="shared" si="86"/>
        <v>73010.769.0.00.00.00</v>
      </c>
      <c r="H2767" s="184">
        <v>44012</v>
      </c>
      <c r="I2767" s="175" t="s">
        <v>5264</v>
      </c>
      <c r="J2767" s="175" t="s">
        <v>5265</v>
      </c>
      <c r="K2767" s="182" t="s">
        <v>5266</v>
      </c>
      <c r="L2767" s="183">
        <v>1651780053.9300001</v>
      </c>
      <c r="M2767" s="183">
        <v>22410</v>
      </c>
      <c r="N2767" s="183">
        <v>152636589</v>
      </c>
      <c r="O2767" s="241">
        <f t="shared" si="87"/>
        <v>1804416642.9300001</v>
      </c>
    </row>
    <row r="2768" spans="1:15" hidden="1" x14ac:dyDescent="0.2">
      <c r="A2768" s="175" t="s">
        <v>5750</v>
      </c>
      <c r="B2768" s="182">
        <v>769</v>
      </c>
      <c r="C2768" s="182">
        <v>0</v>
      </c>
      <c r="D2768" s="182">
        <v>6</v>
      </c>
      <c r="E2768" s="182">
        <v>0</v>
      </c>
      <c r="F2768" s="182">
        <v>0</v>
      </c>
      <c r="G2768" s="182" t="str">
        <f t="shared" si="86"/>
        <v>73010.769.0.06.00.00</v>
      </c>
      <c r="H2768" s="184">
        <v>44012</v>
      </c>
      <c r="I2768" s="175" t="s">
        <v>5267</v>
      </c>
      <c r="J2768" s="175" t="s">
        <v>5268</v>
      </c>
      <c r="K2768" s="182" t="s">
        <v>5269</v>
      </c>
      <c r="L2768" s="183">
        <v>851948491.92999995</v>
      </c>
      <c r="M2768" s="183">
        <v>22410</v>
      </c>
      <c r="N2768" s="183">
        <v>152636589</v>
      </c>
      <c r="O2768" s="241">
        <f t="shared" si="87"/>
        <v>1004585080.9299999</v>
      </c>
    </row>
    <row r="2769" spans="1:15" hidden="1" x14ac:dyDescent="0.2">
      <c r="A2769" s="175" t="s">
        <v>5750</v>
      </c>
      <c r="B2769" s="182">
        <v>769</v>
      </c>
      <c r="C2769" s="182">
        <v>0</v>
      </c>
      <c r="D2769" s="182">
        <v>6</v>
      </c>
      <c r="E2769" s="182">
        <v>1</v>
      </c>
      <c r="F2769" s="182">
        <v>0</v>
      </c>
      <c r="G2769" s="182" t="str">
        <f t="shared" si="86"/>
        <v>73010.769.0.06.01.00</v>
      </c>
      <c r="H2769" s="184">
        <v>44012</v>
      </c>
      <c r="I2769" s="175" t="s">
        <v>5270</v>
      </c>
      <c r="J2769" s="175" t="s">
        <v>5268</v>
      </c>
      <c r="K2769" s="182" t="s">
        <v>5269</v>
      </c>
      <c r="L2769" s="183">
        <v>851948491.92999995</v>
      </c>
      <c r="M2769" s="183">
        <v>22410</v>
      </c>
      <c r="N2769" s="183">
        <v>152636589</v>
      </c>
      <c r="O2769" s="241">
        <f t="shared" si="87"/>
        <v>1004585080.9299999</v>
      </c>
    </row>
    <row r="2770" spans="1:15" hidden="1" x14ac:dyDescent="0.2">
      <c r="A2770" s="175" t="s">
        <v>5750</v>
      </c>
      <c r="B2770" s="182">
        <v>769</v>
      </c>
      <c r="C2770" s="182">
        <v>0</v>
      </c>
      <c r="D2770" s="182">
        <v>6</v>
      </c>
      <c r="E2770" s="182">
        <v>1</v>
      </c>
      <c r="F2770" s="182">
        <v>1</v>
      </c>
      <c r="G2770" s="182" t="str">
        <f t="shared" si="86"/>
        <v>73010.769.0.06.01.01</v>
      </c>
      <c r="H2770" s="184">
        <v>44012</v>
      </c>
      <c r="I2770" s="175" t="s">
        <v>5271</v>
      </c>
      <c r="J2770" s="175" t="s">
        <v>5268</v>
      </c>
      <c r="K2770" s="182" t="s">
        <v>5272</v>
      </c>
      <c r="L2770" s="183">
        <v>549808583.92999995</v>
      </c>
      <c r="M2770" s="183">
        <v>0</v>
      </c>
      <c r="N2770" s="183">
        <v>0</v>
      </c>
      <c r="O2770" s="241">
        <f t="shared" si="87"/>
        <v>549808583.92999995</v>
      </c>
    </row>
    <row r="2771" spans="1:15" hidden="1" x14ac:dyDescent="0.2">
      <c r="A2771" s="175" t="s">
        <v>5750</v>
      </c>
      <c r="B2771" s="182">
        <v>769</v>
      </c>
      <c r="C2771" s="182">
        <v>0</v>
      </c>
      <c r="D2771" s="182">
        <v>6</v>
      </c>
      <c r="E2771" s="182">
        <v>1</v>
      </c>
      <c r="F2771" s="182">
        <v>2</v>
      </c>
      <c r="G2771" s="182" t="str">
        <f t="shared" si="86"/>
        <v>73010.769.0.06.01.02</v>
      </c>
      <c r="H2771" s="184">
        <v>44012</v>
      </c>
      <c r="I2771" s="175" t="s">
        <v>5273</v>
      </c>
      <c r="J2771" s="175" t="s">
        <v>5268</v>
      </c>
      <c r="K2771" s="182" t="s">
        <v>5274</v>
      </c>
      <c r="L2771" s="183">
        <v>302139908</v>
      </c>
      <c r="M2771" s="183">
        <v>22410</v>
      </c>
      <c r="N2771" s="183">
        <v>152636589</v>
      </c>
      <c r="O2771" s="241">
        <f t="shared" si="87"/>
        <v>454776497</v>
      </c>
    </row>
    <row r="2772" spans="1:15" hidden="1" x14ac:dyDescent="0.2">
      <c r="A2772" s="175" t="s">
        <v>5750</v>
      </c>
      <c r="B2772" s="182">
        <v>769</v>
      </c>
      <c r="C2772" s="182">
        <v>0</v>
      </c>
      <c r="D2772" s="182">
        <v>10</v>
      </c>
      <c r="E2772" s="182">
        <v>0</v>
      </c>
      <c r="F2772" s="182">
        <v>0</v>
      </c>
      <c r="G2772" s="182" t="str">
        <f t="shared" si="86"/>
        <v>73010.769.0.10.00.00</v>
      </c>
      <c r="H2772" s="184">
        <v>44012</v>
      </c>
      <c r="I2772" s="175" t="s">
        <v>5275</v>
      </c>
      <c r="J2772" s="175" t="s">
        <v>5276</v>
      </c>
      <c r="K2772" s="182" t="s">
        <v>2010</v>
      </c>
      <c r="L2772" s="183">
        <v>15195834</v>
      </c>
      <c r="M2772" s="183">
        <v>0</v>
      </c>
      <c r="N2772" s="183">
        <v>0</v>
      </c>
      <c r="O2772" s="241">
        <f t="shared" si="87"/>
        <v>15195834</v>
      </c>
    </row>
    <row r="2773" spans="1:15" hidden="1" x14ac:dyDescent="0.2">
      <c r="A2773" s="175" t="s">
        <v>5750</v>
      </c>
      <c r="B2773" s="182">
        <v>769</v>
      </c>
      <c r="C2773" s="182">
        <v>0</v>
      </c>
      <c r="D2773" s="182">
        <v>10</v>
      </c>
      <c r="E2773" s="182">
        <v>1</v>
      </c>
      <c r="F2773" s="182">
        <v>0</v>
      </c>
      <c r="G2773" s="182" t="str">
        <f t="shared" si="86"/>
        <v>73010.769.0.10.01.00</v>
      </c>
      <c r="H2773" s="184">
        <v>44012</v>
      </c>
      <c r="I2773" s="175" t="s">
        <v>5277</v>
      </c>
      <c r="J2773" s="175" t="s">
        <v>5276</v>
      </c>
      <c r="K2773" s="182" t="s">
        <v>5278</v>
      </c>
      <c r="L2773" s="183">
        <v>15195834</v>
      </c>
      <c r="M2773" s="183">
        <v>0</v>
      </c>
      <c r="N2773" s="183">
        <v>0</v>
      </c>
      <c r="O2773" s="241">
        <f t="shared" si="87"/>
        <v>15195834</v>
      </c>
    </row>
    <row r="2774" spans="1:15" hidden="1" x14ac:dyDescent="0.2">
      <c r="A2774" s="175" t="s">
        <v>5750</v>
      </c>
      <c r="B2774" s="182">
        <v>769</v>
      </c>
      <c r="C2774" s="182">
        <v>0</v>
      </c>
      <c r="D2774" s="182">
        <v>12</v>
      </c>
      <c r="E2774" s="182">
        <v>0</v>
      </c>
      <c r="F2774" s="182">
        <v>0</v>
      </c>
      <c r="G2774" s="182" t="str">
        <f t="shared" si="86"/>
        <v>73010.769.0.12.00.00</v>
      </c>
      <c r="H2774" s="184">
        <v>44012</v>
      </c>
      <c r="I2774" s="175" t="s">
        <v>5279</v>
      </c>
      <c r="J2774" s="175" t="s">
        <v>5280</v>
      </c>
      <c r="K2774" s="182" t="s">
        <v>5281</v>
      </c>
      <c r="L2774" s="183">
        <v>784635728</v>
      </c>
      <c r="M2774" s="183">
        <v>0</v>
      </c>
      <c r="N2774" s="183">
        <v>0</v>
      </c>
      <c r="O2774" s="241">
        <f t="shared" si="87"/>
        <v>784635728</v>
      </c>
    </row>
    <row r="2775" spans="1:15" hidden="1" x14ac:dyDescent="0.2">
      <c r="A2775" s="175" t="s">
        <v>5750</v>
      </c>
      <c r="B2775" s="182">
        <v>769</v>
      </c>
      <c r="C2775" s="182">
        <v>0</v>
      </c>
      <c r="D2775" s="182">
        <v>12</v>
      </c>
      <c r="E2775" s="182">
        <v>1</v>
      </c>
      <c r="F2775" s="182">
        <v>0</v>
      </c>
      <c r="G2775" s="182" t="str">
        <f t="shared" si="86"/>
        <v>73010.769.0.12.01.00</v>
      </c>
      <c r="H2775" s="184">
        <v>44012</v>
      </c>
      <c r="I2775" s="175" t="s">
        <v>5282</v>
      </c>
      <c r="J2775" s="175" t="s">
        <v>5280</v>
      </c>
      <c r="K2775" s="182" t="s">
        <v>5281</v>
      </c>
      <c r="L2775" s="183">
        <v>784635728</v>
      </c>
      <c r="M2775" s="183">
        <v>0</v>
      </c>
      <c r="N2775" s="183">
        <v>0</v>
      </c>
      <c r="O2775" s="241">
        <f t="shared" si="87"/>
        <v>784635728</v>
      </c>
    </row>
    <row r="2776" spans="1:15" hidden="1" x14ac:dyDescent="0.2">
      <c r="A2776" s="175" t="s">
        <v>5750</v>
      </c>
      <c r="B2776" s="182">
        <v>769</v>
      </c>
      <c r="C2776" s="182">
        <v>0</v>
      </c>
      <c r="D2776" s="182">
        <v>12</v>
      </c>
      <c r="E2776" s="182">
        <v>1</v>
      </c>
      <c r="F2776" s="182">
        <v>2</v>
      </c>
      <c r="G2776" s="182" t="str">
        <f t="shared" si="86"/>
        <v>73010.769.0.12.01.02</v>
      </c>
      <c r="H2776" s="184">
        <v>44012</v>
      </c>
      <c r="I2776" s="175" t="s">
        <v>5283</v>
      </c>
      <c r="J2776" s="175" t="s">
        <v>5280</v>
      </c>
      <c r="K2776" s="182" t="s">
        <v>5284</v>
      </c>
      <c r="L2776" s="183">
        <v>65000</v>
      </c>
      <c r="M2776" s="183">
        <v>0</v>
      </c>
      <c r="N2776" s="183">
        <v>0</v>
      </c>
      <c r="O2776" s="241">
        <f t="shared" si="87"/>
        <v>65000</v>
      </c>
    </row>
    <row r="2777" spans="1:15" hidden="1" x14ac:dyDescent="0.2">
      <c r="A2777" s="175" t="s">
        <v>5750</v>
      </c>
      <c r="B2777" s="182">
        <v>769</v>
      </c>
      <c r="C2777" s="182">
        <v>0</v>
      </c>
      <c r="D2777" s="182">
        <v>12</v>
      </c>
      <c r="E2777" s="182">
        <v>1</v>
      </c>
      <c r="F2777" s="182">
        <v>3</v>
      </c>
      <c r="G2777" s="182" t="str">
        <f t="shared" si="86"/>
        <v>73010.769.0.12.01.03</v>
      </c>
      <c r="H2777" s="184">
        <v>44012</v>
      </c>
      <c r="I2777" s="175" t="s">
        <v>5285</v>
      </c>
      <c r="J2777" s="175" t="s">
        <v>5280</v>
      </c>
      <c r="K2777" s="182" t="s">
        <v>5286</v>
      </c>
      <c r="L2777" s="183">
        <v>775496828</v>
      </c>
      <c r="M2777" s="183">
        <v>0</v>
      </c>
      <c r="N2777" s="183">
        <v>0</v>
      </c>
      <c r="O2777" s="241">
        <f t="shared" si="87"/>
        <v>775496828</v>
      </c>
    </row>
    <row r="2778" spans="1:15" hidden="1" x14ac:dyDescent="0.2">
      <c r="A2778" s="175" t="s">
        <v>5750</v>
      </c>
      <c r="B2778" s="182">
        <v>769</v>
      </c>
      <c r="C2778" s="182">
        <v>0</v>
      </c>
      <c r="D2778" s="182">
        <v>12</v>
      </c>
      <c r="E2778" s="182">
        <v>1</v>
      </c>
      <c r="F2778" s="182">
        <v>4</v>
      </c>
      <c r="G2778" s="182" t="str">
        <f t="shared" si="86"/>
        <v>73010.769.0.12.01.04</v>
      </c>
      <c r="H2778" s="184">
        <v>44012</v>
      </c>
      <c r="I2778" s="175" t="s">
        <v>5287</v>
      </c>
      <c r="J2778" s="175" t="s">
        <v>5280</v>
      </c>
      <c r="K2778" s="182" t="s">
        <v>5288</v>
      </c>
      <c r="L2778" s="183">
        <v>9073900</v>
      </c>
      <c r="M2778" s="183">
        <v>0</v>
      </c>
      <c r="N2778" s="183">
        <v>0</v>
      </c>
      <c r="O2778" s="241">
        <f t="shared" si="87"/>
        <v>9073900</v>
      </c>
    </row>
    <row r="2779" spans="1:15" hidden="1" x14ac:dyDescent="0.2">
      <c r="A2779" s="175" t="s">
        <v>5750</v>
      </c>
      <c r="B2779" s="182">
        <v>771</v>
      </c>
      <c r="C2779" s="182">
        <v>0</v>
      </c>
      <c r="D2779" s="182">
        <v>0</v>
      </c>
      <c r="E2779" s="182">
        <v>0</v>
      </c>
      <c r="F2779" s="182">
        <v>0</v>
      </c>
      <c r="G2779" s="182" t="str">
        <f t="shared" si="86"/>
        <v>73010.771.0.00.00.00</v>
      </c>
      <c r="H2779" s="184">
        <v>44012</v>
      </c>
      <c r="I2779" s="175" t="s">
        <v>5289</v>
      </c>
      <c r="J2779" s="175" t="s">
        <v>5290</v>
      </c>
      <c r="K2779" s="182" t="s">
        <v>5291</v>
      </c>
      <c r="L2779" s="183">
        <v>21255491773.52</v>
      </c>
      <c r="M2779" s="183">
        <v>749635.33</v>
      </c>
      <c r="N2779" s="183">
        <v>4942697190.6599998</v>
      </c>
      <c r="O2779" s="241">
        <f t="shared" si="87"/>
        <v>26198188964.18</v>
      </c>
    </row>
    <row r="2780" spans="1:15" hidden="1" x14ac:dyDescent="0.2">
      <c r="A2780" s="175" t="s">
        <v>5750</v>
      </c>
      <c r="B2780" s="182">
        <v>771</v>
      </c>
      <c r="C2780" s="182">
        <v>0</v>
      </c>
      <c r="D2780" s="182">
        <v>2</v>
      </c>
      <c r="E2780" s="182">
        <v>0</v>
      </c>
      <c r="F2780" s="182">
        <v>0</v>
      </c>
      <c r="G2780" s="182" t="str">
        <f t="shared" si="86"/>
        <v>73010.771.0.02.00.00</v>
      </c>
      <c r="H2780" s="184">
        <v>44012</v>
      </c>
      <c r="I2780" s="175" t="s">
        <v>5292</v>
      </c>
      <c r="J2780" s="175" t="s">
        <v>5293</v>
      </c>
      <c r="K2780" s="182" t="s">
        <v>5294</v>
      </c>
      <c r="L2780" s="183">
        <v>2173529881.8899999</v>
      </c>
      <c r="M2780" s="183">
        <v>66479.77</v>
      </c>
      <c r="N2780" s="183">
        <v>436229292.06999999</v>
      </c>
      <c r="O2780" s="241">
        <f t="shared" si="87"/>
        <v>2609759173.96</v>
      </c>
    </row>
    <row r="2781" spans="1:15" hidden="1" x14ac:dyDescent="0.2">
      <c r="A2781" s="175" t="s">
        <v>5750</v>
      </c>
      <c r="B2781" s="182">
        <v>771</v>
      </c>
      <c r="C2781" s="182">
        <v>0</v>
      </c>
      <c r="D2781" s="182">
        <v>2</v>
      </c>
      <c r="E2781" s="182">
        <v>1</v>
      </c>
      <c r="F2781" s="182">
        <v>0</v>
      </c>
      <c r="G2781" s="182" t="str">
        <f t="shared" si="86"/>
        <v>73010.771.0.02.01.00</v>
      </c>
      <c r="H2781" s="184">
        <v>44012</v>
      </c>
      <c r="I2781" s="175" t="s">
        <v>5295</v>
      </c>
      <c r="J2781" s="175" t="s">
        <v>5293</v>
      </c>
      <c r="K2781" s="182" t="s">
        <v>5296</v>
      </c>
      <c r="L2781" s="183">
        <v>2173529881.8899999</v>
      </c>
      <c r="M2781" s="183">
        <v>66479.77</v>
      </c>
      <c r="N2781" s="183">
        <v>436229292.06999999</v>
      </c>
      <c r="O2781" s="241">
        <f t="shared" si="87"/>
        <v>2609759173.96</v>
      </c>
    </row>
    <row r="2782" spans="1:15" hidden="1" x14ac:dyDescent="0.2">
      <c r="A2782" s="175" t="s">
        <v>5750</v>
      </c>
      <c r="B2782" s="182">
        <v>771</v>
      </c>
      <c r="C2782" s="182">
        <v>0</v>
      </c>
      <c r="D2782" s="182">
        <v>4</v>
      </c>
      <c r="E2782" s="182">
        <v>0</v>
      </c>
      <c r="F2782" s="182">
        <v>0</v>
      </c>
      <c r="G2782" s="182" t="str">
        <f t="shared" si="86"/>
        <v>73010.771.0.04.00.00</v>
      </c>
      <c r="H2782" s="184">
        <v>44012</v>
      </c>
      <c r="I2782" s="175" t="s">
        <v>5297</v>
      </c>
      <c r="J2782" s="175" t="s">
        <v>5298</v>
      </c>
      <c r="K2782" s="182" t="s">
        <v>5299</v>
      </c>
      <c r="L2782" s="183">
        <v>84287391</v>
      </c>
      <c r="M2782" s="183">
        <v>176330.6</v>
      </c>
      <c r="N2782" s="183">
        <v>1158028400.26</v>
      </c>
      <c r="O2782" s="241">
        <f t="shared" si="87"/>
        <v>1242315791.26</v>
      </c>
    </row>
    <row r="2783" spans="1:15" hidden="1" x14ac:dyDescent="0.2">
      <c r="A2783" s="175" t="s">
        <v>5750</v>
      </c>
      <c r="B2783" s="182">
        <v>771</v>
      </c>
      <c r="C2783" s="182">
        <v>0</v>
      </c>
      <c r="D2783" s="182">
        <v>4</v>
      </c>
      <c r="E2783" s="182">
        <v>1</v>
      </c>
      <c r="F2783" s="182">
        <v>0</v>
      </c>
      <c r="G2783" s="182" t="str">
        <f t="shared" si="86"/>
        <v>73010.771.0.04.01.00</v>
      </c>
      <c r="H2783" s="184">
        <v>44012</v>
      </c>
      <c r="I2783" s="175" t="s">
        <v>5300</v>
      </c>
      <c r="J2783" s="175" t="s">
        <v>5298</v>
      </c>
      <c r="K2783" s="182" t="s">
        <v>5301</v>
      </c>
      <c r="L2783" s="183">
        <v>4655231</v>
      </c>
      <c r="M2783" s="183">
        <v>13928.16</v>
      </c>
      <c r="N2783" s="183">
        <v>91381191.120000005</v>
      </c>
      <c r="O2783" s="241">
        <f t="shared" si="87"/>
        <v>96036422.120000005</v>
      </c>
    </row>
    <row r="2784" spans="1:15" hidden="1" x14ac:dyDescent="0.2">
      <c r="A2784" s="175" t="s">
        <v>5750</v>
      </c>
      <c r="B2784" s="182">
        <v>771</v>
      </c>
      <c r="C2784" s="182">
        <v>0</v>
      </c>
      <c r="D2784" s="182">
        <v>4</v>
      </c>
      <c r="E2784" s="182">
        <v>2</v>
      </c>
      <c r="F2784" s="182">
        <v>0</v>
      </c>
      <c r="G2784" s="182" t="str">
        <f t="shared" si="86"/>
        <v>73010.771.0.04.02.00</v>
      </c>
      <c r="H2784" s="184">
        <v>44012</v>
      </c>
      <c r="I2784" s="175" t="s">
        <v>5302</v>
      </c>
      <c r="J2784" s="175" t="s">
        <v>5298</v>
      </c>
      <c r="K2784" s="182" t="s">
        <v>5303</v>
      </c>
      <c r="L2784" s="183">
        <v>10300629</v>
      </c>
      <c r="M2784" s="183">
        <v>64789.61</v>
      </c>
      <c r="N2784" s="183">
        <v>425523151.89999998</v>
      </c>
      <c r="O2784" s="241">
        <f t="shared" si="87"/>
        <v>435823780.89999998</v>
      </c>
    </row>
    <row r="2785" spans="1:15" hidden="1" x14ac:dyDescent="0.2">
      <c r="A2785" s="175" t="s">
        <v>5750</v>
      </c>
      <c r="B2785" s="182">
        <v>771</v>
      </c>
      <c r="C2785" s="182">
        <v>0</v>
      </c>
      <c r="D2785" s="182">
        <v>4</v>
      </c>
      <c r="E2785" s="182">
        <v>3</v>
      </c>
      <c r="F2785" s="182">
        <v>0</v>
      </c>
      <c r="G2785" s="182" t="str">
        <f t="shared" si="86"/>
        <v>73010.771.0.04.03.00</v>
      </c>
      <c r="H2785" s="184">
        <v>44012</v>
      </c>
      <c r="I2785" s="175" t="s">
        <v>5304</v>
      </c>
      <c r="J2785" s="175" t="s">
        <v>5298</v>
      </c>
      <c r="K2785" s="182" t="s">
        <v>5305</v>
      </c>
      <c r="L2785" s="183">
        <v>69331531</v>
      </c>
      <c r="M2785" s="183">
        <v>0</v>
      </c>
      <c r="N2785" s="183">
        <v>0</v>
      </c>
      <c r="O2785" s="241">
        <f t="shared" si="87"/>
        <v>69331531</v>
      </c>
    </row>
    <row r="2786" spans="1:15" hidden="1" x14ac:dyDescent="0.2">
      <c r="A2786" s="175" t="s">
        <v>5750</v>
      </c>
      <c r="B2786" s="182">
        <v>771</v>
      </c>
      <c r="C2786" s="182">
        <v>0</v>
      </c>
      <c r="D2786" s="182">
        <v>4</v>
      </c>
      <c r="E2786" s="182">
        <v>6</v>
      </c>
      <c r="F2786" s="182">
        <v>0</v>
      </c>
      <c r="G2786" s="182" t="str">
        <f t="shared" si="86"/>
        <v>73010.771.0.04.06.00</v>
      </c>
      <c r="H2786" s="184">
        <v>44012</v>
      </c>
      <c r="I2786" s="175" t="s">
        <v>5306</v>
      </c>
      <c r="J2786" s="175" t="s">
        <v>5298</v>
      </c>
      <c r="K2786" s="182" t="s">
        <v>5307</v>
      </c>
      <c r="L2786" s="183">
        <v>0</v>
      </c>
      <c r="M2786" s="183">
        <v>77298</v>
      </c>
      <c r="N2786" s="183">
        <v>507323680.74000001</v>
      </c>
      <c r="O2786" s="241">
        <f t="shared" si="87"/>
        <v>507323680.74000001</v>
      </c>
    </row>
    <row r="2787" spans="1:15" hidden="1" x14ac:dyDescent="0.2">
      <c r="A2787" s="175" t="s">
        <v>5750</v>
      </c>
      <c r="B2787" s="182">
        <v>771</v>
      </c>
      <c r="C2787" s="182">
        <v>0</v>
      </c>
      <c r="D2787" s="182">
        <v>4</v>
      </c>
      <c r="E2787" s="182">
        <v>7</v>
      </c>
      <c r="F2787" s="182">
        <v>0</v>
      </c>
      <c r="G2787" s="182" t="str">
        <f t="shared" si="86"/>
        <v>73010.771.0.04.07.00</v>
      </c>
      <c r="H2787" s="184">
        <v>44012</v>
      </c>
      <c r="I2787" s="175" t="s">
        <v>5308</v>
      </c>
      <c r="J2787" s="175" t="s">
        <v>5298</v>
      </c>
      <c r="K2787" s="182" t="s">
        <v>5309</v>
      </c>
      <c r="L2787" s="183">
        <v>0</v>
      </c>
      <c r="M2787" s="183">
        <v>20314.830000000002</v>
      </c>
      <c r="N2787" s="183">
        <v>133800376.5</v>
      </c>
      <c r="O2787" s="241">
        <f t="shared" si="87"/>
        <v>133800376.5</v>
      </c>
    </row>
    <row r="2788" spans="1:15" hidden="1" x14ac:dyDescent="0.2">
      <c r="A2788" s="175" t="s">
        <v>5750</v>
      </c>
      <c r="B2788" s="182">
        <v>771</v>
      </c>
      <c r="C2788" s="182">
        <v>0</v>
      </c>
      <c r="D2788" s="182">
        <v>8</v>
      </c>
      <c r="E2788" s="182">
        <v>0</v>
      </c>
      <c r="F2788" s="182">
        <v>0</v>
      </c>
      <c r="G2788" s="182" t="str">
        <f t="shared" si="86"/>
        <v>73010.771.0.08.00.00</v>
      </c>
      <c r="H2788" s="184">
        <v>44012</v>
      </c>
      <c r="I2788" s="175" t="s">
        <v>5310</v>
      </c>
      <c r="J2788" s="175" t="s">
        <v>5311</v>
      </c>
      <c r="K2788" s="182" t="s">
        <v>5312</v>
      </c>
      <c r="L2788" s="183">
        <v>782889979.84000003</v>
      </c>
      <c r="M2788" s="183">
        <v>118763.3</v>
      </c>
      <c r="N2788" s="183">
        <v>781287943.13</v>
      </c>
      <c r="O2788" s="241">
        <f t="shared" si="87"/>
        <v>1564177922.97</v>
      </c>
    </row>
    <row r="2789" spans="1:15" hidden="1" x14ac:dyDescent="0.2">
      <c r="A2789" s="175" t="s">
        <v>5750</v>
      </c>
      <c r="B2789" s="182">
        <v>771</v>
      </c>
      <c r="C2789" s="182">
        <v>0</v>
      </c>
      <c r="D2789" s="182">
        <v>8</v>
      </c>
      <c r="E2789" s="182">
        <v>1</v>
      </c>
      <c r="F2789" s="182">
        <v>0</v>
      </c>
      <c r="G2789" s="182" t="str">
        <f t="shared" si="86"/>
        <v>73010.771.0.08.01.00</v>
      </c>
      <c r="H2789" s="184">
        <v>44012</v>
      </c>
      <c r="I2789" s="175" t="s">
        <v>5313</v>
      </c>
      <c r="J2789" s="175" t="s">
        <v>5311</v>
      </c>
      <c r="K2789" s="182" t="s">
        <v>5314</v>
      </c>
      <c r="L2789" s="183">
        <v>388628406</v>
      </c>
      <c r="M2789" s="183">
        <v>2774.53</v>
      </c>
      <c r="N2789" s="183">
        <v>18327930.93</v>
      </c>
      <c r="O2789" s="241">
        <f t="shared" si="87"/>
        <v>406956336.93000001</v>
      </c>
    </row>
    <row r="2790" spans="1:15" hidden="1" x14ac:dyDescent="0.2">
      <c r="A2790" s="175" t="s">
        <v>5750</v>
      </c>
      <c r="B2790" s="182">
        <v>771</v>
      </c>
      <c r="C2790" s="182">
        <v>0</v>
      </c>
      <c r="D2790" s="182">
        <v>8</v>
      </c>
      <c r="E2790" s="182">
        <v>1</v>
      </c>
      <c r="F2790" s="182">
        <v>1</v>
      </c>
      <c r="G2790" s="182" t="str">
        <f t="shared" si="86"/>
        <v>73010.771.0.08.01.01</v>
      </c>
      <c r="H2790" s="184">
        <v>44012</v>
      </c>
      <c r="I2790" s="175" t="s">
        <v>5315</v>
      </c>
      <c r="J2790" s="175" t="s">
        <v>5311</v>
      </c>
      <c r="K2790" s="182" t="s">
        <v>5314</v>
      </c>
      <c r="L2790" s="183">
        <v>388534915</v>
      </c>
      <c r="M2790" s="183">
        <v>954.53</v>
      </c>
      <c r="N2790" s="183">
        <v>6306828.3300000001</v>
      </c>
      <c r="O2790" s="241">
        <f t="shared" si="87"/>
        <v>394841743.32999998</v>
      </c>
    </row>
    <row r="2791" spans="1:15" hidden="1" x14ac:dyDescent="0.2">
      <c r="A2791" s="175" t="s">
        <v>5750</v>
      </c>
      <c r="B2791" s="182">
        <v>771</v>
      </c>
      <c r="C2791" s="182">
        <v>0</v>
      </c>
      <c r="D2791" s="182">
        <v>8</v>
      </c>
      <c r="E2791" s="182">
        <v>1</v>
      </c>
      <c r="F2791" s="182">
        <v>2</v>
      </c>
      <c r="G2791" s="182" t="str">
        <f t="shared" si="86"/>
        <v>73010.771.0.08.01.02</v>
      </c>
      <c r="H2791" s="184">
        <v>44012</v>
      </c>
      <c r="I2791" s="175" t="s">
        <v>5316</v>
      </c>
      <c r="J2791" s="175" t="s">
        <v>5311</v>
      </c>
      <c r="K2791" s="182" t="s">
        <v>5317</v>
      </c>
      <c r="L2791" s="183">
        <v>0</v>
      </c>
      <c r="M2791" s="183">
        <v>1820</v>
      </c>
      <c r="N2791" s="183">
        <v>12021102.6</v>
      </c>
      <c r="O2791" s="241">
        <f t="shared" si="87"/>
        <v>12021102.6</v>
      </c>
    </row>
    <row r="2792" spans="1:15" hidden="1" x14ac:dyDescent="0.2">
      <c r="A2792" s="175" t="s">
        <v>5750</v>
      </c>
      <c r="B2792" s="182">
        <v>771</v>
      </c>
      <c r="C2792" s="182">
        <v>0</v>
      </c>
      <c r="D2792" s="182">
        <v>8</v>
      </c>
      <c r="E2792" s="182">
        <v>1</v>
      </c>
      <c r="F2792" s="182">
        <v>3</v>
      </c>
      <c r="G2792" s="182" t="str">
        <f t="shared" si="86"/>
        <v>73010.771.0.08.01.03</v>
      </c>
      <c r="H2792" s="184">
        <v>44012</v>
      </c>
      <c r="I2792" s="175" t="s">
        <v>5318</v>
      </c>
      <c r="J2792" s="175" t="s">
        <v>5311</v>
      </c>
      <c r="K2792" s="182" t="s">
        <v>5319</v>
      </c>
      <c r="L2792" s="183">
        <v>93491</v>
      </c>
      <c r="M2792" s="183">
        <v>0</v>
      </c>
      <c r="N2792" s="183">
        <v>0</v>
      </c>
      <c r="O2792" s="241">
        <f t="shared" si="87"/>
        <v>93491</v>
      </c>
    </row>
    <row r="2793" spans="1:15" hidden="1" x14ac:dyDescent="0.2">
      <c r="A2793" s="175" t="s">
        <v>5750</v>
      </c>
      <c r="B2793" s="182">
        <v>771</v>
      </c>
      <c r="C2793" s="182">
        <v>0</v>
      </c>
      <c r="D2793" s="182">
        <v>8</v>
      </c>
      <c r="E2793" s="182">
        <v>2</v>
      </c>
      <c r="F2793" s="182">
        <v>0</v>
      </c>
      <c r="G2793" s="182" t="str">
        <f t="shared" si="86"/>
        <v>73010.771.0.08.02.00</v>
      </c>
      <c r="H2793" s="184">
        <v>44012</v>
      </c>
      <c r="I2793" s="175" t="s">
        <v>5320</v>
      </c>
      <c r="J2793" s="175" t="s">
        <v>5311</v>
      </c>
      <c r="K2793" s="182" t="s">
        <v>2869</v>
      </c>
      <c r="L2793" s="183">
        <v>87522355.840000004</v>
      </c>
      <c r="M2793" s="183">
        <v>96550.44</v>
      </c>
      <c r="N2793" s="183">
        <v>635152758.82000005</v>
      </c>
      <c r="O2793" s="241">
        <f t="shared" si="87"/>
        <v>722675114.66000009</v>
      </c>
    </row>
    <row r="2794" spans="1:15" hidden="1" x14ac:dyDescent="0.2">
      <c r="A2794" s="175" t="s">
        <v>5750</v>
      </c>
      <c r="B2794" s="182">
        <v>771</v>
      </c>
      <c r="C2794" s="182">
        <v>0</v>
      </c>
      <c r="D2794" s="182">
        <v>8</v>
      </c>
      <c r="E2794" s="182">
        <v>2</v>
      </c>
      <c r="F2794" s="182">
        <v>1</v>
      </c>
      <c r="G2794" s="182" t="str">
        <f t="shared" si="86"/>
        <v>73010.771.0.08.02.01</v>
      </c>
      <c r="H2794" s="184">
        <v>44012</v>
      </c>
      <c r="I2794" s="175" t="s">
        <v>5321</v>
      </c>
      <c r="J2794" s="175" t="s">
        <v>5311</v>
      </c>
      <c r="K2794" s="182" t="s">
        <v>5322</v>
      </c>
      <c r="L2794" s="183">
        <v>56887661</v>
      </c>
      <c r="M2794" s="183">
        <v>610.9</v>
      </c>
      <c r="N2794" s="183">
        <v>3967810.77</v>
      </c>
      <c r="O2794" s="241">
        <f t="shared" si="87"/>
        <v>60855471.770000003</v>
      </c>
    </row>
    <row r="2795" spans="1:15" hidden="1" x14ac:dyDescent="0.2">
      <c r="A2795" s="175" t="s">
        <v>5750</v>
      </c>
      <c r="B2795" s="182">
        <v>771</v>
      </c>
      <c r="C2795" s="182">
        <v>0</v>
      </c>
      <c r="D2795" s="182">
        <v>8</v>
      </c>
      <c r="E2795" s="182">
        <v>2</v>
      </c>
      <c r="F2795" s="182">
        <v>2</v>
      </c>
      <c r="G2795" s="182" t="str">
        <f t="shared" si="86"/>
        <v>73010.771.0.08.02.02</v>
      </c>
      <c r="H2795" s="184">
        <v>44012</v>
      </c>
      <c r="I2795" s="175" t="s">
        <v>5323</v>
      </c>
      <c r="J2795" s="175" t="s">
        <v>5311</v>
      </c>
      <c r="K2795" s="182" t="s">
        <v>5324</v>
      </c>
      <c r="L2795" s="183">
        <v>4466501.84</v>
      </c>
      <c r="M2795" s="183">
        <v>64447.360000000001</v>
      </c>
      <c r="N2795" s="183">
        <v>424334311.75</v>
      </c>
      <c r="O2795" s="241">
        <f t="shared" si="87"/>
        <v>428800813.58999997</v>
      </c>
    </row>
    <row r="2796" spans="1:15" hidden="1" x14ac:dyDescent="0.2">
      <c r="A2796" s="175" t="s">
        <v>5750</v>
      </c>
      <c r="B2796" s="182">
        <v>771</v>
      </c>
      <c r="C2796" s="182">
        <v>0</v>
      </c>
      <c r="D2796" s="182">
        <v>8</v>
      </c>
      <c r="E2796" s="182">
        <v>2</v>
      </c>
      <c r="F2796" s="182">
        <v>4</v>
      </c>
      <c r="G2796" s="182" t="str">
        <f t="shared" si="86"/>
        <v>73010.771.0.08.02.04</v>
      </c>
      <c r="H2796" s="184">
        <v>44012</v>
      </c>
      <c r="I2796" s="175" t="s">
        <v>5325</v>
      </c>
      <c r="J2796" s="175" t="s">
        <v>5311</v>
      </c>
      <c r="K2796" s="182" t="s">
        <v>5326</v>
      </c>
      <c r="L2796" s="183">
        <v>26168193</v>
      </c>
      <c r="M2796" s="183">
        <v>31492.18</v>
      </c>
      <c r="N2796" s="183">
        <v>206850636.30000001</v>
      </c>
      <c r="O2796" s="241">
        <f t="shared" si="87"/>
        <v>233018829.30000001</v>
      </c>
    </row>
    <row r="2797" spans="1:15" hidden="1" x14ac:dyDescent="0.2">
      <c r="A2797" s="175" t="s">
        <v>5750</v>
      </c>
      <c r="B2797" s="182">
        <v>771</v>
      </c>
      <c r="C2797" s="182">
        <v>0</v>
      </c>
      <c r="D2797" s="182">
        <v>8</v>
      </c>
      <c r="E2797" s="182">
        <v>3</v>
      </c>
      <c r="F2797" s="182">
        <v>0</v>
      </c>
      <c r="G2797" s="182" t="str">
        <f t="shared" si="86"/>
        <v>73010.771.0.08.03.00</v>
      </c>
      <c r="H2797" s="184">
        <v>44012</v>
      </c>
      <c r="I2797" s="175" t="s">
        <v>5327</v>
      </c>
      <c r="J2797" s="175" t="s">
        <v>5311</v>
      </c>
      <c r="K2797" s="182" t="s">
        <v>5328</v>
      </c>
      <c r="L2797" s="183">
        <v>105098124</v>
      </c>
      <c r="M2797" s="183">
        <v>0</v>
      </c>
      <c r="N2797" s="183">
        <v>0</v>
      </c>
      <c r="O2797" s="241">
        <f t="shared" si="87"/>
        <v>105098124</v>
      </c>
    </row>
    <row r="2798" spans="1:15" hidden="1" x14ac:dyDescent="0.2">
      <c r="A2798" s="175" t="s">
        <v>5750</v>
      </c>
      <c r="B2798" s="182">
        <v>771</v>
      </c>
      <c r="C2798" s="182">
        <v>0</v>
      </c>
      <c r="D2798" s="182">
        <v>8</v>
      </c>
      <c r="E2798" s="182">
        <v>3</v>
      </c>
      <c r="F2798" s="182">
        <v>1</v>
      </c>
      <c r="G2798" s="182" t="str">
        <f t="shared" si="86"/>
        <v>73010.771.0.08.03.01</v>
      </c>
      <c r="H2798" s="184">
        <v>44012</v>
      </c>
      <c r="I2798" s="175" t="s">
        <v>5329</v>
      </c>
      <c r="J2798" s="175" t="s">
        <v>5311</v>
      </c>
      <c r="K2798" s="182" t="s">
        <v>5330</v>
      </c>
      <c r="L2798" s="183">
        <v>105098124</v>
      </c>
      <c r="M2798" s="183">
        <v>0</v>
      </c>
      <c r="N2798" s="183">
        <v>0</v>
      </c>
      <c r="O2798" s="241">
        <f t="shared" si="87"/>
        <v>105098124</v>
      </c>
    </row>
    <row r="2799" spans="1:15" hidden="1" x14ac:dyDescent="0.2">
      <c r="A2799" s="175" t="s">
        <v>5750</v>
      </c>
      <c r="B2799" s="182">
        <v>771</v>
      </c>
      <c r="C2799" s="182">
        <v>0</v>
      </c>
      <c r="D2799" s="182">
        <v>8</v>
      </c>
      <c r="E2799" s="182">
        <v>4</v>
      </c>
      <c r="F2799" s="182">
        <v>0</v>
      </c>
      <c r="G2799" s="182" t="str">
        <f t="shared" si="86"/>
        <v>73010.771.0.08.04.00</v>
      </c>
      <c r="H2799" s="184">
        <v>44012</v>
      </c>
      <c r="I2799" s="175" t="s">
        <v>5331</v>
      </c>
      <c r="J2799" s="175" t="s">
        <v>5311</v>
      </c>
      <c r="K2799" s="182" t="s">
        <v>5332</v>
      </c>
      <c r="L2799" s="183">
        <v>121418205</v>
      </c>
      <c r="M2799" s="183">
        <v>0</v>
      </c>
      <c r="N2799" s="183">
        <v>0</v>
      </c>
      <c r="O2799" s="241">
        <f t="shared" si="87"/>
        <v>121418205</v>
      </c>
    </row>
    <row r="2800" spans="1:15" hidden="1" x14ac:dyDescent="0.2">
      <c r="A2800" s="175" t="s">
        <v>5750</v>
      </c>
      <c r="B2800" s="182">
        <v>771</v>
      </c>
      <c r="C2800" s="182">
        <v>0</v>
      </c>
      <c r="D2800" s="182">
        <v>8</v>
      </c>
      <c r="E2800" s="182">
        <v>4</v>
      </c>
      <c r="F2800" s="182">
        <v>1</v>
      </c>
      <c r="G2800" s="182" t="str">
        <f t="shared" si="86"/>
        <v>73010.771.0.08.04.01</v>
      </c>
      <c r="H2800" s="184">
        <v>44012</v>
      </c>
      <c r="I2800" s="175" t="s">
        <v>5333</v>
      </c>
      <c r="J2800" s="175" t="s">
        <v>5311</v>
      </c>
      <c r="K2800" s="182" t="s">
        <v>5334</v>
      </c>
      <c r="L2800" s="183">
        <v>121418205</v>
      </c>
      <c r="M2800" s="183">
        <v>0</v>
      </c>
      <c r="N2800" s="183">
        <v>0</v>
      </c>
      <c r="O2800" s="241">
        <f t="shared" si="87"/>
        <v>121418205</v>
      </c>
    </row>
    <row r="2801" spans="1:15" hidden="1" x14ac:dyDescent="0.2">
      <c r="A2801" s="175" t="s">
        <v>5750</v>
      </c>
      <c r="B2801" s="182">
        <v>771</v>
      </c>
      <c r="C2801" s="182">
        <v>0</v>
      </c>
      <c r="D2801" s="182">
        <v>8</v>
      </c>
      <c r="E2801" s="182">
        <v>5</v>
      </c>
      <c r="F2801" s="182">
        <v>0</v>
      </c>
      <c r="G2801" s="182" t="str">
        <f t="shared" si="86"/>
        <v>73010.771.0.08.05.00</v>
      </c>
      <c r="H2801" s="184">
        <v>44012</v>
      </c>
      <c r="I2801" s="175" t="s">
        <v>5335</v>
      </c>
      <c r="J2801" s="175" t="s">
        <v>5311</v>
      </c>
      <c r="K2801" s="182" t="s">
        <v>5336</v>
      </c>
      <c r="L2801" s="183">
        <v>54509521</v>
      </c>
      <c r="M2801" s="183">
        <v>8727.2999999999993</v>
      </c>
      <c r="N2801" s="183">
        <v>57367164.619999997</v>
      </c>
      <c r="O2801" s="241">
        <f t="shared" si="87"/>
        <v>111876685.62</v>
      </c>
    </row>
    <row r="2802" spans="1:15" hidden="1" x14ac:dyDescent="0.2">
      <c r="A2802" s="175" t="s">
        <v>5750</v>
      </c>
      <c r="B2802" s="182">
        <v>771</v>
      </c>
      <c r="C2802" s="182">
        <v>0</v>
      </c>
      <c r="D2802" s="182">
        <v>8</v>
      </c>
      <c r="E2802" s="182">
        <v>5</v>
      </c>
      <c r="F2802" s="182">
        <v>1</v>
      </c>
      <c r="G2802" s="182" t="str">
        <f t="shared" si="86"/>
        <v>73010.771.0.08.05.01</v>
      </c>
      <c r="H2802" s="184">
        <v>44012</v>
      </c>
      <c r="I2802" s="175" t="s">
        <v>5337</v>
      </c>
      <c r="J2802" s="175" t="s">
        <v>5311</v>
      </c>
      <c r="K2802" s="182" t="s">
        <v>5336</v>
      </c>
      <c r="L2802" s="183">
        <v>54509521</v>
      </c>
      <c r="M2802" s="183">
        <v>8727.2999999999993</v>
      </c>
      <c r="N2802" s="183">
        <v>57367164.619999997</v>
      </c>
      <c r="O2802" s="241">
        <f t="shared" si="87"/>
        <v>111876685.62</v>
      </c>
    </row>
    <row r="2803" spans="1:15" hidden="1" x14ac:dyDescent="0.2">
      <c r="A2803" s="175" t="s">
        <v>5750</v>
      </c>
      <c r="B2803" s="182">
        <v>771</v>
      </c>
      <c r="C2803" s="182">
        <v>0</v>
      </c>
      <c r="D2803" s="182">
        <v>8</v>
      </c>
      <c r="E2803" s="182">
        <v>6</v>
      </c>
      <c r="F2803" s="182">
        <v>0</v>
      </c>
      <c r="G2803" s="182" t="str">
        <f t="shared" si="86"/>
        <v>73010.771.0.08.06.00</v>
      </c>
      <c r="H2803" s="184">
        <v>44012</v>
      </c>
      <c r="I2803" s="175" t="s">
        <v>5338</v>
      </c>
      <c r="J2803" s="175" t="s">
        <v>5311</v>
      </c>
      <c r="K2803" s="182" t="s">
        <v>5339</v>
      </c>
      <c r="L2803" s="183">
        <v>10800000</v>
      </c>
      <c r="M2803" s="183">
        <v>0</v>
      </c>
      <c r="N2803" s="183">
        <v>0</v>
      </c>
      <c r="O2803" s="241">
        <f t="shared" si="87"/>
        <v>10800000</v>
      </c>
    </row>
    <row r="2804" spans="1:15" hidden="1" x14ac:dyDescent="0.2">
      <c r="A2804" s="175" t="s">
        <v>5750</v>
      </c>
      <c r="B2804" s="182">
        <v>771</v>
      </c>
      <c r="C2804" s="182">
        <v>0</v>
      </c>
      <c r="D2804" s="182">
        <v>8</v>
      </c>
      <c r="E2804" s="182">
        <v>6</v>
      </c>
      <c r="F2804" s="182">
        <v>1</v>
      </c>
      <c r="G2804" s="182" t="str">
        <f t="shared" si="86"/>
        <v>73010.771.0.08.06.01</v>
      </c>
      <c r="H2804" s="184">
        <v>44012</v>
      </c>
      <c r="I2804" s="175" t="s">
        <v>5340</v>
      </c>
      <c r="J2804" s="175" t="s">
        <v>5311</v>
      </c>
      <c r="K2804" s="182" t="s">
        <v>5339</v>
      </c>
      <c r="L2804" s="183">
        <v>10800000</v>
      </c>
      <c r="M2804" s="183">
        <v>0</v>
      </c>
      <c r="N2804" s="183">
        <v>0</v>
      </c>
      <c r="O2804" s="241">
        <f t="shared" si="87"/>
        <v>10800000</v>
      </c>
    </row>
    <row r="2805" spans="1:15" hidden="1" x14ac:dyDescent="0.2">
      <c r="A2805" s="175" t="s">
        <v>5750</v>
      </c>
      <c r="B2805" s="182">
        <v>771</v>
      </c>
      <c r="C2805" s="182">
        <v>0</v>
      </c>
      <c r="D2805" s="182">
        <v>8</v>
      </c>
      <c r="E2805" s="182">
        <v>7</v>
      </c>
      <c r="F2805" s="182">
        <v>0</v>
      </c>
      <c r="G2805" s="182" t="str">
        <f t="shared" si="86"/>
        <v>73010.771.0.08.07.00</v>
      </c>
      <c r="H2805" s="184">
        <v>44012</v>
      </c>
      <c r="I2805" s="175" t="s">
        <v>5341</v>
      </c>
      <c r="J2805" s="175" t="s">
        <v>5311</v>
      </c>
      <c r="K2805" s="182" t="s">
        <v>5342</v>
      </c>
      <c r="L2805" s="183">
        <v>14913368</v>
      </c>
      <c r="M2805" s="183">
        <v>10711.03</v>
      </c>
      <c r="N2805" s="183">
        <v>70440088.760000005</v>
      </c>
      <c r="O2805" s="241">
        <f t="shared" si="87"/>
        <v>85353456.760000005</v>
      </c>
    </row>
    <row r="2806" spans="1:15" hidden="1" x14ac:dyDescent="0.2">
      <c r="A2806" s="175" t="s">
        <v>5750</v>
      </c>
      <c r="B2806" s="182">
        <v>771</v>
      </c>
      <c r="C2806" s="182">
        <v>0</v>
      </c>
      <c r="D2806" s="182">
        <v>8</v>
      </c>
      <c r="E2806" s="182">
        <v>7</v>
      </c>
      <c r="F2806" s="182">
        <v>1</v>
      </c>
      <c r="G2806" s="182" t="str">
        <f t="shared" si="86"/>
        <v>73010.771.0.08.07.01</v>
      </c>
      <c r="H2806" s="184">
        <v>44012</v>
      </c>
      <c r="I2806" s="175" t="s">
        <v>5343</v>
      </c>
      <c r="J2806" s="175" t="s">
        <v>5311</v>
      </c>
      <c r="K2806" s="182" t="s">
        <v>5344</v>
      </c>
      <c r="L2806" s="183">
        <v>14913368</v>
      </c>
      <c r="M2806" s="183">
        <v>6881.03</v>
      </c>
      <c r="N2806" s="183">
        <v>45100263.460000001</v>
      </c>
      <c r="O2806" s="241">
        <f t="shared" si="87"/>
        <v>60013631.460000001</v>
      </c>
    </row>
    <row r="2807" spans="1:15" hidden="1" x14ac:dyDescent="0.2">
      <c r="A2807" s="175" t="s">
        <v>5750</v>
      </c>
      <c r="B2807" s="182">
        <v>771</v>
      </c>
      <c r="C2807" s="182">
        <v>0</v>
      </c>
      <c r="D2807" s="182">
        <v>8</v>
      </c>
      <c r="E2807" s="182">
        <v>7</v>
      </c>
      <c r="F2807" s="182">
        <v>2</v>
      </c>
      <c r="G2807" s="182" t="str">
        <f t="shared" si="86"/>
        <v>73010.771.0.08.07.02</v>
      </c>
      <c r="H2807" s="184">
        <v>44012</v>
      </c>
      <c r="I2807" s="175" t="s">
        <v>5345</v>
      </c>
      <c r="J2807" s="175" t="s">
        <v>5311</v>
      </c>
      <c r="K2807" s="182" t="s">
        <v>5346</v>
      </c>
      <c r="L2807" s="183">
        <v>0</v>
      </c>
      <c r="M2807" s="183">
        <v>3830</v>
      </c>
      <c r="N2807" s="183">
        <v>25339825.300000001</v>
      </c>
      <c r="O2807" s="241">
        <f t="shared" si="87"/>
        <v>25339825.300000001</v>
      </c>
    </row>
    <row r="2808" spans="1:15" hidden="1" x14ac:dyDescent="0.2">
      <c r="A2808" s="175" t="s">
        <v>5750</v>
      </c>
      <c r="B2808" s="182">
        <v>771</v>
      </c>
      <c r="C2808" s="182">
        <v>0</v>
      </c>
      <c r="D2808" s="182">
        <v>14</v>
      </c>
      <c r="E2808" s="182">
        <v>0</v>
      </c>
      <c r="F2808" s="182">
        <v>0</v>
      </c>
      <c r="G2808" s="182" t="str">
        <f t="shared" si="86"/>
        <v>73010.771.0.14.00.00</v>
      </c>
      <c r="H2808" s="184">
        <v>44012</v>
      </c>
      <c r="I2808" s="175" t="s">
        <v>5347</v>
      </c>
      <c r="J2808" s="175" t="s">
        <v>5348</v>
      </c>
      <c r="K2808" s="182" t="s">
        <v>5349</v>
      </c>
      <c r="L2808" s="183">
        <v>513614934</v>
      </c>
      <c r="M2808" s="183">
        <v>0</v>
      </c>
      <c r="N2808" s="183">
        <v>0</v>
      </c>
      <c r="O2808" s="241">
        <f t="shared" si="87"/>
        <v>513614934</v>
      </c>
    </row>
    <row r="2809" spans="1:15" hidden="1" x14ac:dyDescent="0.2">
      <c r="A2809" s="175" t="s">
        <v>5750</v>
      </c>
      <c r="B2809" s="182">
        <v>771</v>
      </c>
      <c r="C2809" s="182">
        <v>0</v>
      </c>
      <c r="D2809" s="182">
        <v>14</v>
      </c>
      <c r="E2809" s="182">
        <v>1</v>
      </c>
      <c r="F2809" s="182">
        <v>0</v>
      </c>
      <c r="G2809" s="182" t="str">
        <f t="shared" si="86"/>
        <v>73010.771.0.14.01.00</v>
      </c>
      <c r="H2809" s="184">
        <v>44012</v>
      </c>
      <c r="I2809" s="175" t="s">
        <v>5350</v>
      </c>
      <c r="J2809" s="175" t="s">
        <v>5348</v>
      </c>
      <c r="K2809" s="182" t="s">
        <v>5349</v>
      </c>
      <c r="L2809" s="183">
        <v>513614934</v>
      </c>
      <c r="M2809" s="183">
        <v>0</v>
      </c>
      <c r="N2809" s="183">
        <v>0</v>
      </c>
      <c r="O2809" s="241">
        <f t="shared" si="87"/>
        <v>513614934</v>
      </c>
    </row>
    <row r="2810" spans="1:15" hidden="1" x14ac:dyDescent="0.2">
      <c r="A2810" s="175" t="s">
        <v>5750</v>
      </c>
      <c r="B2810" s="182">
        <v>771</v>
      </c>
      <c r="C2810" s="182">
        <v>0</v>
      </c>
      <c r="D2810" s="182">
        <v>16</v>
      </c>
      <c r="E2810" s="182">
        <v>0</v>
      </c>
      <c r="F2810" s="182">
        <v>0</v>
      </c>
      <c r="G2810" s="182" t="str">
        <f t="shared" si="86"/>
        <v>73010.771.0.16.00.00</v>
      </c>
      <c r="H2810" s="184">
        <v>44012</v>
      </c>
      <c r="I2810" s="175" t="s">
        <v>5351</v>
      </c>
      <c r="J2810" s="175" t="s">
        <v>5352</v>
      </c>
      <c r="K2810" s="182" t="s">
        <v>5353</v>
      </c>
      <c r="L2810" s="183">
        <v>1274378257.0899999</v>
      </c>
      <c r="M2810" s="183">
        <v>16891.91</v>
      </c>
      <c r="N2810" s="183">
        <v>110623105.7</v>
      </c>
      <c r="O2810" s="241">
        <f t="shared" si="87"/>
        <v>1385001362.79</v>
      </c>
    </row>
    <row r="2811" spans="1:15" hidden="1" x14ac:dyDescent="0.2">
      <c r="A2811" s="175" t="s">
        <v>5750</v>
      </c>
      <c r="B2811" s="182">
        <v>771</v>
      </c>
      <c r="C2811" s="182">
        <v>0</v>
      </c>
      <c r="D2811" s="182">
        <v>16</v>
      </c>
      <c r="E2811" s="182">
        <v>1</v>
      </c>
      <c r="F2811" s="182">
        <v>0</v>
      </c>
      <c r="G2811" s="182" t="str">
        <f t="shared" si="86"/>
        <v>73010.771.0.16.01.00</v>
      </c>
      <c r="H2811" s="184">
        <v>44012</v>
      </c>
      <c r="I2811" s="175" t="s">
        <v>5354</v>
      </c>
      <c r="J2811" s="175" t="s">
        <v>5352</v>
      </c>
      <c r="K2811" s="182" t="s">
        <v>5355</v>
      </c>
      <c r="L2811" s="183">
        <v>519025583.08999997</v>
      </c>
      <c r="M2811" s="183">
        <v>0</v>
      </c>
      <c r="N2811" s="183">
        <v>0</v>
      </c>
      <c r="O2811" s="241">
        <f t="shared" si="87"/>
        <v>519025583.08999997</v>
      </c>
    </row>
    <row r="2812" spans="1:15" hidden="1" x14ac:dyDescent="0.2">
      <c r="A2812" s="175" t="s">
        <v>5750</v>
      </c>
      <c r="B2812" s="182">
        <v>771</v>
      </c>
      <c r="C2812" s="182">
        <v>0</v>
      </c>
      <c r="D2812" s="182">
        <v>16</v>
      </c>
      <c r="E2812" s="182">
        <v>1</v>
      </c>
      <c r="F2812" s="182">
        <v>1</v>
      </c>
      <c r="G2812" s="182" t="str">
        <f t="shared" si="86"/>
        <v>73010.771.0.16.01.01</v>
      </c>
      <c r="H2812" s="184">
        <v>44012</v>
      </c>
      <c r="I2812" s="175" t="s">
        <v>5356</v>
      </c>
      <c r="J2812" s="175" t="s">
        <v>5352</v>
      </c>
      <c r="K2812" s="182" t="s">
        <v>5357</v>
      </c>
      <c r="L2812" s="183">
        <v>139873124.09</v>
      </c>
      <c r="M2812" s="183">
        <v>0</v>
      </c>
      <c r="N2812" s="183">
        <v>0</v>
      </c>
      <c r="O2812" s="241">
        <f t="shared" si="87"/>
        <v>139873124.09</v>
      </c>
    </row>
    <row r="2813" spans="1:15" hidden="1" x14ac:dyDescent="0.2">
      <c r="A2813" s="175" t="s">
        <v>5750</v>
      </c>
      <c r="B2813" s="182">
        <v>771</v>
      </c>
      <c r="C2813" s="182">
        <v>0</v>
      </c>
      <c r="D2813" s="182">
        <v>16</v>
      </c>
      <c r="E2813" s="182">
        <v>1</v>
      </c>
      <c r="F2813" s="182">
        <v>2</v>
      </c>
      <c r="G2813" s="182" t="str">
        <f t="shared" si="86"/>
        <v>73010.771.0.16.01.02</v>
      </c>
      <c r="H2813" s="184">
        <v>44012</v>
      </c>
      <c r="I2813" s="175" t="s">
        <v>5358</v>
      </c>
      <c r="J2813" s="175" t="s">
        <v>5352</v>
      </c>
      <c r="K2813" s="182" t="s">
        <v>5359</v>
      </c>
      <c r="L2813" s="183">
        <v>379152459</v>
      </c>
      <c r="M2813" s="183">
        <v>0</v>
      </c>
      <c r="N2813" s="183">
        <v>0</v>
      </c>
      <c r="O2813" s="241">
        <f t="shared" si="87"/>
        <v>379152459</v>
      </c>
    </row>
    <row r="2814" spans="1:15" hidden="1" x14ac:dyDescent="0.2">
      <c r="A2814" s="175" t="s">
        <v>5750</v>
      </c>
      <c r="B2814" s="182">
        <v>771</v>
      </c>
      <c r="C2814" s="182">
        <v>0</v>
      </c>
      <c r="D2814" s="182">
        <v>16</v>
      </c>
      <c r="E2814" s="182">
        <v>3</v>
      </c>
      <c r="F2814" s="182">
        <v>0</v>
      </c>
      <c r="G2814" s="182" t="str">
        <f t="shared" si="86"/>
        <v>73010.771.0.16.03.00</v>
      </c>
      <c r="H2814" s="184">
        <v>44012</v>
      </c>
      <c r="I2814" s="175" t="s">
        <v>5360</v>
      </c>
      <c r="J2814" s="175" t="s">
        <v>5352</v>
      </c>
      <c r="K2814" s="182" t="s">
        <v>5361</v>
      </c>
      <c r="L2814" s="183">
        <v>251308331</v>
      </c>
      <c r="M2814" s="183">
        <v>0</v>
      </c>
      <c r="N2814" s="183">
        <v>0</v>
      </c>
      <c r="O2814" s="241">
        <f t="shared" si="87"/>
        <v>251308331</v>
      </c>
    </row>
    <row r="2815" spans="1:15" hidden="1" x14ac:dyDescent="0.2">
      <c r="A2815" s="175" t="s">
        <v>5750</v>
      </c>
      <c r="B2815" s="182">
        <v>771</v>
      </c>
      <c r="C2815" s="182">
        <v>0</v>
      </c>
      <c r="D2815" s="182">
        <v>16</v>
      </c>
      <c r="E2815" s="182">
        <v>4</v>
      </c>
      <c r="F2815" s="182">
        <v>0</v>
      </c>
      <c r="G2815" s="182" t="str">
        <f t="shared" si="86"/>
        <v>73010.771.0.16.04.00</v>
      </c>
      <c r="H2815" s="184">
        <v>44012</v>
      </c>
      <c r="I2815" s="175" t="s">
        <v>5362</v>
      </c>
      <c r="J2815" s="175" t="s">
        <v>5352</v>
      </c>
      <c r="K2815" s="182" t="s">
        <v>5363</v>
      </c>
      <c r="L2815" s="183">
        <v>94380697</v>
      </c>
      <c r="M2815" s="183">
        <v>0</v>
      </c>
      <c r="N2815" s="183">
        <v>0</v>
      </c>
      <c r="O2815" s="241">
        <f t="shared" si="87"/>
        <v>94380697</v>
      </c>
    </row>
    <row r="2816" spans="1:15" hidden="1" x14ac:dyDescent="0.2">
      <c r="A2816" s="175" t="s">
        <v>5750</v>
      </c>
      <c r="B2816" s="182">
        <v>771</v>
      </c>
      <c r="C2816" s="182">
        <v>0</v>
      </c>
      <c r="D2816" s="182">
        <v>16</v>
      </c>
      <c r="E2816" s="182">
        <v>7</v>
      </c>
      <c r="F2816" s="182">
        <v>0</v>
      </c>
      <c r="G2816" s="182" t="str">
        <f t="shared" si="86"/>
        <v>73010.771.0.16.07.00</v>
      </c>
      <c r="H2816" s="184">
        <v>44012</v>
      </c>
      <c r="I2816" s="175" t="s">
        <v>5364</v>
      </c>
      <c r="J2816" s="175" t="s">
        <v>5352</v>
      </c>
      <c r="K2816" s="182" t="s">
        <v>5353</v>
      </c>
      <c r="L2816" s="183">
        <v>403716776</v>
      </c>
      <c r="M2816" s="183">
        <v>16291.91</v>
      </c>
      <c r="N2816" s="183">
        <v>106706470.7</v>
      </c>
      <c r="O2816" s="241">
        <f t="shared" si="87"/>
        <v>510423246.69999999</v>
      </c>
    </row>
    <row r="2817" spans="1:15" hidden="1" x14ac:dyDescent="0.2">
      <c r="A2817" s="175" t="s">
        <v>5750</v>
      </c>
      <c r="B2817" s="182">
        <v>771</v>
      </c>
      <c r="C2817" s="182">
        <v>0</v>
      </c>
      <c r="D2817" s="182">
        <v>16</v>
      </c>
      <c r="E2817" s="182">
        <v>12</v>
      </c>
      <c r="F2817" s="182">
        <v>0</v>
      </c>
      <c r="G2817" s="182" t="str">
        <f t="shared" si="86"/>
        <v>73010.771.0.16.12.00</v>
      </c>
      <c r="H2817" s="184">
        <v>44012</v>
      </c>
      <c r="I2817" s="175" t="s">
        <v>5365</v>
      </c>
      <c r="J2817" s="175" t="s">
        <v>5352</v>
      </c>
      <c r="K2817" s="182" t="s">
        <v>5366</v>
      </c>
      <c r="L2817" s="183">
        <v>5946870</v>
      </c>
      <c r="M2817" s="183">
        <v>600</v>
      </c>
      <c r="N2817" s="183">
        <v>3916635</v>
      </c>
      <c r="O2817" s="241">
        <f t="shared" si="87"/>
        <v>9863505</v>
      </c>
    </row>
    <row r="2818" spans="1:15" hidden="1" x14ac:dyDescent="0.2">
      <c r="A2818" s="175" t="s">
        <v>5750</v>
      </c>
      <c r="B2818" s="182">
        <v>771</v>
      </c>
      <c r="C2818" s="182">
        <v>0</v>
      </c>
      <c r="D2818" s="182">
        <v>18</v>
      </c>
      <c r="E2818" s="182">
        <v>0</v>
      </c>
      <c r="F2818" s="182">
        <v>0</v>
      </c>
      <c r="G2818" s="182" t="str">
        <f t="shared" si="86"/>
        <v>73010.771.0.18.00.00</v>
      </c>
      <c r="H2818" s="184">
        <v>44012</v>
      </c>
      <c r="I2818" s="175" t="s">
        <v>5367</v>
      </c>
      <c r="J2818" s="175" t="s">
        <v>5368</v>
      </c>
      <c r="K2818" s="182" t="s">
        <v>5369</v>
      </c>
      <c r="L2818" s="183">
        <v>202369407</v>
      </c>
      <c r="M2818" s="183">
        <v>4678.17</v>
      </c>
      <c r="N2818" s="183">
        <v>31051683.109999999</v>
      </c>
      <c r="O2818" s="241">
        <f t="shared" si="87"/>
        <v>233421090.11000001</v>
      </c>
    </row>
    <row r="2819" spans="1:15" hidden="1" x14ac:dyDescent="0.2">
      <c r="A2819" s="175" t="s">
        <v>5750</v>
      </c>
      <c r="B2819" s="182">
        <v>771</v>
      </c>
      <c r="C2819" s="182">
        <v>0</v>
      </c>
      <c r="D2819" s="182">
        <v>18</v>
      </c>
      <c r="E2819" s="182">
        <v>1</v>
      </c>
      <c r="F2819" s="182">
        <v>0</v>
      </c>
      <c r="G2819" s="182" t="str">
        <f t="shared" si="86"/>
        <v>73010.771.0.18.01.00</v>
      </c>
      <c r="H2819" s="184">
        <v>44012</v>
      </c>
      <c r="I2819" s="175" t="s">
        <v>5370</v>
      </c>
      <c r="J2819" s="175" t="s">
        <v>5368</v>
      </c>
      <c r="K2819" s="182" t="s">
        <v>5371</v>
      </c>
      <c r="L2819" s="183">
        <v>11875091</v>
      </c>
      <c r="M2819" s="183">
        <v>0</v>
      </c>
      <c r="N2819" s="183">
        <v>0</v>
      </c>
      <c r="O2819" s="241">
        <f t="shared" si="87"/>
        <v>11875091</v>
      </c>
    </row>
    <row r="2820" spans="1:15" hidden="1" x14ac:dyDescent="0.2">
      <c r="A2820" s="175" t="s">
        <v>5750</v>
      </c>
      <c r="B2820" s="182">
        <v>771</v>
      </c>
      <c r="C2820" s="182">
        <v>0</v>
      </c>
      <c r="D2820" s="182">
        <v>18</v>
      </c>
      <c r="E2820" s="182">
        <v>1</v>
      </c>
      <c r="F2820" s="182">
        <v>1</v>
      </c>
      <c r="G2820" s="182" t="str">
        <f t="shared" ref="G2820:G2883" si="88">CONCATENATE(A2820,".",REPT("0",3-LEN(B2820)),B2820,".",C2820,".",REPT("0",2-LEN(D2820)),D2820,".",REPT("0",2-LEN(E2820)),E2820,".",REPT("0",2-LEN(F2820)),F2820)</f>
        <v>73010.771.0.18.01.01</v>
      </c>
      <c r="H2820" s="184">
        <v>44012</v>
      </c>
      <c r="I2820" s="175" t="s">
        <v>5372</v>
      </c>
      <c r="J2820" s="175" t="s">
        <v>5368</v>
      </c>
      <c r="K2820" s="182" t="s">
        <v>5373</v>
      </c>
      <c r="L2820" s="183">
        <v>11875091</v>
      </c>
      <c r="M2820" s="183">
        <v>0</v>
      </c>
      <c r="N2820" s="183">
        <v>0</v>
      </c>
      <c r="O2820" s="241">
        <f t="shared" ref="O2820:O2883" si="89">+L2820+N2820</f>
        <v>11875091</v>
      </c>
    </row>
    <row r="2821" spans="1:15" hidden="1" x14ac:dyDescent="0.2">
      <c r="A2821" s="175" t="s">
        <v>5750</v>
      </c>
      <c r="B2821" s="182">
        <v>771</v>
      </c>
      <c r="C2821" s="182">
        <v>0</v>
      </c>
      <c r="D2821" s="182">
        <v>18</v>
      </c>
      <c r="E2821" s="182">
        <v>2</v>
      </c>
      <c r="F2821" s="182">
        <v>0</v>
      </c>
      <c r="G2821" s="182" t="str">
        <f t="shared" si="88"/>
        <v>73010.771.0.18.02.00</v>
      </c>
      <c r="H2821" s="184">
        <v>44012</v>
      </c>
      <c r="I2821" s="175" t="s">
        <v>5374</v>
      </c>
      <c r="J2821" s="175" t="s">
        <v>5368</v>
      </c>
      <c r="K2821" s="182" t="s">
        <v>5375</v>
      </c>
      <c r="L2821" s="183">
        <v>190494316</v>
      </c>
      <c r="M2821" s="183">
        <v>4678.17</v>
      </c>
      <c r="N2821" s="183">
        <v>31051683.109999999</v>
      </c>
      <c r="O2821" s="241">
        <f t="shared" si="89"/>
        <v>221545999.11000001</v>
      </c>
    </row>
    <row r="2822" spans="1:15" hidden="1" x14ac:dyDescent="0.2">
      <c r="A2822" s="175" t="s">
        <v>5750</v>
      </c>
      <c r="B2822" s="182">
        <v>771</v>
      </c>
      <c r="C2822" s="182">
        <v>0</v>
      </c>
      <c r="D2822" s="182">
        <v>18</v>
      </c>
      <c r="E2822" s="182">
        <v>2</v>
      </c>
      <c r="F2822" s="182">
        <v>1</v>
      </c>
      <c r="G2822" s="182" t="str">
        <f t="shared" si="88"/>
        <v>73010.771.0.18.02.01</v>
      </c>
      <c r="H2822" s="184">
        <v>44012</v>
      </c>
      <c r="I2822" s="175" t="s">
        <v>5376</v>
      </c>
      <c r="J2822" s="175" t="s">
        <v>5368</v>
      </c>
      <c r="K2822" s="182" t="s">
        <v>5377</v>
      </c>
      <c r="L2822" s="183">
        <v>92303499</v>
      </c>
      <c r="M2822" s="183">
        <v>0</v>
      </c>
      <c r="N2822" s="183">
        <v>0</v>
      </c>
      <c r="O2822" s="241">
        <f t="shared" si="89"/>
        <v>92303499</v>
      </c>
    </row>
    <row r="2823" spans="1:15" hidden="1" x14ac:dyDescent="0.2">
      <c r="A2823" s="175" t="s">
        <v>5750</v>
      </c>
      <c r="B2823" s="182">
        <v>771</v>
      </c>
      <c r="C2823" s="182">
        <v>0</v>
      </c>
      <c r="D2823" s="182">
        <v>18</v>
      </c>
      <c r="E2823" s="182">
        <v>2</v>
      </c>
      <c r="F2823" s="182">
        <v>2</v>
      </c>
      <c r="G2823" s="182" t="str">
        <f t="shared" si="88"/>
        <v>73010.771.0.18.02.02</v>
      </c>
      <c r="H2823" s="184">
        <v>44012</v>
      </c>
      <c r="I2823" s="175" t="s">
        <v>5378</v>
      </c>
      <c r="J2823" s="175" t="s">
        <v>5368</v>
      </c>
      <c r="K2823" s="182" t="s">
        <v>5379</v>
      </c>
      <c r="L2823" s="183">
        <v>86495515</v>
      </c>
      <c r="M2823" s="183">
        <v>0</v>
      </c>
      <c r="N2823" s="183">
        <v>0</v>
      </c>
      <c r="O2823" s="241">
        <f t="shared" si="89"/>
        <v>86495515</v>
      </c>
    </row>
    <row r="2824" spans="1:15" hidden="1" x14ac:dyDescent="0.2">
      <c r="A2824" s="175" t="s">
        <v>5750</v>
      </c>
      <c r="B2824" s="182">
        <v>771</v>
      </c>
      <c r="C2824" s="182">
        <v>0</v>
      </c>
      <c r="D2824" s="182">
        <v>18</v>
      </c>
      <c r="E2824" s="182">
        <v>2</v>
      </c>
      <c r="F2824" s="182">
        <v>5</v>
      </c>
      <c r="G2824" s="182" t="str">
        <f t="shared" si="88"/>
        <v>73010.771.0.18.02.05</v>
      </c>
      <c r="H2824" s="184">
        <v>44012</v>
      </c>
      <c r="I2824" s="175" t="s">
        <v>5380</v>
      </c>
      <c r="J2824" s="175" t="s">
        <v>5368</v>
      </c>
      <c r="K2824" s="182" t="s">
        <v>5381</v>
      </c>
      <c r="L2824" s="183">
        <v>11695302</v>
      </c>
      <c r="M2824" s="183">
        <v>4678.17</v>
      </c>
      <c r="N2824" s="183">
        <v>31051683.109999999</v>
      </c>
      <c r="O2824" s="241">
        <f t="shared" si="89"/>
        <v>42746985.109999999</v>
      </c>
    </row>
    <row r="2825" spans="1:15" hidden="1" x14ac:dyDescent="0.2">
      <c r="A2825" s="175" t="s">
        <v>5750</v>
      </c>
      <c r="B2825" s="182">
        <v>771</v>
      </c>
      <c r="C2825" s="182">
        <v>0</v>
      </c>
      <c r="D2825" s="182">
        <v>20</v>
      </c>
      <c r="E2825" s="182">
        <v>0</v>
      </c>
      <c r="F2825" s="182">
        <v>0</v>
      </c>
      <c r="G2825" s="182" t="str">
        <f t="shared" si="88"/>
        <v>73010.771.0.20.00.00</v>
      </c>
      <c r="H2825" s="184">
        <v>44012</v>
      </c>
      <c r="I2825" s="175" t="s">
        <v>5382</v>
      </c>
      <c r="J2825" s="175" t="s">
        <v>5383</v>
      </c>
      <c r="K2825" s="182" t="s">
        <v>5384</v>
      </c>
      <c r="L2825" s="183">
        <v>1175278824</v>
      </c>
      <c r="M2825" s="183">
        <v>0</v>
      </c>
      <c r="N2825" s="183">
        <v>0</v>
      </c>
      <c r="O2825" s="241">
        <f t="shared" si="89"/>
        <v>1175278824</v>
      </c>
    </row>
    <row r="2826" spans="1:15" hidden="1" x14ac:dyDescent="0.2">
      <c r="A2826" s="175" t="s">
        <v>5750</v>
      </c>
      <c r="B2826" s="182">
        <v>771</v>
      </c>
      <c r="C2826" s="182">
        <v>0</v>
      </c>
      <c r="D2826" s="182">
        <v>20</v>
      </c>
      <c r="E2826" s="182">
        <v>1</v>
      </c>
      <c r="F2826" s="182">
        <v>0</v>
      </c>
      <c r="G2826" s="182" t="str">
        <f t="shared" si="88"/>
        <v>73010.771.0.20.01.00</v>
      </c>
      <c r="H2826" s="184">
        <v>44012</v>
      </c>
      <c r="I2826" s="175" t="s">
        <v>5385</v>
      </c>
      <c r="J2826" s="175" t="s">
        <v>5383</v>
      </c>
      <c r="K2826" s="182" t="s">
        <v>5384</v>
      </c>
      <c r="L2826" s="183">
        <v>90800393</v>
      </c>
      <c r="M2826" s="183">
        <v>0</v>
      </c>
      <c r="N2826" s="183">
        <v>0</v>
      </c>
      <c r="O2826" s="241">
        <f t="shared" si="89"/>
        <v>90800393</v>
      </c>
    </row>
    <row r="2827" spans="1:15" hidden="1" x14ac:dyDescent="0.2">
      <c r="A2827" s="175" t="s">
        <v>5750</v>
      </c>
      <c r="B2827" s="182">
        <v>771</v>
      </c>
      <c r="C2827" s="182">
        <v>0</v>
      </c>
      <c r="D2827" s="182">
        <v>20</v>
      </c>
      <c r="E2827" s="182">
        <v>1</v>
      </c>
      <c r="F2827" s="182">
        <v>2</v>
      </c>
      <c r="G2827" s="182" t="str">
        <f t="shared" si="88"/>
        <v>73010.771.0.20.01.02</v>
      </c>
      <c r="H2827" s="184">
        <v>44012</v>
      </c>
      <c r="I2827" s="175" t="s">
        <v>5386</v>
      </c>
      <c r="J2827" s="175" t="s">
        <v>5383</v>
      </c>
      <c r="K2827" s="182" t="s">
        <v>5387</v>
      </c>
      <c r="L2827" s="183">
        <v>90800393</v>
      </c>
      <c r="M2827" s="183">
        <v>0</v>
      </c>
      <c r="N2827" s="183">
        <v>0</v>
      </c>
      <c r="O2827" s="241">
        <f t="shared" si="89"/>
        <v>90800393</v>
      </c>
    </row>
    <row r="2828" spans="1:15" hidden="1" x14ac:dyDescent="0.2">
      <c r="A2828" s="175" t="s">
        <v>5750</v>
      </c>
      <c r="B2828" s="182">
        <v>771</v>
      </c>
      <c r="C2828" s="182">
        <v>0</v>
      </c>
      <c r="D2828" s="182">
        <v>20</v>
      </c>
      <c r="E2828" s="182">
        <v>3</v>
      </c>
      <c r="F2828" s="182">
        <v>0</v>
      </c>
      <c r="G2828" s="182" t="str">
        <f t="shared" si="88"/>
        <v>73010.771.0.20.03.00</v>
      </c>
      <c r="H2828" s="184">
        <v>44012</v>
      </c>
      <c r="I2828" s="175" t="s">
        <v>5388</v>
      </c>
      <c r="J2828" s="175" t="s">
        <v>5383</v>
      </c>
      <c r="K2828" s="182" t="s">
        <v>5389</v>
      </c>
      <c r="L2828" s="183">
        <v>843650681</v>
      </c>
      <c r="M2828" s="183">
        <v>0</v>
      </c>
      <c r="N2828" s="183">
        <v>0</v>
      </c>
      <c r="O2828" s="241">
        <f t="shared" si="89"/>
        <v>843650681</v>
      </c>
    </row>
    <row r="2829" spans="1:15" hidden="1" x14ac:dyDescent="0.2">
      <c r="A2829" s="175" t="s">
        <v>5750</v>
      </c>
      <c r="B2829" s="182">
        <v>771</v>
      </c>
      <c r="C2829" s="182">
        <v>0</v>
      </c>
      <c r="D2829" s="182">
        <v>20</v>
      </c>
      <c r="E2829" s="182">
        <v>3</v>
      </c>
      <c r="F2829" s="182">
        <v>1</v>
      </c>
      <c r="G2829" s="182" t="str">
        <f t="shared" si="88"/>
        <v>73010.771.0.20.03.01</v>
      </c>
      <c r="H2829" s="184">
        <v>44012</v>
      </c>
      <c r="I2829" s="175" t="s">
        <v>5390</v>
      </c>
      <c r="J2829" s="175" t="s">
        <v>5383</v>
      </c>
      <c r="K2829" s="182" t="s">
        <v>5391</v>
      </c>
      <c r="L2829" s="183">
        <v>266898703</v>
      </c>
      <c r="M2829" s="183">
        <v>0</v>
      </c>
      <c r="N2829" s="183">
        <v>0</v>
      </c>
      <c r="O2829" s="241">
        <f t="shared" si="89"/>
        <v>266898703</v>
      </c>
    </row>
    <row r="2830" spans="1:15" hidden="1" x14ac:dyDescent="0.2">
      <c r="A2830" s="175" t="s">
        <v>5750</v>
      </c>
      <c r="B2830" s="182">
        <v>771</v>
      </c>
      <c r="C2830" s="182">
        <v>0</v>
      </c>
      <c r="D2830" s="182">
        <v>20</v>
      </c>
      <c r="E2830" s="182">
        <v>3</v>
      </c>
      <c r="F2830" s="182">
        <v>2</v>
      </c>
      <c r="G2830" s="182" t="str">
        <f t="shared" si="88"/>
        <v>73010.771.0.20.03.02</v>
      </c>
      <c r="H2830" s="184">
        <v>44012</v>
      </c>
      <c r="I2830" s="175" t="s">
        <v>5392</v>
      </c>
      <c r="J2830" s="175" t="s">
        <v>5383</v>
      </c>
      <c r="K2830" s="182" t="s">
        <v>5393</v>
      </c>
      <c r="L2830" s="183">
        <v>54901873</v>
      </c>
      <c r="M2830" s="183">
        <v>0</v>
      </c>
      <c r="N2830" s="183">
        <v>0</v>
      </c>
      <c r="O2830" s="241">
        <f t="shared" si="89"/>
        <v>54901873</v>
      </c>
    </row>
    <row r="2831" spans="1:15" hidden="1" x14ac:dyDescent="0.2">
      <c r="A2831" s="175" t="s">
        <v>5750</v>
      </c>
      <c r="B2831" s="182">
        <v>771</v>
      </c>
      <c r="C2831" s="182">
        <v>0</v>
      </c>
      <c r="D2831" s="182">
        <v>20</v>
      </c>
      <c r="E2831" s="182">
        <v>3</v>
      </c>
      <c r="F2831" s="182">
        <v>3</v>
      </c>
      <c r="G2831" s="182" t="str">
        <f t="shared" si="88"/>
        <v>73010.771.0.20.03.03</v>
      </c>
      <c r="H2831" s="184">
        <v>44012</v>
      </c>
      <c r="I2831" s="175" t="s">
        <v>5394</v>
      </c>
      <c r="J2831" s="175" t="s">
        <v>5383</v>
      </c>
      <c r="K2831" s="182" t="s">
        <v>5395</v>
      </c>
      <c r="L2831" s="183">
        <v>58091</v>
      </c>
      <c r="M2831" s="183">
        <v>0</v>
      </c>
      <c r="N2831" s="183">
        <v>0</v>
      </c>
      <c r="O2831" s="241">
        <f t="shared" si="89"/>
        <v>58091</v>
      </c>
    </row>
    <row r="2832" spans="1:15" hidden="1" x14ac:dyDescent="0.2">
      <c r="A2832" s="175" t="s">
        <v>5750</v>
      </c>
      <c r="B2832" s="182">
        <v>771</v>
      </c>
      <c r="C2832" s="182">
        <v>0</v>
      </c>
      <c r="D2832" s="182">
        <v>20</v>
      </c>
      <c r="E2832" s="182">
        <v>3</v>
      </c>
      <c r="F2832" s="182">
        <v>5</v>
      </c>
      <c r="G2832" s="182" t="str">
        <f t="shared" si="88"/>
        <v>73010.771.0.20.03.05</v>
      </c>
      <c r="H2832" s="184">
        <v>44012</v>
      </c>
      <c r="I2832" s="175" t="s">
        <v>5396</v>
      </c>
      <c r="J2832" s="175" t="s">
        <v>5383</v>
      </c>
      <c r="K2832" s="182" t="s">
        <v>5397</v>
      </c>
      <c r="L2832" s="183">
        <v>521792014</v>
      </c>
      <c r="M2832" s="183">
        <v>0</v>
      </c>
      <c r="N2832" s="183">
        <v>0</v>
      </c>
      <c r="O2832" s="241">
        <f t="shared" si="89"/>
        <v>521792014</v>
      </c>
    </row>
    <row r="2833" spans="1:15" hidden="1" x14ac:dyDescent="0.2">
      <c r="A2833" s="175" t="s">
        <v>5750</v>
      </c>
      <c r="B2833" s="182">
        <v>771</v>
      </c>
      <c r="C2833" s="182">
        <v>0</v>
      </c>
      <c r="D2833" s="182">
        <v>20</v>
      </c>
      <c r="E2833" s="182">
        <v>4</v>
      </c>
      <c r="F2833" s="182">
        <v>0</v>
      </c>
      <c r="G2833" s="182" t="str">
        <f t="shared" si="88"/>
        <v>73010.771.0.20.04.00</v>
      </c>
      <c r="H2833" s="184">
        <v>44012</v>
      </c>
      <c r="I2833" s="175" t="s">
        <v>5398</v>
      </c>
      <c r="J2833" s="175" t="s">
        <v>5383</v>
      </c>
      <c r="K2833" s="182" t="s">
        <v>5399</v>
      </c>
      <c r="L2833" s="183">
        <v>4811521</v>
      </c>
      <c r="M2833" s="183">
        <v>0</v>
      </c>
      <c r="N2833" s="183">
        <v>0</v>
      </c>
      <c r="O2833" s="241">
        <f t="shared" si="89"/>
        <v>4811521</v>
      </c>
    </row>
    <row r="2834" spans="1:15" hidden="1" x14ac:dyDescent="0.2">
      <c r="A2834" s="175" t="s">
        <v>5750</v>
      </c>
      <c r="B2834" s="182">
        <v>771</v>
      </c>
      <c r="C2834" s="182">
        <v>0</v>
      </c>
      <c r="D2834" s="182">
        <v>20</v>
      </c>
      <c r="E2834" s="182">
        <v>5</v>
      </c>
      <c r="F2834" s="182">
        <v>0</v>
      </c>
      <c r="G2834" s="182" t="str">
        <f t="shared" si="88"/>
        <v>73010.771.0.20.05.00</v>
      </c>
      <c r="H2834" s="184">
        <v>44012</v>
      </c>
      <c r="I2834" s="175" t="s">
        <v>5400</v>
      </c>
      <c r="J2834" s="175" t="s">
        <v>5383</v>
      </c>
      <c r="K2834" s="182" t="s">
        <v>5401</v>
      </c>
      <c r="L2834" s="183">
        <v>120000</v>
      </c>
      <c r="M2834" s="183">
        <v>0</v>
      </c>
      <c r="N2834" s="183">
        <v>0</v>
      </c>
      <c r="O2834" s="241">
        <f t="shared" si="89"/>
        <v>120000</v>
      </c>
    </row>
    <row r="2835" spans="1:15" hidden="1" x14ac:dyDescent="0.2">
      <c r="A2835" s="175" t="s">
        <v>5750</v>
      </c>
      <c r="B2835" s="182">
        <v>771</v>
      </c>
      <c r="C2835" s="182">
        <v>0</v>
      </c>
      <c r="D2835" s="182">
        <v>20</v>
      </c>
      <c r="E2835" s="182">
        <v>6</v>
      </c>
      <c r="F2835" s="182">
        <v>0</v>
      </c>
      <c r="G2835" s="182" t="str">
        <f t="shared" si="88"/>
        <v>73010.771.0.20.06.00</v>
      </c>
      <c r="H2835" s="184">
        <v>44012</v>
      </c>
      <c r="I2835" s="175" t="s">
        <v>5402</v>
      </c>
      <c r="J2835" s="175" t="s">
        <v>5383</v>
      </c>
      <c r="K2835" s="182" t="s">
        <v>5403</v>
      </c>
      <c r="L2835" s="183">
        <v>56747268</v>
      </c>
      <c r="M2835" s="183">
        <v>0</v>
      </c>
      <c r="N2835" s="183">
        <v>0</v>
      </c>
      <c r="O2835" s="241">
        <f t="shared" si="89"/>
        <v>56747268</v>
      </c>
    </row>
    <row r="2836" spans="1:15" hidden="1" x14ac:dyDescent="0.2">
      <c r="A2836" s="175" t="s">
        <v>5750</v>
      </c>
      <c r="B2836" s="182">
        <v>771</v>
      </c>
      <c r="C2836" s="182">
        <v>0</v>
      </c>
      <c r="D2836" s="182">
        <v>20</v>
      </c>
      <c r="E2836" s="182">
        <v>7</v>
      </c>
      <c r="F2836" s="182">
        <v>0</v>
      </c>
      <c r="G2836" s="182" t="str">
        <f t="shared" si="88"/>
        <v>73010.771.0.20.07.00</v>
      </c>
      <c r="H2836" s="184">
        <v>44012</v>
      </c>
      <c r="I2836" s="175" t="s">
        <v>5404</v>
      </c>
      <c r="J2836" s="175" t="s">
        <v>5383</v>
      </c>
      <c r="K2836" s="182" t="s">
        <v>5405</v>
      </c>
      <c r="L2836" s="183">
        <v>5957073</v>
      </c>
      <c r="M2836" s="183">
        <v>0</v>
      </c>
      <c r="N2836" s="183">
        <v>0</v>
      </c>
      <c r="O2836" s="241">
        <f t="shared" si="89"/>
        <v>5957073</v>
      </c>
    </row>
    <row r="2837" spans="1:15" hidden="1" x14ac:dyDescent="0.2">
      <c r="A2837" s="175" t="s">
        <v>5750</v>
      </c>
      <c r="B2837" s="182">
        <v>771</v>
      </c>
      <c r="C2837" s="182">
        <v>0</v>
      </c>
      <c r="D2837" s="182">
        <v>20</v>
      </c>
      <c r="E2837" s="182">
        <v>8</v>
      </c>
      <c r="F2837" s="182">
        <v>0</v>
      </c>
      <c r="G2837" s="182" t="str">
        <f t="shared" si="88"/>
        <v>73010.771.0.20.08.00</v>
      </c>
      <c r="H2837" s="184">
        <v>44012</v>
      </c>
      <c r="I2837" s="175" t="s">
        <v>5406</v>
      </c>
      <c r="J2837" s="175" t="s">
        <v>5383</v>
      </c>
      <c r="K2837" s="182" t="s">
        <v>5407</v>
      </c>
      <c r="L2837" s="183">
        <v>-250409</v>
      </c>
      <c r="M2837" s="183">
        <v>0</v>
      </c>
      <c r="N2837" s="183">
        <v>0</v>
      </c>
      <c r="O2837" s="241">
        <f t="shared" si="89"/>
        <v>-250409</v>
      </c>
    </row>
    <row r="2838" spans="1:15" hidden="1" x14ac:dyDescent="0.2">
      <c r="A2838" s="175" t="s">
        <v>5750</v>
      </c>
      <c r="B2838" s="182">
        <v>771</v>
      </c>
      <c r="C2838" s="182">
        <v>0</v>
      </c>
      <c r="D2838" s="182">
        <v>20</v>
      </c>
      <c r="E2838" s="182">
        <v>9</v>
      </c>
      <c r="F2838" s="182">
        <v>0</v>
      </c>
      <c r="G2838" s="182" t="str">
        <f t="shared" si="88"/>
        <v>73010.771.0.20.09.00</v>
      </c>
      <c r="H2838" s="184">
        <v>44012</v>
      </c>
      <c r="I2838" s="175" t="s">
        <v>5408</v>
      </c>
      <c r="J2838" s="175" t="s">
        <v>5383</v>
      </c>
      <c r="K2838" s="182" t="s">
        <v>5409</v>
      </c>
      <c r="L2838" s="183">
        <v>307909</v>
      </c>
      <c r="M2838" s="183">
        <v>0</v>
      </c>
      <c r="N2838" s="183">
        <v>0</v>
      </c>
      <c r="O2838" s="241">
        <f t="shared" si="89"/>
        <v>307909</v>
      </c>
    </row>
    <row r="2839" spans="1:15" hidden="1" x14ac:dyDescent="0.2">
      <c r="A2839" s="175" t="s">
        <v>5750</v>
      </c>
      <c r="B2839" s="182">
        <v>771</v>
      </c>
      <c r="C2839" s="182">
        <v>0</v>
      </c>
      <c r="D2839" s="182">
        <v>20</v>
      </c>
      <c r="E2839" s="182">
        <v>10</v>
      </c>
      <c r="F2839" s="182">
        <v>0</v>
      </c>
      <c r="G2839" s="182" t="str">
        <f t="shared" si="88"/>
        <v>73010.771.0.20.10.00</v>
      </c>
      <c r="H2839" s="184">
        <v>44012</v>
      </c>
      <c r="I2839" s="175" t="s">
        <v>5410</v>
      </c>
      <c r="J2839" s="175" t="s">
        <v>5383</v>
      </c>
      <c r="K2839" s="182" t="s">
        <v>5411</v>
      </c>
      <c r="L2839" s="183">
        <v>33134388</v>
      </c>
      <c r="M2839" s="183">
        <v>0</v>
      </c>
      <c r="N2839" s="183">
        <v>0</v>
      </c>
      <c r="O2839" s="241">
        <f t="shared" si="89"/>
        <v>33134388</v>
      </c>
    </row>
    <row r="2840" spans="1:15" hidden="1" x14ac:dyDescent="0.2">
      <c r="A2840" s="175" t="s">
        <v>5750</v>
      </c>
      <c r="B2840" s="182">
        <v>771</v>
      </c>
      <c r="C2840" s="182">
        <v>0</v>
      </c>
      <c r="D2840" s="182">
        <v>20</v>
      </c>
      <c r="E2840" s="182">
        <v>11</v>
      </c>
      <c r="F2840" s="182">
        <v>0</v>
      </c>
      <c r="G2840" s="182" t="str">
        <f t="shared" si="88"/>
        <v>73010.771.0.20.11.00</v>
      </c>
      <c r="H2840" s="184">
        <v>44012</v>
      </c>
      <c r="I2840" s="175" t="s">
        <v>5412</v>
      </c>
      <c r="J2840" s="175" t="s">
        <v>5383</v>
      </c>
      <c r="K2840" s="182" t="s">
        <v>5413</v>
      </c>
      <c r="L2840" s="183">
        <v>140000000</v>
      </c>
      <c r="M2840" s="183">
        <v>0</v>
      </c>
      <c r="N2840" s="183">
        <v>0</v>
      </c>
      <c r="O2840" s="241">
        <f t="shared" si="89"/>
        <v>140000000</v>
      </c>
    </row>
    <row r="2841" spans="1:15" hidden="1" x14ac:dyDescent="0.2">
      <c r="A2841" s="175" t="s">
        <v>5750</v>
      </c>
      <c r="B2841" s="182">
        <v>771</v>
      </c>
      <c r="C2841" s="182">
        <v>0</v>
      </c>
      <c r="D2841" s="182">
        <v>22</v>
      </c>
      <c r="E2841" s="182">
        <v>0</v>
      </c>
      <c r="F2841" s="182">
        <v>0</v>
      </c>
      <c r="G2841" s="182" t="str">
        <f t="shared" si="88"/>
        <v>73010.771.0.22.00.00</v>
      </c>
      <c r="H2841" s="184">
        <v>44012</v>
      </c>
      <c r="I2841" s="175" t="s">
        <v>5414</v>
      </c>
      <c r="J2841" s="175" t="s">
        <v>5415</v>
      </c>
      <c r="K2841" s="182" t="s">
        <v>5416</v>
      </c>
      <c r="L2841" s="183">
        <v>1002512828.48</v>
      </c>
      <c r="M2841" s="183">
        <v>0</v>
      </c>
      <c r="N2841" s="183">
        <v>0</v>
      </c>
      <c r="O2841" s="241">
        <f t="shared" si="89"/>
        <v>1002512828.48</v>
      </c>
    </row>
    <row r="2842" spans="1:15" hidden="1" x14ac:dyDescent="0.2">
      <c r="A2842" s="175" t="s">
        <v>5750</v>
      </c>
      <c r="B2842" s="182">
        <v>771</v>
      </c>
      <c r="C2842" s="182">
        <v>0</v>
      </c>
      <c r="D2842" s="182">
        <v>22</v>
      </c>
      <c r="E2842" s="182">
        <v>1</v>
      </c>
      <c r="F2842" s="182">
        <v>0</v>
      </c>
      <c r="G2842" s="182" t="str">
        <f t="shared" si="88"/>
        <v>73010.771.0.22.01.00</v>
      </c>
      <c r="H2842" s="184">
        <v>44012</v>
      </c>
      <c r="I2842" s="175" t="s">
        <v>5417</v>
      </c>
      <c r="J2842" s="175" t="s">
        <v>5415</v>
      </c>
      <c r="K2842" s="182" t="s">
        <v>5418</v>
      </c>
      <c r="L2842" s="183">
        <v>1002512828.48</v>
      </c>
      <c r="M2842" s="183">
        <v>0</v>
      </c>
      <c r="N2842" s="183">
        <v>0</v>
      </c>
      <c r="O2842" s="241">
        <f t="shared" si="89"/>
        <v>1002512828.48</v>
      </c>
    </row>
    <row r="2843" spans="1:15" hidden="1" x14ac:dyDescent="0.2">
      <c r="A2843" s="175" t="s">
        <v>5750</v>
      </c>
      <c r="B2843" s="182">
        <v>771</v>
      </c>
      <c r="C2843" s="182">
        <v>0</v>
      </c>
      <c r="D2843" s="182">
        <v>26</v>
      </c>
      <c r="E2843" s="182">
        <v>0</v>
      </c>
      <c r="F2843" s="182">
        <v>0</v>
      </c>
      <c r="G2843" s="182" t="str">
        <f t="shared" si="88"/>
        <v>73010.771.0.26.00.00</v>
      </c>
      <c r="H2843" s="184">
        <v>44012</v>
      </c>
      <c r="I2843" s="175" t="s">
        <v>5419</v>
      </c>
      <c r="J2843" s="175" t="s">
        <v>5420</v>
      </c>
      <c r="K2843" s="182" t="s">
        <v>5421</v>
      </c>
      <c r="L2843" s="183">
        <v>1799792379</v>
      </c>
      <c r="M2843" s="183">
        <v>0</v>
      </c>
      <c r="N2843" s="183">
        <v>0</v>
      </c>
      <c r="O2843" s="241">
        <f t="shared" si="89"/>
        <v>1799792379</v>
      </c>
    </row>
    <row r="2844" spans="1:15" hidden="1" x14ac:dyDescent="0.2">
      <c r="A2844" s="175" t="s">
        <v>5750</v>
      </c>
      <c r="B2844" s="182">
        <v>771</v>
      </c>
      <c r="C2844" s="182">
        <v>0</v>
      </c>
      <c r="D2844" s="182">
        <v>26</v>
      </c>
      <c r="E2844" s="182">
        <v>1</v>
      </c>
      <c r="F2844" s="182">
        <v>0</v>
      </c>
      <c r="G2844" s="182" t="str">
        <f t="shared" si="88"/>
        <v>73010.771.0.26.01.00</v>
      </c>
      <c r="H2844" s="184">
        <v>44012</v>
      </c>
      <c r="I2844" s="175" t="s">
        <v>5422</v>
      </c>
      <c r="J2844" s="175" t="s">
        <v>5420</v>
      </c>
      <c r="K2844" s="182" t="s">
        <v>5421</v>
      </c>
      <c r="L2844" s="183">
        <v>1720068169</v>
      </c>
      <c r="M2844" s="183">
        <v>0</v>
      </c>
      <c r="N2844" s="183">
        <v>0</v>
      </c>
      <c r="O2844" s="241">
        <f t="shared" si="89"/>
        <v>1720068169</v>
      </c>
    </row>
    <row r="2845" spans="1:15" hidden="1" x14ac:dyDescent="0.2">
      <c r="A2845" s="175" t="s">
        <v>5750</v>
      </c>
      <c r="B2845" s="182">
        <v>771</v>
      </c>
      <c r="C2845" s="182">
        <v>0</v>
      </c>
      <c r="D2845" s="182">
        <v>26</v>
      </c>
      <c r="E2845" s="182">
        <v>4</v>
      </c>
      <c r="F2845" s="182">
        <v>0</v>
      </c>
      <c r="G2845" s="182" t="str">
        <f t="shared" si="88"/>
        <v>73010.771.0.26.04.00</v>
      </c>
      <c r="H2845" s="184">
        <v>44012</v>
      </c>
      <c r="I2845" s="175" t="s">
        <v>5423</v>
      </c>
      <c r="J2845" s="175" t="s">
        <v>5420</v>
      </c>
      <c r="K2845" s="182" t="s">
        <v>5424</v>
      </c>
      <c r="L2845" s="183">
        <v>79724210</v>
      </c>
      <c r="M2845" s="183">
        <v>0</v>
      </c>
      <c r="N2845" s="183">
        <v>0</v>
      </c>
      <c r="O2845" s="241">
        <f t="shared" si="89"/>
        <v>79724210</v>
      </c>
    </row>
    <row r="2846" spans="1:15" hidden="1" x14ac:dyDescent="0.2">
      <c r="A2846" s="175" t="s">
        <v>5750</v>
      </c>
      <c r="B2846" s="182">
        <v>771</v>
      </c>
      <c r="C2846" s="182">
        <v>0</v>
      </c>
      <c r="D2846" s="182">
        <v>28</v>
      </c>
      <c r="E2846" s="182">
        <v>0</v>
      </c>
      <c r="F2846" s="182">
        <v>0</v>
      </c>
      <c r="G2846" s="182" t="str">
        <f t="shared" si="88"/>
        <v>73010.771.0.28.00.00</v>
      </c>
      <c r="H2846" s="184">
        <v>44012</v>
      </c>
      <c r="I2846" s="175" t="s">
        <v>5425</v>
      </c>
      <c r="J2846" s="175" t="s">
        <v>5426</v>
      </c>
      <c r="K2846" s="182" t="s">
        <v>5427</v>
      </c>
      <c r="L2846" s="183">
        <v>25303509</v>
      </c>
      <c r="M2846" s="183">
        <v>0</v>
      </c>
      <c r="N2846" s="183">
        <v>0</v>
      </c>
      <c r="O2846" s="241">
        <f t="shared" si="89"/>
        <v>25303509</v>
      </c>
    </row>
    <row r="2847" spans="1:15" hidden="1" x14ac:dyDescent="0.2">
      <c r="A2847" s="175" t="s">
        <v>5750</v>
      </c>
      <c r="B2847" s="182">
        <v>771</v>
      </c>
      <c r="C2847" s="182">
        <v>0</v>
      </c>
      <c r="D2847" s="182">
        <v>28</v>
      </c>
      <c r="E2847" s="182">
        <v>1</v>
      </c>
      <c r="F2847" s="182">
        <v>0</v>
      </c>
      <c r="G2847" s="182" t="str">
        <f t="shared" si="88"/>
        <v>73010.771.0.28.01.00</v>
      </c>
      <c r="H2847" s="184">
        <v>44012</v>
      </c>
      <c r="I2847" s="175" t="s">
        <v>5428</v>
      </c>
      <c r="J2847" s="175" t="s">
        <v>5426</v>
      </c>
      <c r="K2847" s="182" t="s">
        <v>5427</v>
      </c>
      <c r="L2847" s="183">
        <v>944704</v>
      </c>
      <c r="M2847" s="183">
        <v>0</v>
      </c>
      <c r="N2847" s="183">
        <v>0</v>
      </c>
      <c r="O2847" s="241">
        <f t="shared" si="89"/>
        <v>944704</v>
      </c>
    </row>
    <row r="2848" spans="1:15" hidden="1" x14ac:dyDescent="0.2">
      <c r="A2848" s="175" t="s">
        <v>5750</v>
      </c>
      <c r="B2848" s="182">
        <v>771</v>
      </c>
      <c r="C2848" s="182">
        <v>0</v>
      </c>
      <c r="D2848" s="182">
        <v>28</v>
      </c>
      <c r="E2848" s="182">
        <v>1</v>
      </c>
      <c r="F2848" s="182">
        <v>1</v>
      </c>
      <c r="G2848" s="182" t="str">
        <f t="shared" si="88"/>
        <v>73010.771.0.28.01.01</v>
      </c>
      <c r="H2848" s="184">
        <v>44012</v>
      </c>
      <c r="I2848" s="175" t="s">
        <v>5429</v>
      </c>
      <c r="J2848" s="175" t="s">
        <v>5426</v>
      </c>
      <c r="K2848" s="182" t="s">
        <v>5405</v>
      </c>
      <c r="L2848" s="183">
        <v>944704</v>
      </c>
      <c r="M2848" s="183">
        <v>0</v>
      </c>
      <c r="N2848" s="183">
        <v>0</v>
      </c>
      <c r="O2848" s="241">
        <f t="shared" si="89"/>
        <v>944704</v>
      </c>
    </row>
    <row r="2849" spans="1:15" hidden="1" x14ac:dyDescent="0.2">
      <c r="A2849" s="175" t="s">
        <v>5750</v>
      </c>
      <c r="B2849" s="182">
        <v>771</v>
      </c>
      <c r="C2849" s="182">
        <v>0</v>
      </c>
      <c r="D2849" s="182">
        <v>28</v>
      </c>
      <c r="E2849" s="182">
        <v>2</v>
      </c>
      <c r="F2849" s="182">
        <v>0</v>
      </c>
      <c r="G2849" s="182" t="str">
        <f t="shared" si="88"/>
        <v>73010.771.0.28.02.00</v>
      </c>
      <c r="H2849" s="184">
        <v>44012</v>
      </c>
      <c r="I2849" s="175" t="s">
        <v>5430</v>
      </c>
      <c r="J2849" s="175" t="s">
        <v>5426</v>
      </c>
      <c r="K2849" s="182" t="s">
        <v>5431</v>
      </c>
      <c r="L2849" s="183">
        <v>24358805</v>
      </c>
      <c r="M2849" s="183">
        <v>0</v>
      </c>
      <c r="N2849" s="183">
        <v>0</v>
      </c>
      <c r="O2849" s="241">
        <f t="shared" si="89"/>
        <v>24358805</v>
      </c>
    </row>
    <row r="2850" spans="1:15" hidden="1" x14ac:dyDescent="0.2">
      <c r="A2850" s="175" t="s">
        <v>5750</v>
      </c>
      <c r="B2850" s="182">
        <v>771</v>
      </c>
      <c r="C2850" s="182">
        <v>0</v>
      </c>
      <c r="D2850" s="182">
        <v>30</v>
      </c>
      <c r="E2850" s="182">
        <v>0</v>
      </c>
      <c r="F2850" s="182">
        <v>0</v>
      </c>
      <c r="G2850" s="182" t="str">
        <f t="shared" si="88"/>
        <v>73010.771.0.30.00.00</v>
      </c>
      <c r="H2850" s="184">
        <v>44012</v>
      </c>
      <c r="I2850" s="175" t="s">
        <v>5432</v>
      </c>
      <c r="J2850" s="175" t="s">
        <v>5433</v>
      </c>
      <c r="K2850" s="182" t="s">
        <v>5434</v>
      </c>
      <c r="L2850" s="183">
        <v>1108032008.71</v>
      </c>
      <c r="M2850" s="183">
        <v>18682.21</v>
      </c>
      <c r="N2850" s="183">
        <v>122645585.33</v>
      </c>
      <c r="O2850" s="241">
        <f t="shared" si="89"/>
        <v>1230677594.04</v>
      </c>
    </row>
    <row r="2851" spans="1:15" hidden="1" x14ac:dyDescent="0.2">
      <c r="A2851" s="175" t="s">
        <v>5750</v>
      </c>
      <c r="B2851" s="182">
        <v>771</v>
      </c>
      <c r="C2851" s="182">
        <v>0</v>
      </c>
      <c r="D2851" s="182">
        <v>30</v>
      </c>
      <c r="E2851" s="182">
        <v>1</v>
      </c>
      <c r="F2851" s="182">
        <v>0</v>
      </c>
      <c r="G2851" s="182" t="str">
        <f t="shared" si="88"/>
        <v>73010.771.0.30.01.00</v>
      </c>
      <c r="H2851" s="184">
        <v>44012</v>
      </c>
      <c r="I2851" s="175" t="s">
        <v>5435</v>
      </c>
      <c r="J2851" s="175" t="s">
        <v>5433</v>
      </c>
      <c r="K2851" s="182" t="s">
        <v>5434</v>
      </c>
      <c r="L2851" s="183">
        <v>934717564.71000004</v>
      </c>
      <c r="M2851" s="183">
        <v>18682.21</v>
      </c>
      <c r="N2851" s="183">
        <v>122645585.33</v>
      </c>
      <c r="O2851" s="241">
        <f t="shared" si="89"/>
        <v>1057363150.0400001</v>
      </c>
    </row>
    <row r="2852" spans="1:15" hidden="1" x14ac:dyDescent="0.2">
      <c r="A2852" s="175" t="s">
        <v>5750</v>
      </c>
      <c r="B2852" s="182">
        <v>771</v>
      </c>
      <c r="C2852" s="182">
        <v>0</v>
      </c>
      <c r="D2852" s="182">
        <v>30</v>
      </c>
      <c r="E2852" s="182">
        <v>1</v>
      </c>
      <c r="F2852" s="182">
        <v>10</v>
      </c>
      <c r="G2852" s="182" t="str">
        <f t="shared" si="88"/>
        <v>73010.771.0.30.01.10</v>
      </c>
      <c r="H2852" s="184">
        <v>44012</v>
      </c>
      <c r="I2852" s="175" t="s">
        <v>5436</v>
      </c>
      <c r="J2852" s="175" t="s">
        <v>5433</v>
      </c>
      <c r="K2852" s="182" t="s">
        <v>5437</v>
      </c>
      <c r="L2852" s="183">
        <v>429314564.70999998</v>
      </c>
      <c r="M2852" s="183">
        <v>18682.21</v>
      </c>
      <c r="N2852" s="183">
        <v>122645585.33</v>
      </c>
      <c r="O2852" s="241">
        <f t="shared" si="89"/>
        <v>551960150.03999996</v>
      </c>
    </row>
    <row r="2853" spans="1:15" hidden="1" x14ac:dyDescent="0.2">
      <c r="A2853" s="175" t="s">
        <v>5750</v>
      </c>
      <c r="B2853" s="182">
        <v>771</v>
      </c>
      <c r="C2853" s="182">
        <v>0</v>
      </c>
      <c r="D2853" s="182">
        <v>30</v>
      </c>
      <c r="E2853" s="182">
        <v>1</v>
      </c>
      <c r="F2853" s="182">
        <v>60</v>
      </c>
      <c r="G2853" s="182" t="str">
        <f t="shared" si="88"/>
        <v>73010.771.0.30.01.60</v>
      </c>
      <c r="H2853" s="184">
        <v>44012</v>
      </c>
      <c r="I2853" s="175" t="s">
        <v>5438</v>
      </c>
      <c r="J2853" s="175" t="s">
        <v>5433</v>
      </c>
      <c r="K2853" s="182" t="s">
        <v>5439</v>
      </c>
      <c r="L2853" s="183">
        <v>166809774</v>
      </c>
      <c r="M2853" s="183">
        <v>0</v>
      </c>
      <c r="N2853" s="183">
        <v>0</v>
      </c>
      <c r="O2853" s="241">
        <f t="shared" si="89"/>
        <v>166809774</v>
      </c>
    </row>
    <row r="2854" spans="1:15" hidden="1" x14ac:dyDescent="0.2">
      <c r="A2854" s="175" t="s">
        <v>5750</v>
      </c>
      <c r="B2854" s="182">
        <v>771</v>
      </c>
      <c r="C2854" s="182">
        <v>0</v>
      </c>
      <c r="D2854" s="182">
        <v>30</v>
      </c>
      <c r="E2854" s="182">
        <v>1</v>
      </c>
      <c r="F2854" s="182">
        <v>80</v>
      </c>
      <c r="G2854" s="182" t="str">
        <f t="shared" si="88"/>
        <v>73010.771.0.30.01.80</v>
      </c>
      <c r="H2854" s="184">
        <v>44012</v>
      </c>
      <c r="I2854" s="175" t="s">
        <v>5440</v>
      </c>
      <c r="J2854" s="175" t="s">
        <v>5433</v>
      </c>
      <c r="K2854" s="182" t="s">
        <v>5441</v>
      </c>
      <c r="L2854" s="183">
        <v>338593226</v>
      </c>
      <c r="M2854" s="183">
        <v>0</v>
      </c>
      <c r="N2854" s="183">
        <v>0</v>
      </c>
      <c r="O2854" s="241">
        <f t="shared" si="89"/>
        <v>338593226</v>
      </c>
    </row>
    <row r="2855" spans="1:15" hidden="1" x14ac:dyDescent="0.2">
      <c r="A2855" s="175" t="s">
        <v>5750</v>
      </c>
      <c r="B2855" s="182">
        <v>771</v>
      </c>
      <c r="C2855" s="182">
        <v>0</v>
      </c>
      <c r="D2855" s="182">
        <v>30</v>
      </c>
      <c r="E2855" s="182">
        <v>5</v>
      </c>
      <c r="F2855" s="182">
        <v>0</v>
      </c>
      <c r="G2855" s="182" t="str">
        <f t="shared" si="88"/>
        <v>73010.771.0.30.05.00</v>
      </c>
      <c r="H2855" s="184">
        <v>44012</v>
      </c>
      <c r="I2855" s="175" t="s">
        <v>5442</v>
      </c>
      <c r="J2855" s="175" t="s">
        <v>5433</v>
      </c>
      <c r="K2855" s="182" t="s">
        <v>5443</v>
      </c>
      <c r="L2855" s="183">
        <v>48756226</v>
      </c>
      <c r="M2855" s="183">
        <v>0</v>
      </c>
      <c r="N2855" s="183">
        <v>0</v>
      </c>
      <c r="O2855" s="241">
        <f t="shared" si="89"/>
        <v>48756226</v>
      </c>
    </row>
    <row r="2856" spans="1:15" hidden="1" x14ac:dyDescent="0.2">
      <c r="A2856" s="175" t="s">
        <v>5750</v>
      </c>
      <c r="B2856" s="182">
        <v>771</v>
      </c>
      <c r="C2856" s="182">
        <v>0</v>
      </c>
      <c r="D2856" s="182">
        <v>30</v>
      </c>
      <c r="E2856" s="182">
        <v>6</v>
      </c>
      <c r="F2856" s="182">
        <v>0</v>
      </c>
      <c r="G2856" s="182" t="str">
        <f t="shared" si="88"/>
        <v>73010.771.0.30.06.00</v>
      </c>
      <c r="H2856" s="184">
        <v>44012</v>
      </c>
      <c r="I2856" s="175" t="s">
        <v>5444</v>
      </c>
      <c r="J2856" s="175" t="s">
        <v>5433</v>
      </c>
      <c r="K2856" s="182" t="s">
        <v>5445</v>
      </c>
      <c r="L2856" s="183">
        <v>122405508</v>
      </c>
      <c r="M2856" s="183">
        <v>0</v>
      </c>
      <c r="N2856" s="183">
        <v>0</v>
      </c>
      <c r="O2856" s="241">
        <f t="shared" si="89"/>
        <v>122405508</v>
      </c>
    </row>
    <row r="2857" spans="1:15" hidden="1" x14ac:dyDescent="0.2">
      <c r="A2857" s="175" t="s">
        <v>5750</v>
      </c>
      <c r="B2857" s="182">
        <v>771</v>
      </c>
      <c r="C2857" s="182">
        <v>0</v>
      </c>
      <c r="D2857" s="182">
        <v>30</v>
      </c>
      <c r="E2857" s="182">
        <v>7</v>
      </c>
      <c r="F2857" s="182">
        <v>0</v>
      </c>
      <c r="G2857" s="182" t="str">
        <f t="shared" si="88"/>
        <v>73010.771.0.30.07.00</v>
      </c>
      <c r="H2857" s="184">
        <v>44012</v>
      </c>
      <c r="I2857" s="175" t="s">
        <v>5446</v>
      </c>
      <c r="J2857" s="175" t="s">
        <v>5433</v>
      </c>
      <c r="K2857" s="182" t="s">
        <v>5447</v>
      </c>
      <c r="L2857" s="183">
        <v>2152710</v>
      </c>
      <c r="M2857" s="183">
        <v>0</v>
      </c>
      <c r="N2857" s="183">
        <v>0</v>
      </c>
      <c r="O2857" s="241">
        <f t="shared" si="89"/>
        <v>2152710</v>
      </c>
    </row>
    <row r="2858" spans="1:15" hidden="1" x14ac:dyDescent="0.2">
      <c r="A2858" s="175" t="s">
        <v>5750</v>
      </c>
      <c r="B2858" s="182">
        <v>771</v>
      </c>
      <c r="C2858" s="182">
        <v>0</v>
      </c>
      <c r="D2858" s="182">
        <v>32</v>
      </c>
      <c r="E2858" s="182">
        <v>0</v>
      </c>
      <c r="F2858" s="182">
        <v>0</v>
      </c>
      <c r="G2858" s="182" t="str">
        <f t="shared" si="88"/>
        <v>73010.771.0.32.00.00</v>
      </c>
      <c r="H2858" s="184">
        <v>44012</v>
      </c>
      <c r="I2858" s="175" t="s">
        <v>5448</v>
      </c>
      <c r="J2858" s="175" t="s">
        <v>5449</v>
      </c>
      <c r="K2858" s="182" t="s">
        <v>5450</v>
      </c>
      <c r="L2858" s="183">
        <v>10802000</v>
      </c>
      <c r="M2858" s="183">
        <v>0</v>
      </c>
      <c r="N2858" s="183">
        <v>0</v>
      </c>
      <c r="O2858" s="241">
        <f t="shared" si="89"/>
        <v>10802000</v>
      </c>
    </row>
    <row r="2859" spans="1:15" hidden="1" x14ac:dyDescent="0.2">
      <c r="A2859" s="175" t="s">
        <v>5750</v>
      </c>
      <c r="B2859" s="182">
        <v>771</v>
      </c>
      <c r="C2859" s="182">
        <v>0</v>
      </c>
      <c r="D2859" s="182">
        <v>32</v>
      </c>
      <c r="E2859" s="182">
        <v>1</v>
      </c>
      <c r="F2859" s="182">
        <v>0</v>
      </c>
      <c r="G2859" s="182" t="str">
        <f t="shared" si="88"/>
        <v>73010.771.0.32.01.00</v>
      </c>
      <c r="H2859" s="184">
        <v>44012</v>
      </c>
      <c r="I2859" s="175" t="s">
        <v>5451</v>
      </c>
      <c r="J2859" s="175" t="s">
        <v>5449</v>
      </c>
      <c r="K2859" s="182" t="s">
        <v>5452</v>
      </c>
      <c r="L2859" s="183">
        <v>10802000</v>
      </c>
      <c r="M2859" s="183">
        <v>0</v>
      </c>
      <c r="N2859" s="183">
        <v>0</v>
      </c>
      <c r="O2859" s="241">
        <f t="shared" si="89"/>
        <v>10802000</v>
      </c>
    </row>
    <row r="2860" spans="1:15" hidden="1" x14ac:dyDescent="0.2">
      <c r="A2860" s="175" t="s">
        <v>5750</v>
      </c>
      <c r="B2860" s="182">
        <v>771</v>
      </c>
      <c r="C2860" s="182">
        <v>0</v>
      </c>
      <c r="D2860" s="182">
        <v>32</v>
      </c>
      <c r="E2860" s="182">
        <v>1</v>
      </c>
      <c r="F2860" s="182">
        <v>7</v>
      </c>
      <c r="G2860" s="182" t="str">
        <f t="shared" si="88"/>
        <v>73010.771.0.32.01.07</v>
      </c>
      <c r="H2860" s="184">
        <v>44012</v>
      </c>
      <c r="I2860" s="175" t="s">
        <v>5453</v>
      </c>
      <c r="J2860" s="175" t="s">
        <v>5449</v>
      </c>
      <c r="K2860" s="182" t="s">
        <v>5454</v>
      </c>
      <c r="L2860" s="183">
        <v>10802000</v>
      </c>
      <c r="M2860" s="183">
        <v>0</v>
      </c>
      <c r="N2860" s="183">
        <v>0</v>
      </c>
      <c r="O2860" s="241">
        <f t="shared" si="89"/>
        <v>10802000</v>
      </c>
    </row>
    <row r="2861" spans="1:15" hidden="1" x14ac:dyDescent="0.2">
      <c r="A2861" s="175" t="s">
        <v>5750</v>
      </c>
      <c r="B2861" s="182">
        <v>771</v>
      </c>
      <c r="C2861" s="182">
        <v>0</v>
      </c>
      <c r="D2861" s="182">
        <v>40</v>
      </c>
      <c r="E2861" s="182">
        <v>0</v>
      </c>
      <c r="F2861" s="182">
        <v>0</v>
      </c>
      <c r="G2861" s="182" t="str">
        <f t="shared" si="88"/>
        <v>73010.771.0.40.00.00</v>
      </c>
      <c r="H2861" s="184">
        <v>44012</v>
      </c>
      <c r="I2861" s="175" t="s">
        <v>5455</v>
      </c>
      <c r="J2861" s="175" t="s">
        <v>5456</v>
      </c>
      <c r="K2861" s="182" t="s">
        <v>5457</v>
      </c>
      <c r="L2861" s="183">
        <v>28227275</v>
      </c>
      <c r="M2861" s="183">
        <v>0</v>
      </c>
      <c r="N2861" s="183">
        <v>0</v>
      </c>
      <c r="O2861" s="241">
        <f t="shared" si="89"/>
        <v>28227275</v>
      </c>
    </row>
    <row r="2862" spans="1:15" hidden="1" x14ac:dyDescent="0.2">
      <c r="A2862" s="175" t="s">
        <v>5750</v>
      </c>
      <c r="B2862" s="182">
        <v>771</v>
      </c>
      <c r="C2862" s="182">
        <v>0</v>
      </c>
      <c r="D2862" s="182">
        <v>40</v>
      </c>
      <c r="E2862" s="182">
        <v>1</v>
      </c>
      <c r="F2862" s="182">
        <v>0</v>
      </c>
      <c r="G2862" s="182" t="str">
        <f t="shared" si="88"/>
        <v>73010.771.0.40.01.00</v>
      </c>
      <c r="H2862" s="184">
        <v>44012</v>
      </c>
      <c r="I2862" s="175" t="s">
        <v>5458</v>
      </c>
      <c r="J2862" s="175" t="s">
        <v>5456</v>
      </c>
      <c r="K2862" s="182" t="s">
        <v>5457</v>
      </c>
      <c r="L2862" s="183">
        <v>28227275</v>
      </c>
      <c r="M2862" s="183">
        <v>0</v>
      </c>
      <c r="N2862" s="183">
        <v>0</v>
      </c>
      <c r="O2862" s="241">
        <f t="shared" si="89"/>
        <v>28227275</v>
      </c>
    </row>
    <row r="2863" spans="1:15" hidden="1" x14ac:dyDescent="0.2">
      <c r="A2863" s="175" t="s">
        <v>5750</v>
      </c>
      <c r="B2863" s="182">
        <v>771</v>
      </c>
      <c r="C2863" s="182">
        <v>0</v>
      </c>
      <c r="D2863" s="182">
        <v>42</v>
      </c>
      <c r="E2863" s="182">
        <v>0</v>
      </c>
      <c r="F2863" s="182">
        <v>0</v>
      </c>
      <c r="G2863" s="182" t="str">
        <f t="shared" si="88"/>
        <v>73010.771.0.42.00.00</v>
      </c>
      <c r="H2863" s="184">
        <v>44012</v>
      </c>
      <c r="I2863" s="175" t="s">
        <v>5459</v>
      </c>
      <c r="J2863" s="175" t="s">
        <v>5460</v>
      </c>
      <c r="K2863" s="182" t="s">
        <v>5461</v>
      </c>
      <c r="L2863" s="183">
        <v>1454684</v>
      </c>
      <c r="M2863" s="183">
        <v>0</v>
      </c>
      <c r="N2863" s="183">
        <v>0</v>
      </c>
      <c r="O2863" s="241">
        <f t="shared" si="89"/>
        <v>1454684</v>
      </c>
    </row>
    <row r="2864" spans="1:15" hidden="1" x14ac:dyDescent="0.2">
      <c r="A2864" s="175" t="s">
        <v>5750</v>
      </c>
      <c r="B2864" s="182">
        <v>771</v>
      </c>
      <c r="C2864" s="182">
        <v>0</v>
      </c>
      <c r="D2864" s="182">
        <v>42</v>
      </c>
      <c r="E2864" s="182">
        <v>1</v>
      </c>
      <c r="F2864" s="182">
        <v>0</v>
      </c>
      <c r="G2864" s="182" t="str">
        <f t="shared" si="88"/>
        <v>73010.771.0.42.01.00</v>
      </c>
      <c r="H2864" s="184">
        <v>44012</v>
      </c>
      <c r="I2864" s="175" t="s">
        <v>5462</v>
      </c>
      <c r="J2864" s="175" t="s">
        <v>5460</v>
      </c>
      <c r="K2864" s="182" t="s">
        <v>5461</v>
      </c>
      <c r="L2864" s="183">
        <v>1454684</v>
      </c>
      <c r="M2864" s="183">
        <v>0</v>
      </c>
      <c r="N2864" s="183">
        <v>0</v>
      </c>
      <c r="O2864" s="241">
        <f t="shared" si="89"/>
        <v>1454684</v>
      </c>
    </row>
    <row r="2865" spans="1:15" hidden="1" x14ac:dyDescent="0.2">
      <c r="A2865" s="175" t="s">
        <v>5750</v>
      </c>
      <c r="B2865" s="182">
        <v>771</v>
      </c>
      <c r="C2865" s="182">
        <v>0</v>
      </c>
      <c r="D2865" s="182">
        <v>44</v>
      </c>
      <c r="E2865" s="182">
        <v>0</v>
      </c>
      <c r="F2865" s="182">
        <v>0</v>
      </c>
      <c r="G2865" s="182" t="str">
        <f t="shared" si="88"/>
        <v>73010.771.0.44.00.00</v>
      </c>
      <c r="H2865" s="184">
        <v>44012</v>
      </c>
      <c r="I2865" s="175" t="s">
        <v>5463</v>
      </c>
      <c r="J2865" s="175" t="s">
        <v>5464</v>
      </c>
      <c r="K2865" s="182" t="s">
        <v>2024</v>
      </c>
      <c r="L2865" s="183">
        <v>7974191564.5100002</v>
      </c>
      <c r="M2865" s="183">
        <v>86880.41</v>
      </c>
      <c r="N2865" s="183">
        <v>581996374.38999999</v>
      </c>
      <c r="O2865" s="241">
        <f t="shared" si="89"/>
        <v>8556187938.9000006</v>
      </c>
    </row>
    <row r="2866" spans="1:15" hidden="1" x14ac:dyDescent="0.2">
      <c r="A2866" s="175" t="s">
        <v>5750</v>
      </c>
      <c r="B2866" s="182">
        <v>771</v>
      </c>
      <c r="C2866" s="182">
        <v>0</v>
      </c>
      <c r="D2866" s="182">
        <v>44</v>
      </c>
      <c r="E2866" s="182">
        <v>1</v>
      </c>
      <c r="F2866" s="182">
        <v>0</v>
      </c>
      <c r="G2866" s="182" t="str">
        <f t="shared" si="88"/>
        <v>73010.771.0.44.01.00</v>
      </c>
      <c r="H2866" s="184">
        <v>44012</v>
      </c>
      <c r="I2866" s="175" t="s">
        <v>5465</v>
      </c>
      <c r="J2866" s="175" t="s">
        <v>5464</v>
      </c>
      <c r="K2866" s="182" t="s">
        <v>2024</v>
      </c>
      <c r="L2866" s="183">
        <v>3881270981.5100002</v>
      </c>
      <c r="M2866" s="183">
        <v>65826.16</v>
      </c>
      <c r="N2866" s="183">
        <v>443296877.69</v>
      </c>
      <c r="O2866" s="241">
        <f t="shared" si="89"/>
        <v>4324567859.1999998</v>
      </c>
    </row>
    <row r="2867" spans="1:15" hidden="1" x14ac:dyDescent="0.2">
      <c r="A2867" s="175" t="s">
        <v>5750</v>
      </c>
      <c r="B2867" s="182">
        <v>771</v>
      </c>
      <c r="C2867" s="182">
        <v>0</v>
      </c>
      <c r="D2867" s="182">
        <v>44</v>
      </c>
      <c r="E2867" s="182">
        <v>1</v>
      </c>
      <c r="F2867" s="182">
        <v>1</v>
      </c>
      <c r="G2867" s="182" t="str">
        <f t="shared" si="88"/>
        <v>73010.771.0.44.01.01</v>
      </c>
      <c r="H2867" s="184">
        <v>44012</v>
      </c>
      <c r="I2867" s="175" t="s">
        <v>5466</v>
      </c>
      <c r="J2867" s="175" t="s">
        <v>5464</v>
      </c>
      <c r="K2867" s="182" t="s">
        <v>5467</v>
      </c>
      <c r="L2867" s="183">
        <v>30678333</v>
      </c>
      <c r="M2867" s="183">
        <v>1620</v>
      </c>
      <c r="N2867" s="183">
        <v>10526219.699999999</v>
      </c>
      <c r="O2867" s="241">
        <f t="shared" si="89"/>
        <v>41204552.700000003</v>
      </c>
    </row>
    <row r="2868" spans="1:15" hidden="1" x14ac:dyDescent="0.2">
      <c r="A2868" s="175" t="s">
        <v>5750</v>
      </c>
      <c r="B2868" s="182">
        <v>771</v>
      </c>
      <c r="C2868" s="182">
        <v>0</v>
      </c>
      <c r="D2868" s="182">
        <v>44</v>
      </c>
      <c r="E2868" s="182">
        <v>1</v>
      </c>
      <c r="F2868" s="182">
        <v>2</v>
      </c>
      <c r="G2868" s="182" t="str">
        <f t="shared" si="88"/>
        <v>73010.771.0.44.01.02</v>
      </c>
      <c r="H2868" s="184">
        <v>44012</v>
      </c>
      <c r="I2868" s="175" t="s">
        <v>5468</v>
      </c>
      <c r="J2868" s="175" t="s">
        <v>5464</v>
      </c>
      <c r="K2868" s="182" t="s">
        <v>5469</v>
      </c>
      <c r="L2868" s="183">
        <v>61998054</v>
      </c>
      <c r="M2868" s="183">
        <v>0</v>
      </c>
      <c r="N2868" s="183">
        <v>0</v>
      </c>
      <c r="O2868" s="241">
        <f t="shared" si="89"/>
        <v>61998054</v>
      </c>
    </row>
    <row r="2869" spans="1:15" hidden="1" x14ac:dyDescent="0.2">
      <c r="A2869" s="175" t="s">
        <v>5750</v>
      </c>
      <c r="B2869" s="182">
        <v>771</v>
      </c>
      <c r="C2869" s="182">
        <v>0</v>
      </c>
      <c r="D2869" s="182">
        <v>44</v>
      </c>
      <c r="E2869" s="182">
        <v>1</v>
      </c>
      <c r="F2869" s="182">
        <v>3</v>
      </c>
      <c r="G2869" s="182" t="str">
        <f t="shared" si="88"/>
        <v>73010.771.0.44.01.03</v>
      </c>
      <c r="H2869" s="184">
        <v>44012</v>
      </c>
      <c r="I2869" s="175" t="s">
        <v>5470</v>
      </c>
      <c r="J2869" s="175" t="s">
        <v>5464</v>
      </c>
      <c r="K2869" s="182" t="s">
        <v>5471</v>
      </c>
      <c r="L2869" s="183">
        <v>155278064.43000001</v>
      </c>
      <c r="M2869" s="183">
        <v>0</v>
      </c>
      <c r="N2869" s="183">
        <v>0</v>
      </c>
      <c r="O2869" s="241">
        <f t="shared" si="89"/>
        <v>155278064.43000001</v>
      </c>
    </row>
    <row r="2870" spans="1:15" hidden="1" x14ac:dyDescent="0.2">
      <c r="A2870" s="175" t="s">
        <v>5750</v>
      </c>
      <c r="B2870" s="182">
        <v>771</v>
      </c>
      <c r="C2870" s="182">
        <v>0</v>
      </c>
      <c r="D2870" s="182">
        <v>44</v>
      </c>
      <c r="E2870" s="182">
        <v>1</v>
      </c>
      <c r="F2870" s="182">
        <v>4</v>
      </c>
      <c r="G2870" s="182" t="str">
        <f t="shared" si="88"/>
        <v>73010.771.0.44.01.04</v>
      </c>
      <c r="H2870" s="184">
        <v>44012</v>
      </c>
      <c r="I2870" s="175" t="s">
        <v>5472</v>
      </c>
      <c r="J2870" s="175" t="s">
        <v>5464</v>
      </c>
      <c r="K2870" s="182" t="s">
        <v>5473</v>
      </c>
      <c r="L2870" s="183">
        <v>21204642</v>
      </c>
      <c r="M2870" s="183">
        <v>0</v>
      </c>
      <c r="N2870" s="183">
        <v>0</v>
      </c>
      <c r="O2870" s="241">
        <f t="shared" si="89"/>
        <v>21204642</v>
      </c>
    </row>
    <row r="2871" spans="1:15" hidden="1" x14ac:dyDescent="0.2">
      <c r="A2871" s="175" t="s">
        <v>5750</v>
      </c>
      <c r="B2871" s="182">
        <v>771</v>
      </c>
      <c r="C2871" s="182">
        <v>0</v>
      </c>
      <c r="D2871" s="182">
        <v>44</v>
      </c>
      <c r="E2871" s="182">
        <v>1</v>
      </c>
      <c r="F2871" s="182">
        <v>5</v>
      </c>
      <c r="G2871" s="182" t="str">
        <f t="shared" si="88"/>
        <v>73010.771.0.44.01.05</v>
      </c>
      <c r="H2871" s="184">
        <v>44012</v>
      </c>
      <c r="I2871" s="175" t="s">
        <v>5474</v>
      </c>
      <c r="J2871" s="175" t="s">
        <v>5464</v>
      </c>
      <c r="K2871" s="182" t="s">
        <v>5475</v>
      </c>
      <c r="L2871" s="183">
        <v>94379287</v>
      </c>
      <c r="M2871" s="183">
        <v>9205.7099999999991</v>
      </c>
      <c r="N2871" s="183">
        <v>61129021.530000001</v>
      </c>
      <c r="O2871" s="241">
        <f t="shared" si="89"/>
        <v>155508308.53</v>
      </c>
    </row>
    <row r="2872" spans="1:15" hidden="1" x14ac:dyDescent="0.2">
      <c r="A2872" s="175" t="s">
        <v>5750</v>
      </c>
      <c r="B2872" s="182">
        <v>771</v>
      </c>
      <c r="C2872" s="182">
        <v>0</v>
      </c>
      <c r="D2872" s="182">
        <v>44</v>
      </c>
      <c r="E2872" s="182">
        <v>1</v>
      </c>
      <c r="F2872" s="182">
        <v>6</v>
      </c>
      <c r="G2872" s="182" t="str">
        <f t="shared" si="88"/>
        <v>73010.771.0.44.01.06</v>
      </c>
      <c r="H2872" s="184">
        <v>44012</v>
      </c>
      <c r="I2872" s="175" t="s">
        <v>5476</v>
      </c>
      <c r="J2872" s="175" t="s">
        <v>5464</v>
      </c>
      <c r="K2872" s="182" t="s">
        <v>5477</v>
      </c>
      <c r="L2872" s="183">
        <v>115052149</v>
      </c>
      <c r="M2872" s="183">
        <v>462.73</v>
      </c>
      <c r="N2872" s="183">
        <v>3068112.76</v>
      </c>
      <c r="O2872" s="241">
        <f t="shared" si="89"/>
        <v>118120261.76000001</v>
      </c>
    </row>
    <row r="2873" spans="1:15" hidden="1" x14ac:dyDescent="0.2">
      <c r="A2873" s="175" t="s">
        <v>5750</v>
      </c>
      <c r="B2873" s="182">
        <v>771</v>
      </c>
      <c r="C2873" s="182">
        <v>0</v>
      </c>
      <c r="D2873" s="182">
        <v>44</v>
      </c>
      <c r="E2873" s="182">
        <v>1</v>
      </c>
      <c r="F2873" s="182">
        <v>7</v>
      </c>
      <c r="G2873" s="182" t="str">
        <f t="shared" si="88"/>
        <v>73010.771.0.44.01.07</v>
      </c>
      <c r="H2873" s="184">
        <v>44012</v>
      </c>
      <c r="I2873" s="175" t="s">
        <v>5478</v>
      </c>
      <c r="J2873" s="175" t="s">
        <v>5464</v>
      </c>
      <c r="K2873" s="182" t="s">
        <v>5479</v>
      </c>
      <c r="L2873" s="183">
        <v>57838545</v>
      </c>
      <c r="M2873" s="183">
        <v>0</v>
      </c>
      <c r="N2873" s="183">
        <v>0</v>
      </c>
      <c r="O2873" s="241">
        <f t="shared" si="89"/>
        <v>57838545</v>
      </c>
    </row>
    <row r="2874" spans="1:15" hidden="1" x14ac:dyDescent="0.2">
      <c r="A2874" s="175" t="s">
        <v>5750</v>
      </c>
      <c r="B2874" s="182">
        <v>771</v>
      </c>
      <c r="C2874" s="182">
        <v>0</v>
      </c>
      <c r="D2874" s="182">
        <v>44</v>
      </c>
      <c r="E2874" s="182">
        <v>1</v>
      </c>
      <c r="F2874" s="182">
        <v>9</v>
      </c>
      <c r="G2874" s="182" t="str">
        <f t="shared" si="88"/>
        <v>73010.771.0.44.01.09</v>
      </c>
      <c r="H2874" s="184">
        <v>44012</v>
      </c>
      <c r="I2874" s="175" t="s">
        <v>5480</v>
      </c>
      <c r="J2874" s="175" t="s">
        <v>5464</v>
      </c>
      <c r="K2874" s="182" t="s">
        <v>5481</v>
      </c>
      <c r="L2874" s="183">
        <v>1435092123</v>
      </c>
      <c r="M2874" s="183">
        <v>0</v>
      </c>
      <c r="N2874" s="183">
        <v>0</v>
      </c>
      <c r="O2874" s="241">
        <f t="shared" si="89"/>
        <v>1435092123</v>
      </c>
    </row>
    <row r="2875" spans="1:15" hidden="1" x14ac:dyDescent="0.2">
      <c r="A2875" s="175" t="s">
        <v>5750</v>
      </c>
      <c r="B2875" s="182">
        <v>771</v>
      </c>
      <c r="C2875" s="182">
        <v>0</v>
      </c>
      <c r="D2875" s="182">
        <v>44</v>
      </c>
      <c r="E2875" s="182">
        <v>1</v>
      </c>
      <c r="F2875" s="182">
        <v>11</v>
      </c>
      <c r="G2875" s="182" t="str">
        <f t="shared" si="88"/>
        <v>73010.771.0.44.01.11</v>
      </c>
      <c r="H2875" s="184">
        <v>44012</v>
      </c>
      <c r="I2875" s="175" t="s">
        <v>5482</v>
      </c>
      <c r="J2875" s="175" t="s">
        <v>5464</v>
      </c>
      <c r="K2875" s="182" t="s">
        <v>5483</v>
      </c>
      <c r="L2875" s="183">
        <v>462882</v>
      </c>
      <c r="M2875" s="183">
        <v>0</v>
      </c>
      <c r="N2875" s="183">
        <v>0</v>
      </c>
      <c r="O2875" s="241">
        <f t="shared" si="89"/>
        <v>462882</v>
      </c>
    </row>
    <row r="2876" spans="1:15" hidden="1" x14ac:dyDescent="0.2">
      <c r="A2876" s="175" t="s">
        <v>5750</v>
      </c>
      <c r="B2876" s="182">
        <v>771</v>
      </c>
      <c r="C2876" s="182">
        <v>0</v>
      </c>
      <c r="D2876" s="182">
        <v>44</v>
      </c>
      <c r="E2876" s="182">
        <v>1</v>
      </c>
      <c r="F2876" s="182">
        <v>13</v>
      </c>
      <c r="G2876" s="182" t="str">
        <f t="shared" si="88"/>
        <v>73010.771.0.44.01.13</v>
      </c>
      <c r="H2876" s="184">
        <v>44012</v>
      </c>
      <c r="I2876" s="175" t="s">
        <v>5484</v>
      </c>
      <c r="J2876" s="175" t="s">
        <v>5464</v>
      </c>
      <c r="K2876" s="182" t="s">
        <v>5485</v>
      </c>
      <c r="L2876" s="183">
        <v>233637</v>
      </c>
      <c r="M2876" s="183">
        <v>0</v>
      </c>
      <c r="N2876" s="183">
        <v>0</v>
      </c>
      <c r="O2876" s="241">
        <f t="shared" si="89"/>
        <v>233637</v>
      </c>
    </row>
    <row r="2877" spans="1:15" hidden="1" x14ac:dyDescent="0.2">
      <c r="A2877" s="175" t="s">
        <v>5750</v>
      </c>
      <c r="B2877" s="182">
        <v>771</v>
      </c>
      <c r="C2877" s="182">
        <v>0</v>
      </c>
      <c r="D2877" s="182">
        <v>44</v>
      </c>
      <c r="E2877" s="182">
        <v>1</v>
      </c>
      <c r="F2877" s="182">
        <v>14</v>
      </c>
      <c r="G2877" s="182" t="str">
        <f t="shared" si="88"/>
        <v>73010.771.0.44.01.14</v>
      </c>
      <c r="H2877" s="184">
        <v>44012</v>
      </c>
      <c r="I2877" s="175" t="s">
        <v>5486</v>
      </c>
      <c r="J2877" s="175" t="s">
        <v>5464</v>
      </c>
      <c r="K2877" s="182" t="s">
        <v>5487</v>
      </c>
      <c r="L2877" s="183">
        <v>495588</v>
      </c>
      <c r="M2877" s="183">
        <v>0</v>
      </c>
      <c r="N2877" s="183">
        <v>0</v>
      </c>
      <c r="O2877" s="241">
        <f t="shared" si="89"/>
        <v>495588</v>
      </c>
    </row>
    <row r="2878" spans="1:15" hidden="1" x14ac:dyDescent="0.2">
      <c r="A2878" s="175" t="s">
        <v>5750</v>
      </c>
      <c r="B2878" s="182">
        <v>771</v>
      </c>
      <c r="C2878" s="182">
        <v>0</v>
      </c>
      <c r="D2878" s="182">
        <v>44</v>
      </c>
      <c r="E2878" s="182">
        <v>1</v>
      </c>
      <c r="F2878" s="182">
        <v>15</v>
      </c>
      <c r="G2878" s="182" t="str">
        <f t="shared" si="88"/>
        <v>73010.771.0.44.01.15</v>
      </c>
      <c r="H2878" s="184">
        <v>44012</v>
      </c>
      <c r="I2878" s="175" t="s">
        <v>5488</v>
      </c>
      <c r="J2878" s="175" t="s">
        <v>5464</v>
      </c>
      <c r="K2878" s="182" t="s">
        <v>5489</v>
      </c>
      <c r="L2878" s="183">
        <v>1183610900</v>
      </c>
      <c r="M2878" s="183">
        <v>0</v>
      </c>
      <c r="N2878" s="183">
        <v>0</v>
      </c>
      <c r="O2878" s="241">
        <f t="shared" si="89"/>
        <v>1183610900</v>
      </c>
    </row>
    <row r="2879" spans="1:15" hidden="1" x14ac:dyDescent="0.2">
      <c r="A2879" s="175" t="s">
        <v>5750</v>
      </c>
      <c r="B2879" s="182">
        <v>771</v>
      </c>
      <c r="C2879" s="182">
        <v>0</v>
      </c>
      <c r="D2879" s="182">
        <v>44</v>
      </c>
      <c r="E2879" s="182">
        <v>1</v>
      </c>
      <c r="F2879" s="182">
        <v>18</v>
      </c>
      <c r="G2879" s="182" t="str">
        <f t="shared" si="88"/>
        <v>73010.771.0.44.01.18</v>
      </c>
      <c r="H2879" s="184">
        <v>44012</v>
      </c>
      <c r="I2879" s="175" t="s">
        <v>5490</v>
      </c>
      <c r="J2879" s="175" t="s">
        <v>5464</v>
      </c>
      <c r="K2879" s="182" t="s">
        <v>5491</v>
      </c>
      <c r="L2879" s="183">
        <v>516253392</v>
      </c>
      <c r="M2879" s="183">
        <v>0</v>
      </c>
      <c r="N2879" s="183">
        <v>0</v>
      </c>
      <c r="O2879" s="241">
        <f t="shared" si="89"/>
        <v>516253392</v>
      </c>
    </row>
    <row r="2880" spans="1:15" hidden="1" x14ac:dyDescent="0.2">
      <c r="A2880" s="175" t="s">
        <v>5750</v>
      </c>
      <c r="B2880" s="182">
        <v>771</v>
      </c>
      <c r="C2880" s="182">
        <v>0</v>
      </c>
      <c r="D2880" s="182">
        <v>44</v>
      </c>
      <c r="E2880" s="182">
        <v>1</v>
      </c>
      <c r="F2880" s="182">
        <v>20</v>
      </c>
      <c r="G2880" s="182" t="str">
        <f t="shared" si="88"/>
        <v>73010.771.0.44.01.20</v>
      </c>
      <c r="H2880" s="184">
        <v>44012</v>
      </c>
      <c r="I2880" s="175" t="s">
        <v>5492</v>
      </c>
      <c r="J2880" s="175" t="s">
        <v>5464</v>
      </c>
      <c r="K2880" s="182" t="s">
        <v>5493</v>
      </c>
      <c r="L2880" s="183">
        <v>13922365</v>
      </c>
      <c r="M2880" s="183">
        <v>0</v>
      </c>
      <c r="N2880" s="183">
        <v>0</v>
      </c>
      <c r="O2880" s="241">
        <f t="shared" si="89"/>
        <v>13922365</v>
      </c>
    </row>
    <row r="2881" spans="1:15" hidden="1" x14ac:dyDescent="0.2">
      <c r="A2881" s="175" t="s">
        <v>5750</v>
      </c>
      <c r="B2881" s="182">
        <v>771</v>
      </c>
      <c r="C2881" s="182">
        <v>0</v>
      </c>
      <c r="D2881" s="182">
        <v>44</v>
      </c>
      <c r="E2881" s="182">
        <v>1</v>
      </c>
      <c r="F2881" s="182">
        <v>21</v>
      </c>
      <c r="G2881" s="182" t="str">
        <f t="shared" si="88"/>
        <v>73010.771.0.44.01.21</v>
      </c>
      <c r="H2881" s="184">
        <v>44012</v>
      </c>
      <c r="I2881" s="175" t="s">
        <v>5494</v>
      </c>
      <c r="J2881" s="175" t="s">
        <v>5464</v>
      </c>
      <c r="K2881" s="182" t="s">
        <v>5495</v>
      </c>
      <c r="L2881" s="183">
        <v>5734744.0800000001</v>
      </c>
      <c r="M2881" s="183">
        <v>43670.48</v>
      </c>
      <c r="N2881" s="183">
        <v>297466587.66000003</v>
      </c>
      <c r="O2881" s="241">
        <f t="shared" si="89"/>
        <v>303201331.74000001</v>
      </c>
    </row>
    <row r="2882" spans="1:15" hidden="1" x14ac:dyDescent="0.2">
      <c r="A2882" s="175" t="s">
        <v>5750</v>
      </c>
      <c r="B2882" s="182">
        <v>771</v>
      </c>
      <c r="C2882" s="182">
        <v>0</v>
      </c>
      <c r="D2882" s="182">
        <v>44</v>
      </c>
      <c r="E2882" s="182">
        <v>1</v>
      </c>
      <c r="F2882" s="182">
        <v>27</v>
      </c>
      <c r="G2882" s="182" t="str">
        <f t="shared" si="88"/>
        <v>73010.771.0.44.01.27</v>
      </c>
      <c r="H2882" s="184">
        <v>44012</v>
      </c>
      <c r="I2882" s="175" t="s">
        <v>5496</v>
      </c>
      <c r="J2882" s="175" t="s">
        <v>5464</v>
      </c>
      <c r="K2882" s="182" t="s">
        <v>4642</v>
      </c>
      <c r="L2882" s="183">
        <v>1202333</v>
      </c>
      <c r="M2882" s="183">
        <v>0</v>
      </c>
      <c r="N2882" s="183">
        <v>0</v>
      </c>
      <c r="O2882" s="241">
        <f t="shared" si="89"/>
        <v>1202333</v>
      </c>
    </row>
    <row r="2883" spans="1:15" hidden="1" x14ac:dyDescent="0.2">
      <c r="A2883" s="175" t="s">
        <v>5750</v>
      </c>
      <c r="B2883" s="182">
        <v>771</v>
      </c>
      <c r="C2883" s="182">
        <v>0</v>
      </c>
      <c r="D2883" s="182">
        <v>44</v>
      </c>
      <c r="E2883" s="182">
        <v>1</v>
      </c>
      <c r="F2883" s="182">
        <v>28</v>
      </c>
      <c r="G2883" s="182" t="str">
        <f t="shared" si="88"/>
        <v>73010.771.0.44.01.28</v>
      </c>
      <c r="H2883" s="184">
        <v>44012</v>
      </c>
      <c r="I2883" s="175" t="s">
        <v>5497</v>
      </c>
      <c r="J2883" s="175" t="s">
        <v>5464</v>
      </c>
      <c r="K2883" s="182" t="s">
        <v>5498</v>
      </c>
      <c r="L2883" s="183">
        <v>0</v>
      </c>
      <c r="M2883" s="183">
        <v>7980</v>
      </c>
      <c r="N2883" s="183">
        <v>52114786.600000001</v>
      </c>
      <c r="O2883" s="241">
        <f t="shared" si="89"/>
        <v>52114786.600000001</v>
      </c>
    </row>
    <row r="2884" spans="1:15" hidden="1" x14ac:dyDescent="0.2">
      <c r="A2884" s="175" t="s">
        <v>5750</v>
      </c>
      <c r="B2884" s="182">
        <v>771</v>
      </c>
      <c r="C2884" s="182">
        <v>0</v>
      </c>
      <c r="D2884" s="182">
        <v>44</v>
      </c>
      <c r="E2884" s="182">
        <v>1</v>
      </c>
      <c r="F2884" s="182">
        <v>35</v>
      </c>
      <c r="G2884" s="182" t="str">
        <f t="shared" ref="G2884:G2947" si="90">CONCATENATE(A2884,".",REPT("0",3-LEN(B2884)),B2884,".",C2884,".",REPT("0",2-LEN(D2884)),D2884,".",REPT("0",2-LEN(E2884)),E2884,".",REPT("0",2-LEN(F2884)),F2884)</f>
        <v>73010.771.0.44.01.35</v>
      </c>
      <c r="H2884" s="184">
        <v>44012</v>
      </c>
      <c r="I2884" s="175" t="s">
        <v>5499</v>
      </c>
      <c r="J2884" s="175" t="s">
        <v>5464</v>
      </c>
      <c r="K2884" s="182" t="s">
        <v>5500</v>
      </c>
      <c r="L2884" s="183">
        <v>20140911</v>
      </c>
      <c r="M2884" s="183">
        <v>0</v>
      </c>
      <c r="N2884" s="183">
        <v>0</v>
      </c>
      <c r="O2884" s="241">
        <f t="shared" ref="O2884:O2947" si="91">+L2884+N2884</f>
        <v>20140911</v>
      </c>
    </row>
    <row r="2885" spans="1:15" hidden="1" x14ac:dyDescent="0.2">
      <c r="A2885" s="175" t="s">
        <v>5750</v>
      </c>
      <c r="B2885" s="182">
        <v>771</v>
      </c>
      <c r="C2885" s="182">
        <v>0</v>
      </c>
      <c r="D2885" s="182">
        <v>44</v>
      </c>
      <c r="E2885" s="182">
        <v>1</v>
      </c>
      <c r="F2885" s="182">
        <v>42</v>
      </c>
      <c r="G2885" s="182" t="str">
        <f t="shared" si="90"/>
        <v>73010.771.0.44.01.42</v>
      </c>
      <c r="H2885" s="184">
        <v>44012</v>
      </c>
      <c r="I2885" s="175" t="s">
        <v>5501</v>
      </c>
      <c r="J2885" s="175" t="s">
        <v>5464</v>
      </c>
      <c r="K2885" s="182" t="s">
        <v>5502</v>
      </c>
      <c r="L2885" s="183">
        <v>137302011</v>
      </c>
      <c r="M2885" s="183">
        <v>0</v>
      </c>
      <c r="N2885" s="183">
        <v>0</v>
      </c>
      <c r="O2885" s="241">
        <f t="shared" si="91"/>
        <v>137302011</v>
      </c>
    </row>
    <row r="2886" spans="1:15" hidden="1" x14ac:dyDescent="0.2">
      <c r="A2886" s="175" t="s">
        <v>5750</v>
      </c>
      <c r="B2886" s="182">
        <v>771</v>
      </c>
      <c r="C2886" s="182">
        <v>0</v>
      </c>
      <c r="D2886" s="182">
        <v>44</v>
      </c>
      <c r="E2886" s="182">
        <v>1</v>
      </c>
      <c r="F2886" s="182">
        <v>47</v>
      </c>
      <c r="G2886" s="182" t="str">
        <f t="shared" si="90"/>
        <v>73010.771.0.44.01.47</v>
      </c>
      <c r="H2886" s="184">
        <v>44012</v>
      </c>
      <c r="I2886" s="175" t="s">
        <v>5503</v>
      </c>
      <c r="J2886" s="175" t="s">
        <v>5464</v>
      </c>
      <c r="K2886" s="182" t="s">
        <v>5504</v>
      </c>
      <c r="L2886" s="183">
        <v>30528674</v>
      </c>
      <c r="M2886" s="183">
        <v>0</v>
      </c>
      <c r="N2886" s="183">
        <v>0</v>
      </c>
      <c r="O2886" s="241">
        <f t="shared" si="91"/>
        <v>30528674</v>
      </c>
    </row>
    <row r="2887" spans="1:15" hidden="1" x14ac:dyDescent="0.2">
      <c r="A2887" s="175" t="s">
        <v>5750</v>
      </c>
      <c r="B2887" s="182">
        <v>771</v>
      </c>
      <c r="C2887" s="182">
        <v>0</v>
      </c>
      <c r="D2887" s="182">
        <v>44</v>
      </c>
      <c r="E2887" s="182">
        <v>1</v>
      </c>
      <c r="F2887" s="182">
        <v>49</v>
      </c>
      <c r="G2887" s="182" t="str">
        <f t="shared" si="90"/>
        <v>73010.771.0.44.01.49</v>
      </c>
      <c r="H2887" s="184">
        <v>44012</v>
      </c>
      <c r="I2887" s="175" t="s">
        <v>5505</v>
      </c>
      <c r="J2887" s="175" t="s">
        <v>5464</v>
      </c>
      <c r="K2887" s="182" t="s">
        <v>5506</v>
      </c>
      <c r="L2887" s="183">
        <v>0</v>
      </c>
      <c r="M2887" s="183">
        <v>2887.24</v>
      </c>
      <c r="N2887" s="183">
        <v>18992149.440000001</v>
      </c>
      <c r="O2887" s="241">
        <f t="shared" si="91"/>
        <v>18992149.440000001</v>
      </c>
    </row>
    <row r="2888" spans="1:15" hidden="1" x14ac:dyDescent="0.2">
      <c r="A2888" s="175" t="s">
        <v>5750</v>
      </c>
      <c r="B2888" s="182">
        <v>771</v>
      </c>
      <c r="C2888" s="182">
        <v>0</v>
      </c>
      <c r="D2888" s="182">
        <v>44</v>
      </c>
      <c r="E2888" s="182">
        <v>1</v>
      </c>
      <c r="F2888" s="182">
        <v>50</v>
      </c>
      <c r="G2888" s="182" t="str">
        <f t="shared" si="90"/>
        <v>73010.771.0.44.01.50</v>
      </c>
      <c r="H2888" s="184">
        <v>44012</v>
      </c>
      <c r="I2888" s="175" t="s">
        <v>5507</v>
      </c>
      <c r="J2888" s="175" t="s">
        <v>5464</v>
      </c>
      <c r="K2888" s="182" t="s">
        <v>5508</v>
      </c>
      <c r="L2888" s="183">
        <v>-137653</v>
      </c>
      <c r="M2888" s="183">
        <v>0</v>
      </c>
      <c r="N2888" s="183">
        <v>0</v>
      </c>
      <c r="O2888" s="241">
        <f t="shared" si="91"/>
        <v>-137653</v>
      </c>
    </row>
    <row r="2889" spans="1:15" hidden="1" x14ac:dyDescent="0.2">
      <c r="A2889" s="175" t="s">
        <v>5750</v>
      </c>
      <c r="B2889" s="182">
        <v>771</v>
      </c>
      <c r="C2889" s="182">
        <v>0</v>
      </c>
      <c r="D2889" s="182">
        <v>44</v>
      </c>
      <c r="E2889" s="182">
        <v>2</v>
      </c>
      <c r="F2889" s="182">
        <v>0</v>
      </c>
      <c r="G2889" s="182" t="str">
        <f t="shared" si="90"/>
        <v>73010.771.0.44.02.00</v>
      </c>
      <c r="H2889" s="184">
        <v>44012</v>
      </c>
      <c r="I2889" s="175" t="s">
        <v>5509</v>
      </c>
      <c r="J2889" s="175" t="s">
        <v>5464</v>
      </c>
      <c r="K2889" s="182" t="s">
        <v>5510</v>
      </c>
      <c r="L2889" s="183">
        <v>631109343</v>
      </c>
      <c r="M2889" s="183">
        <v>5812.45</v>
      </c>
      <c r="N2889" s="183">
        <v>38275760.829999998</v>
      </c>
      <c r="O2889" s="241">
        <f t="shared" si="91"/>
        <v>669385103.83000004</v>
      </c>
    </row>
    <row r="2890" spans="1:15" hidden="1" x14ac:dyDescent="0.2">
      <c r="A2890" s="175" t="s">
        <v>5750</v>
      </c>
      <c r="B2890" s="182">
        <v>771</v>
      </c>
      <c r="C2890" s="182">
        <v>0</v>
      </c>
      <c r="D2890" s="182">
        <v>44</v>
      </c>
      <c r="E2890" s="182">
        <v>2</v>
      </c>
      <c r="F2890" s="182">
        <v>1</v>
      </c>
      <c r="G2890" s="182" t="str">
        <f t="shared" si="90"/>
        <v>73010.771.0.44.02.01</v>
      </c>
      <c r="H2890" s="184">
        <v>44012</v>
      </c>
      <c r="I2890" s="175" t="s">
        <v>5511</v>
      </c>
      <c r="J2890" s="175" t="s">
        <v>5464</v>
      </c>
      <c r="K2890" s="182" t="s">
        <v>5512</v>
      </c>
      <c r="L2890" s="183">
        <v>44728776</v>
      </c>
      <c r="M2890" s="183">
        <v>0</v>
      </c>
      <c r="N2890" s="183">
        <v>0</v>
      </c>
      <c r="O2890" s="241">
        <f t="shared" si="91"/>
        <v>44728776</v>
      </c>
    </row>
    <row r="2891" spans="1:15" hidden="1" x14ac:dyDescent="0.2">
      <c r="A2891" s="175" t="s">
        <v>5750</v>
      </c>
      <c r="B2891" s="182">
        <v>771</v>
      </c>
      <c r="C2891" s="182">
        <v>0</v>
      </c>
      <c r="D2891" s="182">
        <v>44</v>
      </c>
      <c r="E2891" s="182">
        <v>2</v>
      </c>
      <c r="F2891" s="182">
        <v>12</v>
      </c>
      <c r="G2891" s="182" t="str">
        <f t="shared" si="90"/>
        <v>73010.771.0.44.02.12</v>
      </c>
      <c r="H2891" s="184">
        <v>44012</v>
      </c>
      <c r="I2891" s="175" t="s">
        <v>5513</v>
      </c>
      <c r="J2891" s="175" t="s">
        <v>5464</v>
      </c>
      <c r="K2891" s="182" t="s">
        <v>5514</v>
      </c>
      <c r="L2891" s="183">
        <v>23272727</v>
      </c>
      <c r="M2891" s="183">
        <v>0</v>
      </c>
      <c r="N2891" s="183">
        <v>0</v>
      </c>
      <c r="O2891" s="241">
        <f t="shared" si="91"/>
        <v>23272727</v>
      </c>
    </row>
    <row r="2892" spans="1:15" hidden="1" x14ac:dyDescent="0.2">
      <c r="A2892" s="175" t="s">
        <v>5750</v>
      </c>
      <c r="B2892" s="182">
        <v>771</v>
      </c>
      <c r="C2892" s="182">
        <v>0</v>
      </c>
      <c r="D2892" s="182">
        <v>44</v>
      </c>
      <c r="E2892" s="182">
        <v>2</v>
      </c>
      <c r="F2892" s="182">
        <v>16</v>
      </c>
      <c r="G2892" s="182" t="str">
        <f t="shared" si="90"/>
        <v>73010.771.0.44.02.16</v>
      </c>
      <c r="H2892" s="184">
        <v>44012</v>
      </c>
      <c r="I2892" s="175" t="s">
        <v>5515</v>
      </c>
      <c r="J2892" s="175" t="s">
        <v>5464</v>
      </c>
      <c r="K2892" s="182" t="s">
        <v>5516</v>
      </c>
      <c r="L2892" s="183">
        <v>28739394</v>
      </c>
      <c r="M2892" s="183">
        <v>0</v>
      </c>
      <c r="N2892" s="183">
        <v>0</v>
      </c>
      <c r="O2892" s="241">
        <f t="shared" si="91"/>
        <v>28739394</v>
      </c>
    </row>
    <row r="2893" spans="1:15" hidden="1" x14ac:dyDescent="0.2">
      <c r="A2893" s="175" t="s">
        <v>5750</v>
      </c>
      <c r="B2893" s="182">
        <v>771</v>
      </c>
      <c r="C2893" s="182">
        <v>0</v>
      </c>
      <c r="D2893" s="182">
        <v>44</v>
      </c>
      <c r="E2893" s="182">
        <v>2</v>
      </c>
      <c r="F2893" s="182">
        <v>21</v>
      </c>
      <c r="G2893" s="182" t="str">
        <f t="shared" si="90"/>
        <v>73010.771.0.44.02.21</v>
      </c>
      <c r="H2893" s="184">
        <v>44012</v>
      </c>
      <c r="I2893" s="175" t="s">
        <v>5517</v>
      </c>
      <c r="J2893" s="175" t="s">
        <v>5464</v>
      </c>
      <c r="K2893" s="182" t="s">
        <v>5518</v>
      </c>
      <c r="L2893" s="183">
        <v>9840000</v>
      </c>
      <c r="M2893" s="183">
        <v>0</v>
      </c>
      <c r="N2893" s="183">
        <v>0</v>
      </c>
      <c r="O2893" s="241">
        <f t="shared" si="91"/>
        <v>9840000</v>
      </c>
    </row>
    <row r="2894" spans="1:15" hidden="1" x14ac:dyDescent="0.2">
      <c r="A2894" s="175" t="s">
        <v>5750</v>
      </c>
      <c r="B2894" s="182">
        <v>771</v>
      </c>
      <c r="C2894" s="182">
        <v>0</v>
      </c>
      <c r="D2894" s="182">
        <v>44</v>
      </c>
      <c r="E2894" s="182">
        <v>2</v>
      </c>
      <c r="F2894" s="182">
        <v>23</v>
      </c>
      <c r="G2894" s="182" t="str">
        <f t="shared" si="90"/>
        <v>73010.771.0.44.02.23</v>
      </c>
      <c r="H2894" s="184">
        <v>44012</v>
      </c>
      <c r="I2894" s="175" t="s">
        <v>5519</v>
      </c>
      <c r="J2894" s="175" t="s">
        <v>5464</v>
      </c>
      <c r="K2894" s="182" t="s">
        <v>5520</v>
      </c>
      <c r="L2894" s="183">
        <v>0</v>
      </c>
      <c r="M2894" s="183">
        <v>5812.45</v>
      </c>
      <c r="N2894" s="183">
        <v>38275760.829999998</v>
      </c>
      <c r="O2894" s="241">
        <f t="shared" si="91"/>
        <v>38275760.829999998</v>
      </c>
    </row>
    <row r="2895" spans="1:15" hidden="1" x14ac:dyDescent="0.2">
      <c r="A2895" s="175" t="s">
        <v>5750</v>
      </c>
      <c r="B2895" s="182">
        <v>771</v>
      </c>
      <c r="C2895" s="182">
        <v>0</v>
      </c>
      <c r="D2895" s="182">
        <v>44</v>
      </c>
      <c r="E2895" s="182">
        <v>2</v>
      </c>
      <c r="F2895" s="182">
        <v>24</v>
      </c>
      <c r="G2895" s="182" t="str">
        <f t="shared" si="90"/>
        <v>73010.771.0.44.02.24</v>
      </c>
      <c r="H2895" s="184">
        <v>44012</v>
      </c>
      <c r="I2895" s="175" t="s">
        <v>5521</v>
      </c>
      <c r="J2895" s="175" t="s">
        <v>5464</v>
      </c>
      <c r="K2895" s="182" t="s">
        <v>5522</v>
      </c>
      <c r="L2895" s="183">
        <v>64254893</v>
      </c>
      <c r="M2895" s="183">
        <v>0</v>
      </c>
      <c r="N2895" s="183">
        <v>0</v>
      </c>
      <c r="O2895" s="241">
        <f t="shared" si="91"/>
        <v>64254893</v>
      </c>
    </row>
    <row r="2896" spans="1:15" hidden="1" x14ac:dyDescent="0.2">
      <c r="A2896" s="175" t="s">
        <v>5750</v>
      </c>
      <c r="B2896" s="182">
        <v>771</v>
      </c>
      <c r="C2896" s="182">
        <v>0</v>
      </c>
      <c r="D2896" s="182">
        <v>44</v>
      </c>
      <c r="E2896" s="182">
        <v>2</v>
      </c>
      <c r="F2896" s="182">
        <v>31</v>
      </c>
      <c r="G2896" s="182" t="str">
        <f t="shared" si="90"/>
        <v>73010.771.0.44.02.31</v>
      </c>
      <c r="H2896" s="184">
        <v>44012</v>
      </c>
      <c r="I2896" s="175" t="s">
        <v>5523</v>
      </c>
      <c r="J2896" s="175" t="s">
        <v>5464</v>
      </c>
      <c r="K2896" s="182" t="s">
        <v>5524</v>
      </c>
      <c r="L2896" s="183">
        <v>5170000</v>
      </c>
      <c r="M2896" s="183">
        <v>0</v>
      </c>
      <c r="N2896" s="183">
        <v>0</v>
      </c>
      <c r="O2896" s="241">
        <f t="shared" si="91"/>
        <v>5170000</v>
      </c>
    </row>
    <row r="2897" spans="1:15" hidden="1" x14ac:dyDescent="0.2">
      <c r="A2897" s="175" t="s">
        <v>5750</v>
      </c>
      <c r="B2897" s="182">
        <v>771</v>
      </c>
      <c r="C2897" s="182">
        <v>0</v>
      </c>
      <c r="D2897" s="182">
        <v>44</v>
      </c>
      <c r="E2897" s="182">
        <v>2</v>
      </c>
      <c r="F2897" s="182">
        <v>33</v>
      </c>
      <c r="G2897" s="182" t="str">
        <f t="shared" si="90"/>
        <v>73010.771.0.44.02.33</v>
      </c>
      <c r="H2897" s="184">
        <v>44012</v>
      </c>
      <c r="I2897" s="175" t="s">
        <v>5525</v>
      </c>
      <c r="J2897" s="175" t="s">
        <v>5464</v>
      </c>
      <c r="K2897" s="182" t="s">
        <v>5526</v>
      </c>
      <c r="L2897" s="183">
        <v>455103553</v>
      </c>
      <c r="M2897" s="183">
        <v>0</v>
      </c>
      <c r="N2897" s="183">
        <v>0</v>
      </c>
      <c r="O2897" s="241">
        <f t="shared" si="91"/>
        <v>455103553</v>
      </c>
    </row>
    <row r="2898" spans="1:15" hidden="1" x14ac:dyDescent="0.2">
      <c r="A2898" s="175" t="s">
        <v>5750</v>
      </c>
      <c r="B2898" s="182">
        <v>771</v>
      </c>
      <c r="C2898" s="182">
        <v>0</v>
      </c>
      <c r="D2898" s="182">
        <v>44</v>
      </c>
      <c r="E2898" s="182">
        <v>3</v>
      </c>
      <c r="F2898" s="182">
        <v>0</v>
      </c>
      <c r="G2898" s="182" t="str">
        <f t="shared" si="90"/>
        <v>73010.771.0.44.03.00</v>
      </c>
      <c r="H2898" s="184">
        <v>44012</v>
      </c>
      <c r="I2898" s="175" t="s">
        <v>5527</v>
      </c>
      <c r="J2898" s="175" t="s">
        <v>5464</v>
      </c>
      <c r="K2898" s="182" t="s">
        <v>5528</v>
      </c>
      <c r="L2898" s="183">
        <v>63126682</v>
      </c>
      <c r="M2898" s="183">
        <v>0</v>
      </c>
      <c r="N2898" s="183">
        <v>0</v>
      </c>
      <c r="O2898" s="241">
        <f t="shared" si="91"/>
        <v>63126682</v>
      </c>
    </row>
    <row r="2899" spans="1:15" hidden="1" x14ac:dyDescent="0.2">
      <c r="A2899" s="175" t="s">
        <v>5750</v>
      </c>
      <c r="B2899" s="182">
        <v>771</v>
      </c>
      <c r="C2899" s="182">
        <v>0</v>
      </c>
      <c r="D2899" s="182">
        <v>44</v>
      </c>
      <c r="E2899" s="182">
        <v>3</v>
      </c>
      <c r="F2899" s="182">
        <v>1</v>
      </c>
      <c r="G2899" s="182" t="str">
        <f t="shared" si="90"/>
        <v>73010.771.0.44.03.01</v>
      </c>
      <c r="H2899" s="184">
        <v>44012</v>
      </c>
      <c r="I2899" s="175" t="s">
        <v>5529</v>
      </c>
      <c r="J2899" s="175" t="s">
        <v>5464</v>
      </c>
      <c r="K2899" s="182" t="s">
        <v>5528</v>
      </c>
      <c r="L2899" s="183">
        <v>37342557</v>
      </c>
      <c r="M2899" s="183">
        <v>0</v>
      </c>
      <c r="N2899" s="183">
        <v>0</v>
      </c>
      <c r="O2899" s="241">
        <f t="shared" si="91"/>
        <v>37342557</v>
      </c>
    </row>
    <row r="2900" spans="1:15" hidden="1" x14ac:dyDescent="0.2">
      <c r="A2900" s="175" t="s">
        <v>5750</v>
      </c>
      <c r="B2900" s="182">
        <v>771</v>
      </c>
      <c r="C2900" s="182">
        <v>0</v>
      </c>
      <c r="D2900" s="182">
        <v>44</v>
      </c>
      <c r="E2900" s="182">
        <v>3</v>
      </c>
      <c r="F2900" s="182">
        <v>2</v>
      </c>
      <c r="G2900" s="182" t="str">
        <f t="shared" si="90"/>
        <v>73010.771.0.44.03.02</v>
      </c>
      <c r="H2900" s="184">
        <v>44012</v>
      </c>
      <c r="I2900" s="175" t="s">
        <v>5530</v>
      </c>
      <c r="J2900" s="175" t="s">
        <v>5464</v>
      </c>
      <c r="K2900" s="182" t="s">
        <v>5531</v>
      </c>
      <c r="L2900" s="183">
        <v>19111247</v>
      </c>
      <c r="M2900" s="183">
        <v>0</v>
      </c>
      <c r="N2900" s="183">
        <v>0</v>
      </c>
      <c r="O2900" s="241">
        <f t="shared" si="91"/>
        <v>19111247</v>
      </c>
    </row>
    <row r="2901" spans="1:15" hidden="1" x14ac:dyDescent="0.2">
      <c r="A2901" s="175" t="s">
        <v>5750</v>
      </c>
      <c r="B2901" s="182">
        <v>771</v>
      </c>
      <c r="C2901" s="182">
        <v>0</v>
      </c>
      <c r="D2901" s="182">
        <v>44</v>
      </c>
      <c r="E2901" s="182">
        <v>3</v>
      </c>
      <c r="F2901" s="182">
        <v>3</v>
      </c>
      <c r="G2901" s="182" t="str">
        <f t="shared" si="90"/>
        <v>73010.771.0.44.03.03</v>
      </c>
      <c r="H2901" s="184">
        <v>44012</v>
      </c>
      <c r="I2901" s="175" t="s">
        <v>5532</v>
      </c>
      <c r="J2901" s="175" t="s">
        <v>5464</v>
      </c>
      <c r="K2901" s="182" t="s">
        <v>5533</v>
      </c>
      <c r="L2901" s="183">
        <v>6672878</v>
      </c>
      <c r="M2901" s="183">
        <v>0</v>
      </c>
      <c r="N2901" s="183">
        <v>0</v>
      </c>
      <c r="O2901" s="241">
        <f t="shared" si="91"/>
        <v>6672878</v>
      </c>
    </row>
    <row r="2902" spans="1:15" hidden="1" x14ac:dyDescent="0.2">
      <c r="A2902" s="175" t="s">
        <v>5750</v>
      </c>
      <c r="B2902" s="182">
        <v>771</v>
      </c>
      <c r="C2902" s="182">
        <v>0</v>
      </c>
      <c r="D2902" s="182">
        <v>44</v>
      </c>
      <c r="E2902" s="182">
        <v>4</v>
      </c>
      <c r="F2902" s="182">
        <v>0</v>
      </c>
      <c r="G2902" s="182" t="str">
        <f t="shared" si="90"/>
        <v>73010.771.0.44.04.00</v>
      </c>
      <c r="H2902" s="184">
        <v>44012</v>
      </c>
      <c r="I2902" s="175" t="s">
        <v>5534</v>
      </c>
      <c r="J2902" s="175" t="s">
        <v>5464</v>
      </c>
      <c r="K2902" s="182" t="s">
        <v>5535</v>
      </c>
      <c r="L2902" s="183">
        <v>59403379</v>
      </c>
      <c r="M2902" s="183">
        <v>0</v>
      </c>
      <c r="N2902" s="183">
        <v>0</v>
      </c>
      <c r="O2902" s="241">
        <f t="shared" si="91"/>
        <v>59403379</v>
      </c>
    </row>
    <row r="2903" spans="1:15" hidden="1" x14ac:dyDescent="0.2">
      <c r="A2903" s="175" t="s">
        <v>5750</v>
      </c>
      <c r="B2903" s="182">
        <v>771</v>
      </c>
      <c r="C2903" s="182">
        <v>0</v>
      </c>
      <c r="D2903" s="182">
        <v>44</v>
      </c>
      <c r="E2903" s="182">
        <v>4</v>
      </c>
      <c r="F2903" s="182">
        <v>1</v>
      </c>
      <c r="G2903" s="182" t="str">
        <f t="shared" si="90"/>
        <v>73010.771.0.44.04.01</v>
      </c>
      <c r="H2903" s="184">
        <v>44012</v>
      </c>
      <c r="I2903" s="175" t="s">
        <v>5536</v>
      </c>
      <c r="J2903" s="175" t="s">
        <v>5464</v>
      </c>
      <c r="K2903" s="182" t="s">
        <v>5535</v>
      </c>
      <c r="L2903" s="183">
        <v>59403379</v>
      </c>
      <c r="M2903" s="183">
        <v>0</v>
      </c>
      <c r="N2903" s="183">
        <v>0</v>
      </c>
      <c r="O2903" s="241">
        <f t="shared" si="91"/>
        <v>59403379</v>
      </c>
    </row>
    <row r="2904" spans="1:15" hidden="1" x14ac:dyDescent="0.2">
      <c r="A2904" s="175" t="s">
        <v>5750</v>
      </c>
      <c r="B2904" s="182">
        <v>771</v>
      </c>
      <c r="C2904" s="182">
        <v>0</v>
      </c>
      <c r="D2904" s="182">
        <v>44</v>
      </c>
      <c r="E2904" s="182">
        <v>6</v>
      </c>
      <c r="F2904" s="182">
        <v>0</v>
      </c>
      <c r="G2904" s="182" t="str">
        <f t="shared" si="90"/>
        <v>73010.771.0.44.06.00</v>
      </c>
      <c r="H2904" s="184">
        <v>44012</v>
      </c>
      <c r="I2904" s="175" t="s">
        <v>5537</v>
      </c>
      <c r="J2904" s="175" t="s">
        <v>5464</v>
      </c>
      <c r="K2904" s="182" t="s">
        <v>4670</v>
      </c>
      <c r="L2904" s="183">
        <v>372981818</v>
      </c>
      <c r="M2904" s="183">
        <v>0</v>
      </c>
      <c r="N2904" s="183">
        <v>0</v>
      </c>
      <c r="O2904" s="241">
        <f t="shared" si="91"/>
        <v>372981818</v>
      </c>
    </row>
    <row r="2905" spans="1:15" hidden="1" x14ac:dyDescent="0.2">
      <c r="A2905" s="175" t="s">
        <v>5750</v>
      </c>
      <c r="B2905" s="182">
        <v>771</v>
      </c>
      <c r="C2905" s="182">
        <v>0</v>
      </c>
      <c r="D2905" s="182">
        <v>44</v>
      </c>
      <c r="E2905" s="182">
        <v>6</v>
      </c>
      <c r="F2905" s="182">
        <v>1</v>
      </c>
      <c r="G2905" s="182" t="str">
        <f t="shared" si="90"/>
        <v>73010.771.0.44.06.01</v>
      </c>
      <c r="H2905" s="184">
        <v>44012</v>
      </c>
      <c r="I2905" s="175" t="s">
        <v>5538</v>
      </c>
      <c r="J2905" s="175" t="s">
        <v>5464</v>
      </c>
      <c r="K2905" s="182" t="s">
        <v>4670</v>
      </c>
      <c r="L2905" s="183">
        <v>12981818</v>
      </c>
      <c r="M2905" s="183">
        <v>0</v>
      </c>
      <c r="N2905" s="183">
        <v>0</v>
      </c>
      <c r="O2905" s="241">
        <f t="shared" si="91"/>
        <v>12981818</v>
      </c>
    </row>
    <row r="2906" spans="1:15" hidden="1" x14ac:dyDescent="0.2">
      <c r="A2906" s="175" t="s">
        <v>5750</v>
      </c>
      <c r="B2906" s="182">
        <v>771</v>
      </c>
      <c r="C2906" s="182">
        <v>0</v>
      </c>
      <c r="D2906" s="182">
        <v>44</v>
      </c>
      <c r="E2906" s="182">
        <v>6</v>
      </c>
      <c r="F2906" s="182">
        <v>50</v>
      </c>
      <c r="G2906" s="182" t="str">
        <f t="shared" si="90"/>
        <v>73010.771.0.44.06.50</v>
      </c>
      <c r="H2906" s="184">
        <v>44012</v>
      </c>
      <c r="I2906" s="175" t="s">
        <v>5539</v>
      </c>
      <c r="J2906" s="175" t="s">
        <v>5464</v>
      </c>
      <c r="K2906" s="182" t="s">
        <v>5540</v>
      </c>
      <c r="L2906" s="183">
        <v>360000000</v>
      </c>
      <c r="M2906" s="183">
        <v>0</v>
      </c>
      <c r="N2906" s="183">
        <v>0</v>
      </c>
      <c r="O2906" s="241">
        <f t="shared" si="91"/>
        <v>360000000</v>
      </c>
    </row>
    <row r="2907" spans="1:15" hidden="1" x14ac:dyDescent="0.2">
      <c r="A2907" s="175" t="s">
        <v>5750</v>
      </c>
      <c r="B2907" s="182">
        <v>771</v>
      </c>
      <c r="C2907" s="182">
        <v>0</v>
      </c>
      <c r="D2907" s="182">
        <v>44</v>
      </c>
      <c r="E2907" s="182">
        <v>10</v>
      </c>
      <c r="F2907" s="182">
        <v>0</v>
      </c>
      <c r="G2907" s="182" t="str">
        <f t="shared" si="90"/>
        <v>73010.771.0.44.10.00</v>
      </c>
      <c r="H2907" s="184">
        <v>44012</v>
      </c>
      <c r="I2907" s="175" t="s">
        <v>5541</v>
      </c>
      <c r="J2907" s="175" t="s">
        <v>5464</v>
      </c>
      <c r="K2907" s="182" t="s">
        <v>5542</v>
      </c>
      <c r="L2907" s="183">
        <v>12439216</v>
      </c>
      <c r="M2907" s="183">
        <v>904.55</v>
      </c>
      <c r="N2907" s="183">
        <v>5971578.0700000003</v>
      </c>
      <c r="O2907" s="241">
        <f t="shared" si="91"/>
        <v>18410794.07</v>
      </c>
    </row>
    <row r="2908" spans="1:15" hidden="1" x14ac:dyDescent="0.2">
      <c r="A2908" s="175" t="s">
        <v>5750</v>
      </c>
      <c r="B2908" s="182">
        <v>771</v>
      </c>
      <c r="C2908" s="182">
        <v>0</v>
      </c>
      <c r="D2908" s="182">
        <v>44</v>
      </c>
      <c r="E2908" s="182">
        <v>10</v>
      </c>
      <c r="F2908" s="182">
        <v>1</v>
      </c>
      <c r="G2908" s="182" t="str">
        <f t="shared" si="90"/>
        <v>73010.771.0.44.10.01</v>
      </c>
      <c r="H2908" s="184">
        <v>44012</v>
      </c>
      <c r="I2908" s="175" t="s">
        <v>5543</v>
      </c>
      <c r="J2908" s="175" t="s">
        <v>5464</v>
      </c>
      <c r="K2908" s="182" t="s">
        <v>5542</v>
      </c>
      <c r="L2908" s="183">
        <v>12439216</v>
      </c>
      <c r="M2908" s="183">
        <v>904.55</v>
      </c>
      <c r="N2908" s="183">
        <v>5971578.0700000003</v>
      </c>
      <c r="O2908" s="241">
        <f t="shared" si="91"/>
        <v>18410794.07</v>
      </c>
    </row>
    <row r="2909" spans="1:15" hidden="1" x14ac:dyDescent="0.2">
      <c r="A2909" s="175" t="s">
        <v>5750</v>
      </c>
      <c r="B2909" s="182">
        <v>771</v>
      </c>
      <c r="C2909" s="182">
        <v>0</v>
      </c>
      <c r="D2909" s="182">
        <v>44</v>
      </c>
      <c r="E2909" s="182">
        <v>11</v>
      </c>
      <c r="F2909" s="182">
        <v>0</v>
      </c>
      <c r="G2909" s="182" t="str">
        <f t="shared" si="90"/>
        <v>73010.771.0.44.11.00</v>
      </c>
      <c r="H2909" s="184">
        <v>44012</v>
      </c>
      <c r="I2909" s="175" t="s">
        <v>5544</v>
      </c>
      <c r="J2909" s="175" t="s">
        <v>5464</v>
      </c>
      <c r="K2909" s="182" t="s">
        <v>5545</v>
      </c>
      <c r="L2909" s="183">
        <v>31273637</v>
      </c>
      <c r="M2909" s="183">
        <v>0</v>
      </c>
      <c r="N2909" s="183">
        <v>0</v>
      </c>
      <c r="O2909" s="241">
        <f t="shared" si="91"/>
        <v>31273637</v>
      </c>
    </row>
    <row r="2910" spans="1:15" hidden="1" x14ac:dyDescent="0.2">
      <c r="A2910" s="175" t="s">
        <v>5750</v>
      </c>
      <c r="B2910" s="182">
        <v>771</v>
      </c>
      <c r="C2910" s="182">
        <v>0</v>
      </c>
      <c r="D2910" s="182">
        <v>44</v>
      </c>
      <c r="E2910" s="182">
        <v>11</v>
      </c>
      <c r="F2910" s="182">
        <v>1</v>
      </c>
      <c r="G2910" s="182" t="str">
        <f t="shared" si="90"/>
        <v>73010.771.0.44.11.01</v>
      </c>
      <c r="H2910" s="184">
        <v>44012</v>
      </c>
      <c r="I2910" s="175" t="s">
        <v>5546</v>
      </c>
      <c r="J2910" s="175" t="s">
        <v>5464</v>
      </c>
      <c r="K2910" s="182" t="s">
        <v>5547</v>
      </c>
      <c r="L2910" s="183">
        <v>427727</v>
      </c>
      <c r="M2910" s="183">
        <v>0</v>
      </c>
      <c r="N2910" s="183">
        <v>0</v>
      </c>
      <c r="O2910" s="241">
        <f t="shared" si="91"/>
        <v>427727</v>
      </c>
    </row>
    <row r="2911" spans="1:15" hidden="1" x14ac:dyDescent="0.2">
      <c r="A2911" s="175" t="s">
        <v>5750</v>
      </c>
      <c r="B2911" s="182">
        <v>771</v>
      </c>
      <c r="C2911" s="182">
        <v>0</v>
      </c>
      <c r="D2911" s="182">
        <v>44</v>
      </c>
      <c r="E2911" s="182">
        <v>11</v>
      </c>
      <c r="F2911" s="182">
        <v>3</v>
      </c>
      <c r="G2911" s="182" t="str">
        <f t="shared" si="90"/>
        <v>73010.771.0.44.11.03</v>
      </c>
      <c r="H2911" s="184">
        <v>44012</v>
      </c>
      <c r="I2911" s="175" t="s">
        <v>5548</v>
      </c>
      <c r="J2911" s="175" t="s">
        <v>5464</v>
      </c>
      <c r="K2911" s="182" t="s">
        <v>5549</v>
      </c>
      <c r="L2911" s="183">
        <v>28434545</v>
      </c>
      <c r="M2911" s="183">
        <v>0</v>
      </c>
      <c r="N2911" s="183">
        <v>0</v>
      </c>
      <c r="O2911" s="241">
        <f t="shared" si="91"/>
        <v>28434545</v>
      </c>
    </row>
    <row r="2912" spans="1:15" hidden="1" x14ac:dyDescent="0.2">
      <c r="A2912" s="175" t="s">
        <v>5750</v>
      </c>
      <c r="B2912" s="182">
        <v>771</v>
      </c>
      <c r="C2912" s="182">
        <v>0</v>
      </c>
      <c r="D2912" s="182">
        <v>44</v>
      </c>
      <c r="E2912" s="182">
        <v>11</v>
      </c>
      <c r="F2912" s="182">
        <v>4</v>
      </c>
      <c r="G2912" s="182" t="str">
        <f t="shared" si="90"/>
        <v>73010.771.0.44.11.04</v>
      </c>
      <c r="H2912" s="184">
        <v>44012</v>
      </c>
      <c r="I2912" s="175" t="s">
        <v>5550</v>
      </c>
      <c r="J2912" s="175" t="s">
        <v>5464</v>
      </c>
      <c r="K2912" s="182" t="s">
        <v>5551</v>
      </c>
      <c r="L2912" s="183">
        <v>2411365</v>
      </c>
      <c r="M2912" s="183">
        <v>0</v>
      </c>
      <c r="N2912" s="183">
        <v>0</v>
      </c>
      <c r="O2912" s="241">
        <f t="shared" si="91"/>
        <v>2411365</v>
      </c>
    </row>
    <row r="2913" spans="1:15" hidden="1" x14ac:dyDescent="0.2">
      <c r="A2913" s="175" t="s">
        <v>5750</v>
      </c>
      <c r="B2913" s="182">
        <v>771</v>
      </c>
      <c r="C2913" s="182">
        <v>0</v>
      </c>
      <c r="D2913" s="182">
        <v>44</v>
      </c>
      <c r="E2913" s="182">
        <v>12</v>
      </c>
      <c r="F2913" s="182">
        <v>0</v>
      </c>
      <c r="G2913" s="182" t="str">
        <f t="shared" si="90"/>
        <v>73010.771.0.44.12.00</v>
      </c>
      <c r="H2913" s="184">
        <v>44012</v>
      </c>
      <c r="I2913" s="175" t="s">
        <v>5552</v>
      </c>
      <c r="J2913" s="175" t="s">
        <v>5464</v>
      </c>
      <c r="K2913" s="182" t="s">
        <v>5553</v>
      </c>
      <c r="L2913" s="183">
        <v>6031638</v>
      </c>
      <c r="M2913" s="183">
        <v>0</v>
      </c>
      <c r="N2913" s="183">
        <v>0</v>
      </c>
      <c r="O2913" s="241">
        <f t="shared" si="91"/>
        <v>6031638</v>
      </c>
    </row>
    <row r="2914" spans="1:15" hidden="1" x14ac:dyDescent="0.2">
      <c r="A2914" s="175" t="s">
        <v>5750</v>
      </c>
      <c r="B2914" s="182">
        <v>771</v>
      </c>
      <c r="C2914" s="182">
        <v>0</v>
      </c>
      <c r="D2914" s="182">
        <v>44</v>
      </c>
      <c r="E2914" s="182">
        <v>12</v>
      </c>
      <c r="F2914" s="182">
        <v>1</v>
      </c>
      <c r="G2914" s="182" t="str">
        <f t="shared" si="90"/>
        <v>73010.771.0.44.12.01</v>
      </c>
      <c r="H2914" s="184">
        <v>44012</v>
      </c>
      <c r="I2914" s="175" t="s">
        <v>5554</v>
      </c>
      <c r="J2914" s="175" t="s">
        <v>5464</v>
      </c>
      <c r="K2914" s="182" t="s">
        <v>5555</v>
      </c>
      <c r="L2914" s="183">
        <v>3631638</v>
      </c>
      <c r="M2914" s="183">
        <v>0</v>
      </c>
      <c r="N2914" s="183">
        <v>0</v>
      </c>
      <c r="O2914" s="241">
        <f t="shared" si="91"/>
        <v>3631638</v>
      </c>
    </row>
    <row r="2915" spans="1:15" hidden="1" x14ac:dyDescent="0.2">
      <c r="A2915" s="175" t="s">
        <v>5750</v>
      </c>
      <c r="B2915" s="182">
        <v>771</v>
      </c>
      <c r="C2915" s="182">
        <v>0</v>
      </c>
      <c r="D2915" s="182">
        <v>44</v>
      </c>
      <c r="E2915" s="182">
        <v>12</v>
      </c>
      <c r="F2915" s="182">
        <v>11</v>
      </c>
      <c r="G2915" s="182" t="str">
        <f t="shared" si="90"/>
        <v>73010.771.0.44.12.11</v>
      </c>
      <c r="H2915" s="184">
        <v>44012</v>
      </c>
      <c r="I2915" s="175" t="s">
        <v>5556</v>
      </c>
      <c r="J2915" s="175" t="s">
        <v>5464</v>
      </c>
      <c r="K2915" s="182" t="s">
        <v>5557</v>
      </c>
      <c r="L2915" s="183">
        <v>1500000</v>
      </c>
      <c r="M2915" s="183">
        <v>0</v>
      </c>
      <c r="N2915" s="183">
        <v>0</v>
      </c>
      <c r="O2915" s="241">
        <f t="shared" si="91"/>
        <v>1500000</v>
      </c>
    </row>
    <row r="2916" spans="1:15" hidden="1" x14ac:dyDescent="0.2">
      <c r="A2916" s="175" t="s">
        <v>5750</v>
      </c>
      <c r="B2916" s="182">
        <v>771</v>
      </c>
      <c r="C2916" s="182">
        <v>0</v>
      </c>
      <c r="D2916" s="182">
        <v>44</v>
      </c>
      <c r="E2916" s="182">
        <v>12</v>
      </c>
      <c r="F2916" s="182">
        <v>14</v>
      </c>
      <c r="G2916" s="182" t="str">
        <f t="shared" si="90"/>
        <v>73010.771.0.44.12.14</v>
      </c>
      <c r="H2916" s="184">
        <v>44012</v>
      </c>
      <c r="I2916" s="175" t="s">
        <v>5558</v>
      </c>
      <c r="J2916" s="175" t="s">
        <v>5464</v>
      </c>
      <c r="K2916" s="182" t="s">
        <v>5559</v>
      </c>
      <c r="L2916" s="183">
        <v>900000</v>
      </c>
      <c r="M2916" s="183">
        <v>0</v>
      </c>
      <c r="N2916" s="183">
        <v>0</v>
      </c>
      <c r="O2916" s="241">
        <f t="shared" si="91"/>
        <v>900000</v>
      </c>
    </row>
    <row r="2917" spans="1:15" hidden="1" x14ac:dyDescent="0.2">
      <c r="A2917" s="175" t="s">
        <v>5750</v>
      </c>
      <c r="B2917" s="182">
        <v>771</v>
      </c>
      <c r="C2917" s="182">
        <v>0</v>
      </c>
      <c r="D2917" s="182">
        <v>44</v>
      </c>
      <c r="E2917" s="182">
        <v>13</v>
      </c>
      <c r="F2917" s="182">
        <v>0</v>
      </c>
      <c r="G2917" s="182" t="str">
        <f t="shared" si="90"/>
        <v>73010.771.0.44.13.00</v>
      </c>
      <c r="H2917" s="184">
        <v>44012</v>
      </c>
      <c r="I2917" s="175" t="s">
        <v>5560</v>
      </c>
      <c r="J2917" s="175" t="s">
        <v>5464</v>
      </c>
      <c r="K2917" s="182" t="s">
        <v>5467</v>
      </c>
      <c r="L2917" s="183">
        <v>52566500</v>
      </c>
      <c r="M2917" s="183">
        <v>412.5</v>
      </c>
      <c r="N2917" s="183">
        <v>2778175.13</v>
      </c>
      <c r="O2917" s="241">
        <f t="shared" si="91"/>
        <v>55344675.130000003</v>
      </c>
    </row>
    <row r="2918" spans="1:15" hidden="1" x14ac:dyDescent="0.2">
      <c r="A2918" s="175" t="s">
        <v>5750</v>
      </c>
      <c r="B2918" s="182">
        <v>771</v>
      </c>
      <c r="C2918" s="182">
        <v>0</v>
      </c>
      <c r="D2918" s="182">
        <v>44</v>
      </c>
      <c r="E2918" s="182">
        <v>13</v>
      </c>
      <c r="F2918" s="182">
        <v>1</v>
      </c>
      <c r="G2918" s="182" t="str">
        <f t="shared" si="90"/>
        <v>73010.771.0.44.13.01</v>
      </c>
      <c r="H2918" s="184">
        <v>44012</v>
      </c>
      <c r="I2918" s="175" t="s">
        <v>5561</v>
      </c>
      <c r="J2918" s="175" t="s">
        <v>5464</v>
      </c>
      <c r="K2918" s="182" t="s">
        <v>5562</v>
      </c>
      <c r="L2918" s="183">
        <v>51486500</v>
      </c>
      <c r="M2918" s="183">
        <v>412.5</v>
      </c>
      <c r="N2918" s="183">
        <v>2778175.13</v>
      </c>
      <c r="O2918" s="241">
        <f t="shared" si="91"/>
        <v>54264675.130000003</v>
      </c>
    </row>
    <row r="2919" spans="1:15" hidden="1" x14ac:dyDescent="0.2">
      <c r="A2919" s="175" t="s">
        <v>5750</v>
      </c>
      <c r="B2919" s="182">
        <v>771</v>
      </c>
      <c r="C2919" s="182">
        <v>0</v>
      </c>
      <c r="D2919" s="182">
        <v>44</v>
      </c>
      <c r="E2919" s="182">
        <v>13</v>
      </c>
      <c r="F2919" s="182">
        <v>10</v>
      </c>
      <c r="G2919" s="182" t="str">
        <f t="shared" si="90"/>
        <v>73010.771.0.44.13.10</v>
      </c>
      <c r="H2919" s="184">
        <v>44012</v>
      </c>
      <c r="I2919" s="175" t="s">
        <v>5563</v>
      </c>
      <c r="J2919" s="175" t="s">
        <v>5464</v>
      </c>
      <c r="K2919" s="182" t="s">
        <v>5564</v>
      </c>
      <c r="L2919" s="183">
        <v>1080000</v>
      </c>
      <c r="M2919" s="183">
        <v>0</v>
      </c>
      <c r="N2919" s="183">
        <v>0</v>
      </c>
      <c r="O2919" s="241">
        <f t="shared" si="91"/>
        <v>1080000</v>
      </c>
    </row>
    <row r="2920" spans="1:15" hidden="1" x14ac:dyDescent="0.2">
      <c r="A2920" s="175" t="s">
        <v>5750</v>
      </c>
      <c r="B2920" s="182">
        <v>771</v>
      </c>
      <c r="C2920" s="182">
        <v>0</v>
      </c>
      <c r="D2920" s="182">
        <v>44</v>
      </c>
      <c r="E2920" s="182">
        <v>14</v>
      </c>
      <c r="F2920" s="182">
        <v>0</v>
      </c>
      <c r="G2920" s="182" t="str">
        <f t="shared" si="90"/>
        <v>73010.771.0.44.14.00</v>
      </c>
      <c r="H2920" s="184">
        <v>44012</v>
      </c>
      <c r="I2920" s="175" t="s">
        <v>5565</v>
      </c>
      <c r="J2920" s="175" t="s">
        <v>5464</v>
      </c>
      <c r="K2920" s="182" t="s">
        <v>5566</v>
      </c>
      <c r="L2920" s="183">
        <v>0</v>
      </c>
      <c r="M2920" s="183">
        <v>13924.75</v>
      </c>
      <c r="N2920" s="183">
        <v>91673982.670000002</v>
      </c>
      <c r="O2920" s="241">
        <f t="shared" si="91"/>
        <v>91673982.670000002</v>
      </c>
    </row>
    <row r="2921" spans="1:15" hidden="1" x14ac:dyDescent="0.2">
      <c r="A2921" s="175" t="s">
        <v>5750</v>
      </c>
      <c r="B2921" s="182">
        <v>771</v>
      </c>
      <c r="C2921" s="182">
        <v>0</v>
      </c>
      <c r="D2921" s="182">
        <v>44</v>
      </c>
      <c r="E2921" s="182">
        <v>14</v>
      </c>
      <c r="F2921" s="182">
        <v>1</v>
      </c>
      <c r="G2921" s="182" t="str">
        <f t="shared" si="90"/>
        <v>73010.771.0.44.14.01</v>
      </c>
      <c r="H2921" s="184">
        <v>44012</v>
      </c>
      <c r="I2921" s="175" t="s">
        <v>5567</v>
      </c>
      <c r="J2921" s="175" t="s">
        <v>5464</v>
      </c>
      <c r="K2921" s="182" t="s">
        <v>5568</v>
      </c>
      <c r="L2921" s="183">
        <v>0</v>
      </c>
      <c r="M2921" s="183">
        <v>1002</v>
      </c>
      <c r="N2921" s="183">
        <v>6640332.4900000002</v>
      </c>
      <c r="O2921" s="241">
        <f t="shared" si="91"/>
        <v>6640332.4900000002</v>
      </c>
    </row>
    <row r="2922" spans="1:15" hidden="1" x14ac:dyDescent="0.2">
      <c r="A2922" s="175" t="s">
        <v>5750</v>
      </c>
      <c r="B2922" s="182">
        <v>771</v>
      </c>
      <c r="C2922" s="182">
        <v>0</v>
      </c>
      <c r="D2922" s="182">
        <v>44</v>
      </c>
      <c r="E2922" s="182">
        <v>14</v>
      </c>
      <c r="F2922" s="182">
        <v>3</v>
      </c>
      <c r="G2922" s="182" t="str">
        <f t="shared" si="90"/>
        <v>73010.771.0.44.14.03</v>
      </c>
      <c r="H2922" s="184">
        <v>44012</v>
      </c>
      <c r="I2922" s="175" t="s">
        <v>5569</v>
      </c>
      <c r="J2922" s="175" t="s">
        <v>5464</v>
      </c>
      <c r="K2922" s="182" t="s">
        <v>5570</v>
      </c>
      <c r="L2922" s="183">
        <v>0</v>
      </c>
      <c r="M2922" s="183">
        <v>12922.75</v>
      </c>
      <c r="N2922" s="183">
        <v>85033650.180000007</v>
      </c>
      <c r="O2922" s="241">
        <f t="shared" si="91"/>
        <v>85033650.180000007</v>
      </c>
    </row>
    <row r="2923" spans="1:15" hidden="1" x14ac:dyDescent="0.2">
      <c r="A2923" s="175" t="s">
        <v>5750</v>
      </c>
      <c r="B2923" s="182">
        <v>771</v>
      </c>
      <c r="C2923" s="182">
        <v>0</v>
      </c>
      <c r="D2923" s="182">
        <v>44</v>
      </c>
      <c r="E2923" s="182">
        <v>15</v>
      </c>
      <c r="F2923" s="182">
        <v>0</v>
      </c>
      <c r="G2923" s="182" t="str">
        <f t="shared" si="90"/>
        <v>73010.771.0.44.15.00</v>
      </c>
      <c r="H2923" s="184">
        <v>44012</v>
      </c>
      <c r="I2923" s="175" t="s">
        <v>5571</v>
      </c>
      <c r="J2923" s="175" t="s">
        <v>5464</v>
      </c>
      <c r="K2923" s="182" t="s">
        <v>5572</v>
      </c>
      <c r="L2923" s="183">
        <v>288543413</v>
      </c>
      <c r="M2923" s="183">
        <v>0</v>
      </c>
      <c r="N2923" s="183">
        <v>0</v>
      </c>
      <c r="O2923" s="241">
        <f t="shared" si="91"/>
        <v>288543413</v>
      </c>
    </row>
    <row r="2924" spans="1:15" hidden="1" x14ac:dyDescent="0.2">
      <c r="A2924" s="175" t="s">
        <v>5750</v>
      </c>
      <c r="B2924" s="182">
        <v>771</v>
      </c>
      <c r="C2924" s="182">
        <v>0</v>
      </c>
      <c r="D2924" s="182">
        <v>44</v>
      </c>
      <c r="E2924" s="182">
        <v>15</v>
      </c>
      <c r="F2924" s="182">
        <v>5</v>
      </c>
      <c r="G2924" s="182" t="str">
        <f t="shared" si="90"/>
        <v>73010.771.0.44.15.05</v>
      </c>
      <c r="H2924" s="184">
        <v>44012</v>
      </c>
      <c r="I2924" s="175" t="s">
        <v>5573</v>
      </c>
      <c r="J2924" s="175" t="s">
        <v>5464</v>
      </c>
      <c r="K2924" s="182" t="s">
        <v>5574</v>
      </c>
      <c r="L2924" s="183">
        <v>208753813</v>
      </c>
      <c r="M2924" s="183">
        <v>0</v>
      </c>
      <c r="N2924" s="183">
        <v>0</v>
      </c>
      <c r="O2924" s="241">
        <f t="shared" si="91"/>
        <v>208753813</v>
      </c>
    </row>
    <row r="2925" spans="1:15" hidden="1" x14ac:dyDescent="0.2">
      <c r="A2925" s="175" t="s">
        <v>5750</v>
      </c>
      <c r="B2925" s="182">
        <v>771</v>
      </c>
      <c r="C2925" s="182">
        <v>0</v>
      </c>
      <c r="D2925" s="182">
        <v>44</v>
      </c>
      <c r="E2925" s="182">
        <v>15</v>
      </c>
      <c r="F2925" s="182">
        <v>6</v>
      </c>
      <c r="G2925" s="182" t="str">
        <f t="shared" si="90"/>
        <v>73010.771.0.44.15.06</v>
      </c>
      <c r="H2925" s="184">
        <v>44012</v>
      </c>
      <c r="I2925" s="175" t="s">
        <v>5575</v>
      </c>
      <c r="J2925" s="175" t="s">
        <v>5464</v>
      </c>
      <c r="K2925" s="182" t="s">
        <v>5576</v>
      </c>
      <c r="L2925" s="183">
        <v>79789600</v>
      </c>
      <c r="M2925" s="183">
        <v>0</v>
      </c>
      <c r="N2925" s="183">
        <v>0</v>
      </c>
      <c r="O2925" s="241">
        <f t="shared" si="91"/>
        <v>79789600</v>
      </c>
    </row>
    <row r="2926" spans="1:15" hidden="1" x14ac:dyDescent="0.2">
      <c r="A2926" s="175" t="s">
        <v>5750</v>
      </c>
      <c r="B2926" s="182">
        <v>771</v>
      </c>
      <c r="C2926" s="182">
        <v>0</v>
      </c>
      <c r="D2926" s="182">
        <v>44</v>
      </c>
      <c r="E2926" s="182">
        <v>16</v>
      </c>
      <c r="F2926" s="182">
        <v>0</v>
      </c>
      <c r="G2926" s="182" t="str">
        <f t="shared" si="90"/>
        <v>73010.771.0.44.16.00</v>
      </c>
      <c r="H2926" s="184">
        <v>44012</v>
      </c>
      <c r="I2926" s="175" t="s">
        <v>5577</v>
      </c>
      <c r="J2926" s="175" t="s">
        <v>5464</v>
      </c>
      <c r="K2926" s="182" t="s">
        <v>5578</v>
      </c>
      <c r="L2926" s="183">
        <v>1707144187</v>
      </c>
      <c r="M2926" s="183">
        <v>0</v>
      </c>
      <c r="N2926" s="183">
        <v>0</v>
      </c>
      <c r="O2926" s="241">
        <f t="shared" si="91"/>
        <v>1707144187</v>
      </c>
    </row>
    <row r="2927" spans="1:15" hidden="1" x14ac:dyDescent="0.2">
      <c r="A2927" s="175" t="s">
        <v>5750</v>
      </c>
      <c r="B2927" s="182">
        <v>771</v>
      </c>
      <c r="C2927" s="182">
        <v>0</v>
      </c>
      <c r="D2927" s="182">
        <v>44</v>
      </c>
      <c r="E2927" s="182">
        <v>16</v>
      </c>
      <c r="F2927" s="182">
        <v>4</v>
      </c>
      <c r="G2927" s="182" t="str">
        <f t="shared" si="90"/>
        <v>73010.771.0.44.16.04</v>
      </c>
      <c r="H2927" s="184">
        <v>44012</v>
      </c>
      <c r="I2927" s="175" t="s">
        <v>5579</v>
      </c>
      <c r="J2927" s="175" t="s">
        <v>5464</v>
      </c>
      <c r="K2927" s="182" t="s">
        <v>5580</v>
      </c>
      <c r="L2927" s="183">
        <v>739317659</v>
      </c>
      <c r="M2927" s="183">
        <v>0</v>
      </c>
      <c r="N2927" s="183">
        <v>0</v>
      </c>
      <c r="O2927" s="241">
        <f t="shared" si="91"/>
        <v>739317659</v>
      </c>
    </row>
    <row r="2928" spans="1:15" hidden="1" x14ac:dyDescent="0.2">
      <c r="A2928" s="175" t="s">
        <v>5750</v>
      </c>
      <c r="B2928" s="182">
        <v>771</v>
      </c>
      <c r="C2928" s="182">
        <v>0</v>
      </c>
      <c r="D2928" s="182">
        <v>44</v>
      </c>
      <c r="E2928" s="182">
        <v>16</v>
      </c>
      <c r="F2928" s="182">
        <v>5</v>
      </c>
      <c r="G2928" s="182" t="str">
        <f t="shared" si="90"/>
        <v>73010.771.0.44.16.05</v>
      </c>
      <c r="H2928" s="184">
        <v>44012</v>
      </c>
      <c r="I2928" s="175" t="s">
        <v>5581</v>
      </c>
      <c r="J2928" s="175" t="s">
        <v>5464</v>
      </c>
      <c r="K2928" s="182" t="s">
        <v>5582</v>
      </c>
      <c r="L2928" s="183">
        <v>967826528</v>
      </c>
      <c r="M2928" s="183">
        <v>0</v>
      </c>
      <c r="N2928" s="183">
        <v>0</v>
      </c>
      <c r="O2928" s="241">
        <f t="shared" si="91"/>
        <v>967826528</v>
      </c>
    </row>
    <row r="2929" spans="1:15" hidden="1" x14ac:dyDescent="0.2">
      <c r="A2929" s="175" t="s">
        <v>5750</v>
      </c>
      <c r="B2929" s="182">
        <v>771</v>
      </c>
      <c r="C2929" s="182">
        <v>0</v>
      </c>
      <c r="D2929" s="182">
        <v>44</v>
      </c>
      <c r="E2929" s="182">
        <v>17</v>
      </c>
      <c r="F2929" s="182">
        <v>0</v>
      </c>
      <c r="G2929" s="182" t="str">
        <f t="shared" si="90"/>
        <v>73010.771.0.44.17.00</v>
      </c>
      <c r="H2929" s="184">
        <v>44012</v>
      </c>
      <c r="I2929" s="175" t="s">
        <v>5583</v>
      </c>
      <c r="J2929" s="175" t="s">
        <v>5464</v>
      </c>
      <c r="K2929" s="182" t="s">
        <v>5584</v>
      </c>
      <c r="L2929" s="183">
        <v>868300770</v>
      </c>
      <c r="M2929" s="183">
        <v>0</v>
      </c>
      <c r="N2929" s="183">
        <v>0</v>
      </c>
      <c r="O2929" s="241">
        <f t="shared" si="91"/>
        <v>868300770</v>
      </c>
    </row>
    <row r="2930" spans="1:15" hidden="1" x14ac:dyDescent="0.2">
      <c r="A2930" s="175" t="s">
        <v>5750</v>
      </c>
      <c r="B2930" s="182">
        <v>771</v>
      </c>
      <c r="C2930" s="182">
        <v>0</v>
      </c>
      <c r="D2930" s="182">
        <v>44</v>
      </c>
      <c r="E2930" s="182">
        <v>17</v>
      </c>
      <c r="F2930" s="182">
        <v>1</v>
      </c>
      <c r="G2930" s="182" t="str">
        <f t="shared" si="90"/>
        <v>73010.771.0.44.17.01</v>
      </c>
      <c r="H2930" s="184">
        <v>44012</v>
      </c>
      <c r="I2930" s="175" t="s">
        <v>5585</v>
      </c>
      <c r="J2930" s="175" t="s">
        <v>5464</v>
      </c>
      <c r="K2930" s="182" t="s">
        <v>5586</v>
      </c>
      <c r="L2930" s="183">
        <v>333138135</v>
      </c>
      <c r="M2930" s="183">
        <v>0</v>
      </c>
      <c r="N2930" s="183">
        <v>0</v>
      </c>
      <c r="O2930" s="241">
        <f t="shared" si="91"/>
        <v>333138135</v>
      </c>
    </row>
    <row r="2931" spans="1:15" hidden="1" x14ac:dyDescent="0.2">
      <c r="A2931" s="175" t="s">
        <v>5750</v>
      </c>
      <c r="B2931" s="182">
        <v>771</v>
      </c>
      <c r="C2931" s="182">
        <v>0</v>
      </c>
      <c r="D2931" s="182">
        <v>44</v>
      </c>
      <c r="E2931" s="182">
        <v>17</v>
      </c>
      <c r="F2931" s="182">
        <v>2</v>
      </c>
      <c r="G2931" s="182" t="str">
        <f t="shared" si="90"/>
        <v>73010.771.0.44.17.02</v>
      </c>
      <c r="H2931" s="184">
        <v>44012</v>
      </c>
      <c r="I2931" s="175" t="s">
        <v>5587</v>
      </c>
      <c r="J2931" s="175" t="s">
        <v>5464</v>
      </c>
      <c r="K2931" s="182" t="s">
        <v>5588</v>
      </c>
      <c r="L2931" s="183">
        <v>76412000</v>
      </c>
      <c r="M2931" s="183">
        <v>0</v>
      </c>
      <c r="N2931" s="183">
        <v>0</v>
      </c>
      <c r="O2931" s="241">
        <f t="shared" si="91"/>
        <v>76412000</v>
      </c>
    </row>
    <row r="2932" spans="1:15" hidden="1" x14ac:dyDescent="0.2">
      <c r="A2932" s="175" t="s">
        <v>5750</v>
      </c>
      <c r="B2932" s="182">
        <v>771</v>
      </c>
      <c r="C2932" s="182">
        <v>0</v>
      </c>
      <c r="D2932" s="182">
        <v>44</v>
      </c>
      <c r="E2932" s="182">
        <v>17</v>
      </c>
      <c r="F2932" s="182">
        <v>5</v>
      </c>
      <c r="G2932" s="182" t="str">
        <f t="shared" si="90"/>
        <v>73010.771.0.44.17.05</v>
      </c>
      <c r="H2932" s="184">
        <v>44012</v>
      </c>
      <c r="I2932" s="175" t="s">
        <v>5589</v>
      </c>
      <c r="J2932" s="175" t="s">
        <v>5464</v>
      </c>
      <c r="K2932" s="182" t="s">
        <v>5590</v>
      </c>
      <c r="L2932" s="183">
        <v>126391345</v>
      </c>
      <c r="M2932" s="183">
        <v>0</v>
      </c>
      <c r="N2932" s="183">
        <v>0</v>
      </c>
      <c r="O2932" s="241">
        <f t="shared" si="91"/>
        <v>126391345</v>
      </c>
    </row>
    <row r="2933" spans="1:15" hidden="1" x14ac:dyDescent="0.2">
      <c r="A2933" s="175" t="s">
        <v>5750</v>
      </c>
      <c r="B2933" s="182">
        <v>771</v>
      </c>
      <c r="C2933" s="182">
        <v>0</v>
      </c>
      <c r="D2933" s="182">
        <v>44</v>
      </c>
      <c r="E2933" s="182">
        <v>17</v>
      </c>
      <c r="F2933" s="182">
        <v>6</v>
      </c>
      <c r="G2933" s="182" t="str">
        <f t="shared" si="90"/>
        <v>73010.771.0.44.17.06</v>
      </c>
      <c r="H2933" s="184">
        <v>44012</v>
      </c>
      <c r="I2933" s="175" t="s">
        <v>5591</v>
      </c>
      <c r="J2933" s="175" t="s">
        <v>5464</v>
      </c>
      <c r="K2933" s="182" t="s">
        <v>5576</v>
      </c>
      <c r="L2933" s="183">
        <v>204766006</v>
      </c>
      <c r="M2933" s="183">
        <v>0</v>
      </c>
      <c r="N2933" s="183">
        <v>0</v>
      </c>
      <c r="O2933" s="241">
        <f t="shared" si="91"/>
        <v>204766006</v>
      </c>
    </row>
    <row r="2934" spans="1:15" hidden="1" x14ac:dyDescent="0.2">
      <c r="A2934" s="175" t="s">
        <v>5750</v>
      </c>
      <c r="B2934" s="182">
        <v>771</v>
      </c>
      <c r="C2934" s="182">
        <v>0</v>
      </c>
      <c r="D2934" s="182">
        <v>44</v>
      </c>
      <c r="E2934" s="182">
        <v>17</v>
      </c>
      <c r="F2934" s="182">
        <v>7</v>
      </c>
      <c r="G2934" s="182" t="str">
        <f t="shared" si="90"/>
        <v>73010.771.0.44.17.07</v>
      </c>
      <c r="H2934" s="184">
        <v>44012</v>
      </c>
      <c r="I2934" s="175" t="s">
        <v>5592</v>
      </c>
      <c r="J2934" s="175" t="s">
        <v>5464</v>
      </c>
      <c r="K2934" s="182" t="s">
        <v>5593</v>
      </c>
      <c r="L2934" s="183">
        <v>127593284</v>
      </c>
      <c r="M2934" s="183">
        <v>0</v>
      </c>
      <c r="N2934" s="183">
        <v>0</v>
      </c>
      <c r="O2934" s="241">
        <f t="shared" si="91"/>
        <v>127593284</v>
      </c>
    </row>
    <row r="2935" spans="1:15" hidden="1" x14ac:dyDescent="0.2">
      <c r="A2935" s="175" t="s">
        <v>5750</v>
      </c>
      <c r="B2935" s="182">
        <v>771</v>
      </c>
      <c r="C2935" s="182">
        <v>0</v>
      </c>
      <c r="D2935" s="182">
        <v>46</v>
      </c>
      <c r="E2935" s="182">
        <v>0</v>
      </c>
      <c r="F2935" s="182">
        <v>0</v>
      </c>
      <c r="G2935" s="182" t="str">
        <f t="shared" si="90"/>
        <v>73010.771.0.46.00.00</v>
      </c>
      <c r="H2935" s="184">
        <v>44012</v>
      </c>
      <c r="I2935" s="175" t="s">
        <v>5594</v>
      </c>
      <c r="J2935" s="175" t="s">
        <v>5595</v>
      </c>
      <c r="K2935" s="182" t="s">
        <v>5596</v>
      </c>
      <c r="L2935" s="183">
        <v>3098826850</v>
      </c>
      <c r="M2935" s="183">
        <v>260928.96</v>
      </c>
      <c r="N2935" s="183">
        <v>1720834806.6700001</v>
      </c>
      <c r="O2935" s="241">
        <f t="shared" si="91"/>
        <v>4819661656.6700001</v>
      </c>
    </row>
    <row r="2936" spans="1:15" hidden="1" x14ac:dyDescent="0.2">
      <c r="A2936" s="175" t="s">
        <v>5750</v>
      </c>
      <c r="B2936" s="182">
        <v>771</v>
      </c>
      <c r="C2936" s="182">
        <v>0</v>
      </c>
      <c r="D2936" s="182">
        <v>46</v>
      </c>
      <c r="E2936" s="182">
        <v>1</v>
      </c>
      <c r="F2936" s="182">
        <v>0</v>
      </c>
      <c r="G2936" s="182" t="str">
        <f t="shared" si="90"/>
        <v>73010.771.0.46.01.00</v>
      </c>
      <c r="H2936" s="184">
        <v>44012</v>
      </c>
      <c r="I2936" s="175" t="s">
        <v>5597</v>
      </c>
      <c r="J2936" s="175" t="s">
        <v>5595</v>
      </c>
      <c r="K2936" s="182" t="s">
        <v>5596</v>
      </c>
      <c r="L2936" s="183">
        <v>3098826850</v>
      </c>
      <c r="M2936" s="183">
        <v>260928.96</v>
      </c>
      <c r="N2936" s="183">
        <v>1720834806.6700001</v>
      </c>
      <c r="O2936" s="241">
        <f t="shared" si="91"/>
        <v>4819661656.6700001</v>
      </c>
    </row>
    <row r="2937" spans="1:15" hidden="1" x14ac:dyDescent="0.2">
      <c r="A2937" s="175" t="s">
        <v>5750</v>
      </c>
      <c r="B2937" s="182">
        <v>773</v>
      </c>
      <c r="C2937" s="182">
        <v>0</v>
      </c>
      <c r="D2937" s="182">
        <v>0</v>
      </c>
      <c r="E2937" s="182">
        <v>0</v>
      </c>
      <c r="F2937" s="182">
        <v>0</v>
      </c>
      <c r="G2937" s="182" t="str">
        <f t="shared" si="90"/>
        <v>73010.773.0.00.00.00</v>
      </c>
      <c r="H2937" s="184">
        <v>44012</v>
      </c>
      <c r="I2937" s="175" t="s">
        <v>5598</v>
      </c>
      <c r="J2937" s="175" t="s">
        <v>5599</v>
      </c>
      <c r="K2937" s="182" t="s">
        <v>5600</v>
      </c>
      <c r="L2937" s="183">
        <v>7812234581</v>
      </c>
      <c r="M2937" s="183">
        <v>5000</v>
      </c>
      <c r="N2937" s="183">
        <v>33393850</v>
      </c>
      <c r="O2937" s="241">
        <f t="shared" si="91"/>
        <v>7845628431</v>
      </c>
    </row>
    <row r="2938" spans="1:15" hidden="1" x14ac:dyDescent="0.2">
      <c r="A2938" s="175" t="s">
        <v>5750</v>
      </c>
      <c r="B2938" s="182">
        <v>773</v>
      </c>
      <c r="C2938" s="182">
        <v>0</v>
      </c>
      <c r="D2938" s="182">
        <v>2</v>
      </c>
      <c r="E2938" s="182">
        <v>0</v>
      </c>
      <c r="F2938" s="182">
        <v>0</v>
      </c>
      <c r="G2938" s="182" t="str">
        <f t="shared" si="90"/>
        <v>73010.773.0.02.00.00</v>
      </c>
      <c r="H2938" s="184">
        <v>44012</v>
      </c>
      <c r="I2938" s="175" t="s">
        <v>5601</v>
      </c>
      <c r="J2938" s="175" t="s">
        <v>5602</v>
      </c>
      <c r="K2938" s="182" t="s">
        <v>5603</v>
      </c>
      <c r="L2938" s="183">
        <v>7268182</v>
      </c>
      <c r="M2938" s="183">
        <v>5000</v>
      </c>
      <c r="N2938" s="183">
        <v>33393850</v>
      </c>
      <c r="O2938" s="241">
        <f t="shared" si="91"/>
        <v>40662032</v>
      </c>
    </row>
    <row r="2939" spans="1:15" hidden="1" x14ac:dyDescent="0.2">
      <c r="A2939" s="175" t="s">
        <v>5750</v>
      </c>
      <c r="B2939" s="182">
        <v>773</v>
      </c>
      <c r="C2939" s="182">
        <v>0</v>
      </c>
      <c r="D2939" s="182">
        <v>2</v>
      </c>
      <c r="E2939" s="182">
        <v>1</v>
      </c>
      <c r="F2939" s="182">
        <v>0</v>
      </c>
      <c r="G2939" s="182" t="str">
        <f t="shared" si="90"/>
        <v>73010.773.0.02.01.00</v>
      </c>
      <c r="H2939" s="184">
        <v>44012</v>
      </c>
      <c r="I2939" s="175" t="s">
        <v>5604</v>
      </c>
      <c r="J2939" s="175" t="s">
        <v>5602</v>
      </c>
      <c r="K2939" s="182" t="s">
        <v>5603</v>
      </c>
      <c r="L2939" s="183">
        <v>7268182</v>
      </c>
      <c r="M2939" s="183">
        <v>5000</v>
      </c>
      <c r="N2939" s="183">
        <v>33393850</v>
      </c>
      <c r="O2939" s="241">
        <f t="shared" si="91"/>
        <v>40662032</v>
      </c>
    </row>
    <row r="2940" spans="1:15" hidden="1" x14ac:dyDescent="0.2">
      <c r="A2940" s="175" t="s">
        <v>5750</v>
      </c>
      <c r="B2940" s="182">
        <v>773</v>
      </c>
      <c r="C2940" s="182">
        <v>0</v>
      </c>
      <c r="D2940" s="182">
        <v>4</v>
      </c>
      <c r="E2940" s="182">
        <v>0</v>
      </c>
      <c r="F2940" s="182">
        <v>0</v>
      </c>
      <c r="G2940" s="182" t="str">
        <f t="shared" si="90"/>
        <v>73010.773.0.04.00.00</v>
      </c>
      <c r="H2940" s="184">
        <v>44012</v>
      </c>
      <c r="I2940" s="175" t="s">
        <v>5605</v>
      </c>
      <c r="J2940" s="175" t="s">
        <v>5606</v>
      </c>
      <c r="K2940" s="182" t="s">
        <v>2024</v>
      </c>
      <c r="L2940" s="183">
        <v>7804966399</v>
      </c>
      <c r="M2940" s="183">
        <v>0</v>
      </c>
      <c r="N2940" s="183">
        <v>0</v>
      </c>
      <c r="O2940" s="241">
        <f t="shared" si="91"/>
        <v>7804966399</v>
      </c>
    </row>
    <row r="2941" spans="1:15" hidden="1" x14ac:dyDescent="0.2">
      <c r="A2941" s="175" t="s">
        <v>5750</v>
      </c>
      <c r="B2941" s="182">
        <v>773</v>
      </c>
      <c r="C2941" s="182">
        <v>0</v>
      </c>
      <c r="D2941" s="182">
        <v>4</v>
      </c>
      <c r="E2941" s="182">
        <v>1</v>
      </c>
      <c r="F2941" s="182">
        <v>0</v>
      </c>
      <c r="G2941" s="182" t="str">
        <f t="shared" si="90"/>
        <v>73010.773.0.04.01.00</v>
      </c>
      <c r="H2941" s="184">
        <v>44012</v>
      </c>
      <c r="I2941" s="175" t="s">
        <v>5607</v>
      </c>
      <c r="J2941" s="175" t="s">
        <v>5606</v>
      </c>
      <c r="K2941" s="182" t="s">
        <v>2024</v>
      </c>
      <c r="L2941" s="183">
        <v>7804966399</v>
      </c>
      <c r="M2941" s="183">
        <v>0</v>
      </c>
      <c r="N2941" s="183">
        <v>0</v>
      </c>
      <c r="O2941" s="241">
        <f t="shared" si="91"/>
        <v>7804966399</v>
      </c>
    </row>
    <row r="2942" spans="1:15" hidden="1" x14ac:dyDescent="0.2">
      <c r="A2942" s="175" t="s">
        <v>5750</v>
      </c>
      <c r="B2942" s="182">
        <v>775</v>
      </c>
      <c r="C2942" s="182">
        <v>0</v>
      </c>
      <c r="D2942" s="182">
        <v>0</v>
      </c>
      <c r="E2942" s="182">
        <v>0</v>
      </c>
      <c r="F2942" s="182">
        <v>0</v>
      </c>
      <c r="G2942" s="182" t="str">
        <f t="shared" si="90"/>
        <v>73010.775.0.00.00.00</v>
      </c>
      <c r="H2942" s="184">
        <v>44012</v>
      </c>
      <c r="I2942" s="175" t="s">
        <v>5608</v>
      </c>
      <c r="J2942" s="175" t="s">
        <v>5609</v>
      </c>
      <c r="K2942" s="182" t="s">
        <v>5610</v>
      </c>
      <c r="L2942" s="183">
        <v>15451267451.299999</v>
      </c>
      <c r="M2942" s="183">
        <v>0</v>
      </c>
      <c r="N2942" s="183">
        <v>0</v>
      </c>
      <c r="O2942" s="241">
        <f t="shared" si="91"/>
        <v>15451267451.299999</v>
      </c>
    </row>
    <row r="2943" spans="1:15" hidden="1" x14ac:dyDescent="0.2">
      <c r="A2943" s="175" t="s">
        <v>5750</v>
      </c>
      <c r="B2943" s="182">
        <v>775</v>
      </c>
      <c r="C2943" s="182">
        <v>0</v>
      </c>
      <c r="D2943" s="182">
        <v>2</v>
      </c>
      <c r="E2943" s="182">
        <v>0</v>
      </c>
      <c r="F2943" s="182">
        <v>0</v>
      </c>
      <c r="G2943" s="182" t="str">
        <f t="shared" si="90"/>
        <v>73010.775.0.02.00.00</v>
      </c>
      <c r="H2943" s="184">
        <v>44012</v>
      </c>
      <c r="I2943" s="175" t="s">
        <v>5611</v>
      </c>
      <c r="J2943" s="175" t="s">
        <v>5612</v>
      </c>
      <c r="K2943" s="182" t="s">
        <v>5613</v>
      </c>
      <c r="L2943" s="183">
        <v>15451267451.299999</v>
      </c>
      <c r="M2943" s="183">
        <v>0</v>
      </c>
      <c r="N2943" s="183">
        <v>0</v>
      </c>
      <c r="O2943" s="241">
        <f t="shared" si="91"/>
        <v>15451267451.299999</v>
      </c>
    </row>
    <row r="2944" spans="1:15" hidden="1" x14ac:dyDescent="0.2">
      <c r="A2944" s="175" t="s">
        <v>5750</v>
      </c>
      <c r="B2944" s="182">
        <v>775</v>
      </c>
      <c r="C2944" s="182">
        <v>0</v>
      </c>
      <c r="D2944" s="182">
        <v>2</v>
      </c>
      <c r="E2944" s="182">
        <v>1</v>
      </c>
      <c r="F2944" s="182">
        <v>0</v>
      </c>
      <c r="G2944" s="182" t="str">
        <f t="shared" si="90"/>
        <v>73010.775.0.02.01.00</v>
      </c>
      <c r="H2944" s="184">
        <v>44012</v>
      </c>
      <c r="I2944" s="175" t="s">
        <v>5614</v>
      </c>
      <c r="J2944" s="175" t="s">
        <v>5612</v>
      </c>
      <c r="K2944" s="182" t="s">
        <v>5613</v>
      </c>
      <c r="L2944" s="183">
        <v>15246285421.690001</v>
      </c>
      <c r="M2944" s="183">
        <v>0</v>
      </c>
      <c r="N2944" s="183">
        <v>0</v>
      </c>
      <c r="O2944" s="241">
        <f t="shared" si="91"/>
        <v>15246285421.690001</v>
      </c>
    </row>
    <row r="2945" spans="1:15" hidden="1" x14ac:dyDescent="0.2">
      <c r="A2945" s="175" t="s">
        <v>5750</v>
      </c>
      <c r="B2945" s="182">
        <v>775</v>
      </c>
      <c r="C2945" s="182">
        <v>0</v>
      </c>
      <c r="D2945" s="182">
        <v>2</v>
      </c>
      <c r="E2945" s="182">
        <v>2</v>
      </c>
      <c r="F2945" s="182">
        <v>0</v>
      </c>
      <c r="G2945" s="182" t="str">
        <f t="shared" si="90"/>
        <v>73010.775.0.02.02.00</v>
      </c>
      <c r="H2945" s="184">
        <v>44012</v>
      </c>
      <c r="I2945" s="175" t="s">
        <v>5615</v>
      </c>
      <c r="J2945" s="175" t="s">
        <v>5612</v>
      </c>
      <c r="K2945" s="182" t="s">
        <v>5616</v>
      </c>
      <c r="L2945" s="183">
        <v>204982029.61000001</v>
      </c>
      <c r="M2945" s="183">
        <v>0</v>
      </c>
      <c r="N2945" s="183">
        <v>0</v>
      </c>
      <c r="O2945" s="241">
        <f t="shared" si="91"/>
        <v>204982029.61000001</v>
      </c>
    </row>
    <row r="2946" spans="1:15" hidden="1" x14ac:dyDescent="0.2">
      <c r="A2946" s="175" t="s">
        <v>5751</v>
      </c>
      <c r="B2946" s="182">
        <v>0</v>
      </c>
      <c r="C2946" s="182">
        <v>0</v>
      </c>
      <c r="D2946" s="182">
        <v>0</v>
      </c>
      <c r="E2946" s="182">
        <v>0</v>
      </c>
      <c r="F2946" s="182">
        <v>0</v>
      </c>
      <c r="G2946" s="182" t="str">
        <f t="shared" si="90"/>
        <v>73020.000.0.00.00.00</v>
      </c>
      <c r="H2946" s="184">
        <v>44012</v>
      </c>
      <c r="I2946" s="175" t="s">
        <v>5617</v>
      </c>
      <c r="J2946" s="175" t="s">
        <v>5618</v>
      </c>
      <c r="K2946" s="182" t="s">
        <v>5045</v>
      </c>
      <c r="L2946" s="183">
        <v>1755214491481.8501</v>
      </c>
      <c r="M2946" s="183">
        <v>0.99</v>
      </c>
      <c r="N2946" s="183">
        <v>0.99</v>
      </c>
      <c r="O2946" s="241">
        <f t="shared" si="91"/>
        <v>1755214491482.8401</v>
      </c>
    </row>
    <row r="2947" spans="1:15" hidden="1" x14ac:dyDescent="0.2">
      <c r="A2947" s="175" t="s">
        <v>5751</v>
      </c>
      <c r="B2947" s="182">
        <v>779</v>
      </c>
      <c r="C2947" s="182">
        <v>0</v>
      </c>
      <c r="D2947" s="182">
        <v>0</v>
      </c>
      <c r="E2947" s="182">
        <v>0</v>
      </c>
      <c r="F2947" s="182">
        <v>0</v>
      </c>
      <c r="G2947" s="182" t="str">
        <f t="shared" si="90"/>
        <v>73020.779.0.00.00.00</v>
      </c>
      <c r="H2947" s="184">
        <v>44012</v>
      </c>
      <c r="I2947" s="175" t="s">
        <v>5619</v>
      </c>
      <c r="J2947" s="175" t="s">
        <v>5620</v>
      </c>
      <c r="K2947" s="182" t="s">
        <v>5621</v>
      </c>
      <c r="L2947" s="183">
        <v>1726869270888.27</v>
      </c>
      <c r="M2947" s="183">
        <v>0.99</v>
      </c>
      <c r="N2947" s="183">
        <v>0.99</v>
      </c>
      <c r="O2947" s="241">
        <f t="shared" si="91"/>
        <v>1726869270889.26</v>
      </c>
    </row>
    <row r="2948" spans="1:15" hidden="1" x14ac:dyDescent="0.2">
      <c r="A2948" s="175" t="s">
        <v>5751</v>
      </c>
      <c r="B2948" s="182">
        <v>779</v>
      </c>
      <c r="C2948" s="182">
        <v>0</v>
      </c>
      <c r="D2948" s="182">
        <v>4</v>
      </c>
      <c r="E2948" s="182">
        <v>0</v>
      </c>
      <c r="F2948" s="182">
        <v>0</v>
      </c>
      <c r="G2948" s="182" t="str">
        <f t="shared" ref="G2948:G2965" si="92">CONCATENATE(A2948,".",REPT("0",3-LEN(B2948)),B2948,".",C2948,".",REPT("0",2-LEN(D2948)),D2948,".",REPT("0",2-LEN(E2948)),E2948,".",REPT("0",2-LEN(F2948)),F2948)</f>
        <v>73020.779.0.04.00.00</v>
      </c>
      <c r="H2948" s="184">
        <v>44012</v>
      </c>
      <c r="I2948" s="175" t="s">
        <v>5622</v>
      </c>
      <c r="J2948" s="175" t="s">
        <v>5623</v>
      </c>
      <c r="K2948" s="182" t="s">
        <v>4897</v>
      </c>
      <c r="L2948" s="183">
        <v>1725707945116.6101</v>
      </c>
      <c r="M2948" s="183">
        <v>0.99</v>
      </c>
      <c r="N2948" s="183">
        <v>0.99</v>
      </c>
      <c r="O2948" s="241">
        <f t="shared" ref="O2948:O2965" si="93">+L2948+N2948</f>
        <v>1725707945117.6001</v>
      </c>
    </row>
    <row r="2949" spans="1:15" hidden="1" x14ac:dyDescent="0.2">
      <c r="A2949" s="175" t="s">
        <v>5751</v>
      </c>
      <c r="B2949" s="182">
        <v>779</v>
      </c>
      <c r="C2949" s="182">
        <v>0</v>
      </c>
      <c r="D2949" s="182">
        <v>4</v>
      </c>
      <c r="E2949" s="182">
        <v>1</v>
      </c>
      <c r="F2949" s="182">
        <v>0</v>
      </c>
      <c r="G2949" s="182" t="str">
        <f t="shared" si="92"/>
        <v>73020.779.0.04.01.00</v>
      </c>
      <c r="H2949" s="184">
        <v>44012</v>
      </c>
      <c r="I2949" s="175" t="s">
        <v>5624</v>
      </c>
      <c r="J2949" s="175" t="s">
        <v>5623</v>
      </c>
      <c r="K2949" s="182" t="s">
        <v>4899</v>
      </c>
      <c r="L2949" s="183">
        <v>1725707945116.6101</v>
      </c>
      <c r="M2949" s="183">
        <v>0.99</v>
      </c>
      <c r="N2949" s="183">
        <v>0.99</v>
      </c>
      <c r="O2949" s="241">
        <f t="shared" si="93"/>
        <v>1725707945117.6001</v>
      </c>
    </row>
    <row r="2950" spans="1:15" hidden="1" x14ac:dyDescent="0.2">
      <c r="A2950" s="175" t="s">
        <v>5751</v>
      </c>
      <c r="B2950" s="182">
        <v>779</v>
      </c>
      <c r="C2950" s="182">
        <v>0</v>
      </c>
      <c r="D2950" s="182">
        <v>4</v>
      </c>
      <c r="E2950" s="182">
        <v>1</v>
      </c>
      <c r="F2950" s="182">
        <v>1</v>
      </c>
      <c r="G2950" s="182" t="str">
        <f t="shared" si="92"/>
        <v>73020.779.0.04.01.01</v>
      </c>
      <c r="H2950" s="184">
        <v>44012</v>
      </c>
      <c r="I2950" s="175" t="s">
        <v>5625</v>
      </c>
      <c r="J2950" s="175" t="s">
        <v>5623</v>
      </c>
      <c r="K2950" s="182" t="s">
        <v>5626</v>
      </c>
      <c r="L2950" s="183">
        <v>1725707945116.6101</v>
      </c>
      <c r="M2950" s="183">
        <v>0.99</v>
      </c>
      <c r="N2950" s="183">
        <v>0.99</v>
      </c>
      <c r="O2950" s="241">
        <f t="shared" si="93"/>
        <v>1725707945117.6001</v>
      </c>
    </row>
    <row r="2951" spans="1:15" hidden="1" x14ac:dyDescent="0.2">
      <c r="A2951" s="175" t="s">
        <v>5751</v>
      </c>
      <c r="B2951" s="182">
        <v>779</v>
      </c>
      <c r="C2951" s="182">
        <v>0</v>
      </c>
      <c r="D2951" s="182">
        <v>6</v>
      </c>
      <c r="E2951" s="182">
        <v>0</v>
      </c>
      <c r="F2951" s="182">
        <v>0</v>
      </c>
      <c r="G2951" s="182" t="str">
        <f t="shared" si="92"/>
        <v>73020.779.0.06.00.00</v>
      </c>
      <c r="H2951" s="184">
        <v>44012</v>
      </c>
      <c r="I2951" s="175" t="s">
        <v>5627</v>
      </c>
      <c r="J2951" s="175" t="s">
        <v>5628</v>
      </c>
      <c r="K2951" s="182" t="s">
        <v>4904</v>
      </c>
      <c r="L2951" s="183">
        <v>1161325771.6600001</v>
      </c>
      <c r="M2951" s="183">
        <v>0</v>
      </c>
      <c r="N2951" s="183">
        <v>0</v>
      </c>
      <c r="O2951" s="241">
        <f t="shared" si="93"/>
        <v>1161325771.6600001</v>
      </c>
    </row>
    <row r="2952" spans="1:15" hidden="1" x14ac:dyDescent="0.2">
      <c r="A2952" s="175" t="s">
        <v>5751</v>
      </c>
      <c r="B2952" s="182">
        <v>779</v>
      </c>
      <c r="C2952" s="182">
        <v>0</v>
      </c>
      <c r="D2952" s="182">
        <v>6</v>
      </c>
      <c r="E2952" s="182">
        <v>1</v>
      </c>
      <c r="F2952" s="182">
        <v>0</v>
      </c>
      <c r="G2952" s="182" t="str">
        <f t="shared" si="92"/>
        <v>73020.779.0.06.01.00</v>
      </c>
      <c r="H2952" s="184">
        <v>44012</v>
      </c>
      <c r="I2952" s="175" t="s">
        <v>5629</v>
      </c>
      <c r="J2952" s="175" t="s">
        <v>5628</v>
      </c>
      <c r="K2952" s="182" t="s">
        <v>4904</v>
      </c>
      <c r="L2952" s="183">
        <v>1161325771.6600001</v>
      </c>
      <c r="M2952" s="183">
        <v>0</v>
      </c>
      <c r="N2952" s="183">
        <v>0</v>
      </c>
      <c r="O2952" s="241">
        <f t="shared" si="93"/>
        <v>1161325771.6600001</v>
      </c>
    </row>
    <row r="2953" spans="1:15" hidden="1" x14ac:dyDescent="0.2">
      <c r="A2953" s="175" t="s">
        <v>5751</v>
      </c>
      <c r="B2953" s="182">
        <v>779</v>
      </c>
      <c r="C2953" s="182">
        <v>0</v>
      </c>
      <c r="D2953" s="182">
        <v>6</v>
      </c>
      <c r="E2953" s="182">
        <v>1</v>
      </c>
      <c r="F2953" s="182">
        <v>1</v>
      </c>
      <c r="G2953" s="182" t="str">
        <f t="shared" si="92"/>
        <v>73020.779.0.06.01.01</v>
      </c>
      <c r="H2953" s="184">
        <v>44012</v>
      </c>
      <c r="I2953" s="175" t="s">
        <v>5630</v>
      </c>
      <c r="J2953" s="175" t="s">
        <v>5628</v>
      </c>
      <c r="K2953" s="182" t="s">
        <v>5631</v>
      </c>
      <c r="L2953" s="183">
        <v>1161325771.6600001</v>
      </c>
      <c r="M2953" s="183">
        <v>0</v>
      </c>
      <c r="N2953" s="183">
        <v>0</v>
      </c>
      <c r="O2953" s="241">
        <f t="shared" si="93"/>
        <v>1161325771.6600001</v>
      </c>
    </row>
    <row r="2954" spans="1:15" hidden="1" x14ac:dyDescent="0.2">
      <c r="A2954" s="175" t="s">
        <v>5751</v>
      </c>
      <c r="B2954" s="182">
        <v>781</v>
      </c>
      <c r="C2954" s="182">
        <v>0</v>
      </c>
      <c r="D2954" s="182">
        <v>0</v>
      </c>
      <c r="E2954" s="182">
        <v>0</v>
      </c>
      <c r="F2954" s="182">
        <v>0</v>
      </c>
      <c r="G2954" s="182" t="str">
        <f t="shared" si="92"/>
        <v>73020.781.0.00.00.00</v>
      </c>
      <c r="H2954" s="184">
        <v>44012</v>
      </c>
      <c r="I2954" s="175" t="s">
        <v>5632</v>
      </c>
      <c r="J2954" s="175" t="s">
        <v>5633</v>
      </c>
      <c r="K2954" s="182" t="s">
        <v>5634</v>
      </c>
      <c r="L2954" s="183">
        <v>28345220593.580002</v>
      </c>
      <c r="M2954" s="183">
        <v>0</v>
      </c>
      <c r="N2954" s="183">
        <v>0</v>
      </c>
      <c r="O2954" s="241">
        <f t="shared" si="93"/>
        <v>28345220593.580002</v>
      </c>
    </row>
    <row r="2955" spans="1:15" hidden="1" x14ac:dyDescent="0.2">
      <c r="A2955" s="175" t="s">
        <v>5751</v>
      </c>
      <c r="B2955" s="182">
        <v>781</v>
      </c>
      <c r="C2955" s="182">
        <v>0</v>
      </c>
      <c r="D2955" s="182">
        <v>2</v>
      </c>
      <c r="E2955" s="182">
        <v>0</v>
      </c>
      <c r="F2955" s="182">
        <v>0</v>
      </c>
      <c r="G2955" s="182" t="str">
        <f t="shared" si="92"/>
        <v>73020.781.0.02.00.00</v>
      </c>
      <c r="H2955" s="184">
        <v>44012</v>
      </c>
      <c r="I2955" s="175" t="s">
        <v>5635</v>
      </c>
      <c r="J2955" s="175" t="s">
        <v>5636</v>
      </c>
      <c r="K2955" s="182" t="s">
        <v>5637</v>
      </c>
      <c r="L2955" s="183">
        <v>27246185636.970001</v>
      </c>
      <c r="M2955" s="183">
        <v>0</v>
      </c>
      <c r="N2955" s="183">
        <v>0</v>
      </c>
      <c r="O2955" s="241">
        <f t="shared" si="93"/>
        <v>27246185636.970001</v>
      </c>
    </row>
    <row r="2956" spans="1:15" hidden="1" x14ac:dyDescent="0.2">
      <c r="A2956" s="175" t="s">
        <v>5751</v>
      </c>
      <c r="B2956" s="182">
        <v>781</v>
      </c>
      <c r="C2956" s="182">
        <v>0</v>
      </c>
      <c r="D2956" s="182">
        <v>2</v>
      </c>
      <c r="E2956" s="182">
        <v>1</v>
      </c>
      <c r="F2956" s="182">
        <v>0</v>
      </c>
      <c r="G2956" s="182" t="str">
        <f t="shared" si="92"/>
        <v>73020.781.0.02.01.00</v>
      </c>
      <c r="H2956" s="184">
        <v>44012</v>
      </c>
      <c r="I2956" s="175" t="s">
        <v>5638</v>
      </c>
      <c r="J2956" s="175" t="s">
        <v>5636</v>
      </c>
      <c r="K2956" s="182" t="s">
        <v>4914</v>
      </c>
      <c r="L2956" s="183">
        <v>27246185636.970001</v>
      </c>
      <c r="M2956" s="183">
        <v>0</v>
      </c>
      <c r="N2956" s="183">
        <v>0</v>
      </c>
      <c r="O2956" s="241">
        <f t="shared" si="93"/>
        <v>27246185636.970001</v>
      </c>
    </row>
    <row r="2957" spans="1:15" hidden="1" x14ac:dyDescent="0.2">
      <c r="A2957" s="175" t="s">
        <v>5751</v>
      </c>
      <c r="B2957" s="182">
        <v>781</v>
      </c>
      <c r="C2957" s="182">
        <v>0</v>
      </c>
      <c r="D2957" s="182">
        <v>2</v>
      </c>
      <c r="E2957" s="182">
        <v>1</v>
      </c>
      <c r="F2957" s="182">
        <v>1</v>
      </c>
      <c r="G2957" s="182" t="str">
        <f t="shared" si="92"/>
        <v>73020.781.0.02.01.01</v>
      </c>
      <c r="H2957" s="184">
        <v>44012</v>
      </c>
      <c r="I2957" s="175" t="s">
        <v>5639</v>
      </c>
      <c r="J2957" s="175" t="s">
        <v>5636</v>
      </c>
      <c r="K2957" s="182" t="s">
        <v>4916</v>
      </c>
      <c r="L2957" s="183">
        <v>27246185636.970001</v>
      </c>
      <c r="M2957" s="183">
        <v>0</v>
      </c>
      <c r="N2957" s="183">
        <v>0</v>
      </c>
      <c r="O2957" s="241">
        <f t="shared" si="93"/>
        <v>27246185636.970001</v>
      </c>
    </row>
    <row r="2958" spans="1:15" hidden="1" x14ac:dyDescent="0.2">
      <c r="A2958" s="175" t="s">
        <v>5751</v>
      </c>
      <c r="B2958" s="182">
        <v>781</v>
      </c>
      <c r="C2958" s="182">
        <v>0</v>
      </c>
      <c r="D2958" s="182">
        <v>4</v>
      </c>
      <c r="E2958" s="182">
        <v>0</v>
      </c>
      <c r="F2958" s="182">
        <v>0</v>
      </c>
      <c r="G2958" s="182" t="str">
        <f t="shared" si="92"/>
        <v>73020.781.0.04.00.00</v>
      </c>
      <c r="H2958" s="184">
        <v>44012</v>
      </c>
      <c r="I2958" s="175" t="s">
        <v>5640</v>
      </c>
      <c r="J2958" s="175" t="s">
        <v>5641</v>
      </c>
      <c r="K2958" s="182" t="s">
        <v>3629</v>
      </c>
      <c r="L2958" s="183">
        <v>1099034956.6099999</v>
      </c>
      <c r="M2958" s="183">
        <v>0</v>
      </c>
      <c r="N2958" s="183">
        <v>0</v>
      </c>
      <c r="O2958" s="241">
        <f t="shared" si="93"/>
        <v>1099034956.6099999</v>
      </c>
    </row>
    <row r="2959" spans="1:15" hidden="1" x14ac:dyDescent="0.2">
      <c r="A2959" s="175" t="s">
        <v>5751</v>
      </c>
      <c r="B2959" s="182">
        <v>781</v>
      </c>
      <c r="C2959" s="182">
        <v>0</v>
      </c>
      <c r="D2959" s="182">
        <v>4</v>
      </c>
      <c r="E2959" s="182">
        <v>1</v>
      </c>
      <c r="F2959" s="182">
        <v>0</v>
      </c>
      <c r="G2959" s="182" t="str">
        <f t="shared" si="92"/>
        <v>73020.781.0.04.01.00</v>
      </c>
      <c r="H2959" s="184">
        <v>44012</v>
      </c>
      <c r="I2959" s="175" t="s">
        <v>5642</v>
      </c>
      <c r="J2959" s="175" t="s">
        <v>5641</v>
      </c>
      <c r="K2959" s="182" t="s">
        <v>3629</v>
      </c>
      <c r="L2959" s="183">
        <v>1099034956.6099999</v>
      </c>
      <c r="M2959" s="183">
        <v>0</v>
      </c>
      <c r="N2959" s="183">
        <v>0</v>
      </c>
      <c r="O2959" s="241">
        <f t="shared" si="93"/>
        <v>1099034956.6099999</v>
      </c>
    </row>
    <row r="2960" spans="1:15" hidden="1" x14ac:dyDescent="0.2">
      <c r="A2960" s="175" t="s">
        <v>5751</v>
      </c>
      <c r="B2960" s="182">
        <v>781</v>
      </c>
      <c r="C2960" s="182">
        <v>0</v>
      </c>
      <c r="D2960" s="182">
        <v>4</v>
      </c>
      <c r="E2960" s="182">
        <v>1</v>
      </c>
      <c r="F2960" s="182">
        <v>1</v>
      </c>
      <c r="G2960" s="182" t="str">
        <f t="shared" si="92"/>
        <v>73020.781.0.04.01.01</v>
      </c>
      <c r="H2960" s="184">
        <v>44012</v>
      </c>
      <c r="I2960" s="175" t="s">
        <v>5643</v>
      </c>
      <c r="J2960" s="175" t="s">
        <v>5641</v>
      </c>
      <c r="K2960" s="182" t="s">
        <v>3629</v>
      </c>
      <c r="L2960" s="183">
        <v>1099034956.6099999</v>
      </c>
      <c r="M2960" s="183">
        <v>0</v>
      </c>
      <c r="N2960" s="183">
        <v>0</v>
      </c>
      <c r="O2960" s="241">
        <f t="shared" si="93"/>
        <v>1099034956.6099999</v>
      </c>
    </row>
    <row r="2961" spans="1:15" hidden="1" x14ac:dyDescent="0.2">
      <c r="A2961" s="175" t="s">
        <v>5752</v>
      </c>
      <c r="B2961" s="182">
        <v>0</v>
      </c>
      <c r="C2961" s="182">
        <v>0</v>
      </c>
      <c r="D2961" s="182">
        <v>0</v>
      </c>
      <c r="E2961" s="182">
        <v>0</v>
      </c>
      <c r="F2961" s="182">
        <v>0</v>
      </c>
      <c r="G2961" s="182" t="str">
        <f t="shared" si="92"/>
        <v>74000.000.0.00.00.00</v>
      </c>
      <c r="H2961" s="184">
        <v>44012</v>
      </c>
      <c r="I2961" s="175" t="s">
        <v>5644</v>
      </c>
      <c r="J2961" s="175" t="s">
        <v>5645</v>
      </c>
      <c r="K2961" s="182" t="s">
        <v>5646</v>
      </c>
      <c r="L2961" s="183">
        <v>136454680</v>
      </c>
      <c r="M2961" s="183">
        <v>0</v>
      </c>
      <c r="N2961" s="183">
        <v>0</v>
      </c>
      <c r="O2961" s="241">
        <f t="shared" si="93"/>
        <v>136454680</v>
      </c>
    </row>
    <row r="2962" spans="1:15" hidden="1" x14ac:dyDescent="0.2">
      <c r="A2962" s="175" t="s">
        <v>5753</v>
      </c>
      <c r="B2962" s="182">
        <v>0</v>
      </c>
      <c r="C2962" s="182">
        <v>0</v>
      </c>
      <c r="D2962" s="182">
        <v>0</v>
      </c>
      <c r="E2962" s="182">
        <v>0</v>
      </c>
      <c r="F2962" s="182">
        <v>0</v>
      </c>
      <c r="G2962" s="182" t="str">
        <f t="shared" si="92"/>
        <v>74010.000.0.00.00.00</v>
      </c>
      <c r="H2962" s="184">
        <v>44012</v>
      </c>
      <c r="I2962" s="175" t="s">
        <v>5647</v>
      </c>
      <c r="J2962" s="175" t="s">
        <v>5648</v>
      </c>
      <c r="K2962" s="182" t="s">
        <v>5646</v>
      </c>
      <c r="L2962" s="183">
        <v>136454680</v>
      </c>
      <c r="M2962" s="183">
        <v>0</v>
      </c>
      <c r="N2962" s="183">
        <v>0</v>
      </c>
      <c r="O2962" s="241">
        <f t="shared" si="93"/>
        <v>136454680</v>
      </c>
    </row>
    <row r="2963" spans="1:15" hidden="1" x14ac:dyDescent="0.2">
      <c r="A2963" s="175" t="s">
        <v>5753</v>
      </c>
      <c r="B2963" s="182">
        <v>787</v>
      </c>
      <c r="C2963" s="182">
        <v>0</v>
      </c>
      <c r="D2963" s="182">
        <v>0</v>
      </c>
      <c r="E2963" s="182">
        <v>0</v>
      </c>
      <c r="F2963" s="182">
        <v>0</v>
      </c>
      <c r="G2963" s="182" t="str">
        <f t="shared" si="92"/>
        <v>74010.787.0.00.00.00</v>
      </c>
      <c r="H2963" s="184">
        <v>44012</v>
      </c>
      <c r="I2963" s="175" t="s">
        <v>5649</v>
      </c>
      <c r="J2963" s="175" t="s">
        <v>5650</v>
      </c>
      <c r="K2963" s="182" t="s">
        <v>5651</v>
      </c>
      <c r="L2963" s="183">
        <v>136454680</v>
      </c>
      <c r="M2963" s="183">
        <v>0</v>
      </c>
      <c r="N2963" s="183">
        <v>0</v>
      </c>
      <c r="O2963" s="241">
        <f t="shared" si="93"/>
        <v>136454680</v>
      </c>
    </row>
    <row r="2964" spans="1:15" hidden="1" x14ac:dyDescent="0.2">
      <c r="A2964" s="175" t="s">
        <v>5753</v>
      </c>
      <c r="B2964" s="182">
        <v>787</v>
      </c>
      <c r="C2964" s="182">
        <v>0</v>
      </c>
      <c r="D2964" s="182">
        <v>1</v>
      </c>
      <c r="E2964" s="182">
        <v>0</v>
      </c>
      <c r="F2964" s="182">
        <v>0</v>
      </c>
      <c r="G2964" s="182" t="str">
        <f t="shared" si="92"/>
        <v>74010.787.0.01.00.00</v>
      </c>
      <c r="H2964" s="184">
        <v>44012</v>
      </c>
      <c r="I2964" s="175" t="s">
        <v>5652</v>
      </c>
      <c r="J2964" s="175" t="s">
        <v>5653</v>
      </c>
      <c r="K2964" s="182" t="s">
        <v>5654</v>
      </c>
      <c r="L2964" s="183">
        <v>136454680</v>
      </c>
      <c r="M2964" s="183">
        <v>0</v>
      </c>
      <c r="N2964" s="183">
        <v>0</v>
      </c>
      <c r="O2964" s="241">
        <f t="shared" si="93"/>
        <v>136454680</v>
      </c>
    </row>
    <row r="2965" spans="1:15" hidden="1" x14ac:dyDescent="0.2">
      <c r="A2965" s="175" t="s">
        <v>5753</v>
      </c>
      <c r="B2965" s="182">
        <v>787</v>
      </c>
      <c r="C2965" s="182">
        <v>0</v>
      </c>
      <c r="D2965" s="182">
        <v>1</v>
      </c>
      <c r="E2965" s="182">
        <v>1</v>
      </c>
      <c r="F2965" s="182">
        <v>0</v>
      </c>
      <c r="G2965" s="182" t="str">
        <f t="shared" si="92"/>
        <v>74010.787.0.01.01.00</v>
      </c>
      <c r="H2965" s="184">
        <v>44012</v>
      </c>
      <c r="I2965" s="175" t="s">
        <v>5655</v>
      </c>
      <c r="J2965" s="175" t="s">
        <v>5653</v>
      </c>
      <c r="K2965" s="182" t="s">
        <v>5651</v>
      </c>
      <c r="L2965" s="183">
        <v>136454680</v>
      </c>
      <c r="M2965" s="183">
        <v>0</v>
      </c>
      <c r="N2965" s="183">
        <v>0</v>
      </c>
      <c r="O2965" s="241">
        <f t="shared" si="93"/>
        <v>136454680</v>
      </c>
    </row>
    <row r="2966" spans="1:15" hidden="1" x14ac:dyDescent="0.2">
      <c r="O2966" s="241">
        <f>SUBTOTAL(9,O1575:O1639)</f>
        <v>0</v>
      </c>
    </row>
    <row r="2967" spans="1:15" hidden="1" x14ac:dyDescent="0.2">
      <c r="O2967" s="241">
        <f>+O2966-O1574</f>
        <v>235598623181.01001</v>
      </c>
    </row>
    <row r="2968" spans="1:15" hidden="1" x14ac:dyDescent="0.2">
      <c r="J2968" s="174" t="s">
        <v>376</v>
      </c>
      <c r="K2968" s="180" t="s">
        <v>377</v>
      </c>
      <c r="L2968" s="180"/>
      <c r="N2968" s="181">
        <v>6921.81</v>
      </c>
    </row>
    <row r="2969" spans="1:15" hidden="1" x14ac:dyDescent="0.2">
      <c r="J2969" s="174" t="s">
        <v>1323</v>
      </c>
      <c r="K2969" s="180" t="s">
        <v>1324</v>
      </c>
      <c r="L2969" s="181">
        <v>144299667073.14999</v>
      </c>
      <c r="M2969" s="181">
        <v>5597371.3499999996</v>
      </c>
      <c r="N2969" s="181">
        <f>+M2969*N2968</f>
        <v>38743940984.143501</v>
      </c>
      <c r="O2969" s="241">
        <f>+L2969+N2969</f>
        <v>183043608057.29349</v>
      </c>
    </row>
    <row r="2970" spans="1:15" hidden="1" x14ac:dyDescent="0.2">
      <c r="J2970" s="174" t="s">
        <v>1346</v>
      </c>
      <c r="K2970" s="180" t="s">
        <v>1347</v>
      </c>
      <c r="L2970" s="181">
        <v>55727169039</v>
      </c>
      <c r="M2970" s="180">
        <v>0</v>
      </c>
      <c r="N2970" s="181">
        <v>0</v>
      </c>
      <c r="O2970" s="241">
        <f>+L2970+N2970</f>
        <v>55727169039</v>
      </c>
    </row>
    <row r="2971" spans="1:15" x14ac:dyDescent="0.2">
      <c r="M2971" s="180"/>
      <c r="O2971" s="241">
        <f>SUBTOTAL(9,O2969:O2970)</f>
        <v>0</v>
      </c>
    </row>
    <row r="2972" spans="1:15" x14ac:dyDescent="0.2">
      <c r="M2972" s="180"/>
    </row>
    <row r="2975" spans="1:15" x14ac:dyDescent="0.2">
      <c r="J2975" s="174" t="s">
        <v>4949</v>
      </c>
    </row>
    <row r="2976" spans="1:15" x14ac:dyDescent="0.2">
      <c r="J2976" s="174" t="s">
        <v>5006</v>
      </c>
    </row>
    <row r="2977" spans="10:10" x14ac:dyDescent="0.2">
      <c r="J2977" s="174" t="s">
        <v>5044</v>
      </c>
    </row>
  </sheetData>
  <autoFilter ref="A2:P2970" xr:uid="{00000000-0009-0000-0000-000005000000}">
    <filterColumn colId="0">
      <customFilters>
        <customFilter val="1*"/>
      </customFilters>
    </filterColumn>
    <filterColumn colId="9">
      <customFilters>
        <customFilter val="*00000000"/>
      </customFilters>
    </filterColumn>
  </autoFilter>
  <pageMargins left="0.7" right="0.7" top="0.75" bottom="0.75" header="0.3" footer="0.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 Type="http://schemas.openxmlformats.org/package/2006/relationships/digital-signature/signature" Target="sig2.xml"/><Relationship Id="rId16" Type="http://schemas.openxmlformats.org/package/2006/relationships/digital-signature/signature" Target="sig16.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1prSUH9z9oxLOvqjvzTRdEdOq+DeMggGVo93Qm20kBU=</DigestValue>
    </Reference>
    <Reference Type="http://www.w3.org/2000/09/xmldsig#Object" URI="#idOfficeObject">
      <DigestMethod Algorithm="http://www.w3.org/2001/04/xmlenc#sha256"/>
      <DigestValue>kDWoi49dBW7l167h1ItMKFM9ifgmWCiwef9YtP9mFTE=</DigestValue>
    </Reference>
    <Reference Type="http://uri.etsi.org/01903#SignedProperties" URI="#idSignedProperties">
      <Transforms>
        <Transform Algorithm="http://www.w3.org/TR/2001/REC-xml-c14n-20010315"/>
      </Transforms>
      <DigestMethod Algorithm="http://www.w3.org/2001/04/xmlenc#sha256"/>
      <DigestValue>MLKoKybWc50fin2zvdgFEkUmTUDOU665EeU/c7TiJu8=</DigestValue>
    </Reference>
    <Reference Type="http://www.w3.org/2000/09/xmldsig#Object" URI="#idValidSigLnImg">
      <DigestMethod Algorithm="http://www.w3.org/2001/04/xmlenc#sha256"/>
      <DigestValue>+m7vMLxoLCAsqfc5yMl5QNb3DVL/ZXe5yzI8sgRyFU8=</DigestValue>
    </Reference>
    <Reference Type="http://www.w3.org/2000/09/xmldsig#Object" URI="#idInvalidSigLnImg">
      <DigestMethod Algorithm="http://www.w3.org/2001/04/xmlenc#sha256"/>
      <DigestValue>mEfkNM76xNAB2D/05/O/LSqv8FFlnyoUx/+PqK1kbvY=</DigestValue>
    </Reference>
  </SignedInfo>
  <SignatureValue>n9O19Ts4TVfTiuP66kxSvDmwsOWmX34KjkMygV219gDGSkFLVx8Oa6KwQExKX0lFTlhBp2Stad+L
S7Y/ndW2kXXFLfvW/iKLAtfvG33lV5EFzoM4QLY5m2jZLJsZn6eHcUqSchR6gPKKwPerXUMxzd2/
7VfsLGR2reluRd7n7x0wgZ/mAtW3bMoLS0dW3plr2hSOYyiTCauC7XE2JCqDGQ92fJ/bd4mUK30Y
1qyojTFehJpzs8XVFDnspHyttDryiEHB0aQ+YPHIVdBxMU131MxSlST5AYWbFz/bLPbV3bhTul/F
Sg9xgHwWNdnCVB5VseH34uS37sCMdDQdmI0/Vw==</SignatureValue>
  <KeyInfo>
    <X509Data>
      <X509Certificate>MIIIAjCCBeqgAwIBAgIIQnBQJ9kgV24wDQYJKoZIhvcNAQELBQAwWzEXMBUGA1UEBRMOUlVDIDgwMDUwMTcyLTExGjAYBgNVBAMTEUNBLURPQ1VNRU5UQSBTLkEuMRcwFQYDVQQKEw5ET0NVTUVOVEEgUy5BLjELMAkGA1UEBhMCUFkwHhcNMjAwODE0MTQ1NjA2WhcNMjIwODE0MTUwNjA2WjCBqDELMAkGA1UEBhMCUFkxITAfBgNVBAQMGERJQVogREUgQkVET1lBIEJJQU5DSElOSTERMA8GA1UEBRMIQ0kyMDU0MjUxDjAMBgNVBCoMBUpPUkdFMRcwFQYDVQQKDA5QRVJTT05BIEZJU0lDQTERMA8GA1UECwwIRklSTUEgRjIxJzAlBgNVBAMMHkpPUkdFIERJQVogREUgQkVET1lBIEJJQU5DSElOSTCCASIwDQYJKoZIhvcNAQEBBQADggEPADCCAQoCggEBAPDY9OSKDUN48BjXn2BXjx05/ezglz45xsTPoYtY8m1SQ61OEa5edcAmmg/u/+OcEOGKUeI+lbxzH63r8/WautuCsg/TpmWRfIrfL4IjzupnjTKeVIHDRKMGb9pLUTdQF5eKJvS3HkeaRCZwQf2X+k8OkRZpSgp7ml+ANxVo023VvcsswgY7PgmUslCFJB1oNNxWv4wTq0SRqyk/jRpBY+zRFKzvRksoLGBv88nlo7OTypCTXxeZtgvoqnbTdg3jR4hHJvYiY/ZnsfzHx+sD9GF/mLI3uwp0cihtxgpyNJMTt/A3UyjOm2uXj8pDdTP7QCNx3WHbeQlzSl3csF7clysCAwEAAaOCA3owggN2MAwGA1UdEwEB/wQCMAAwDgYDVR0PAQH/BAQDAgXgMCoGA1UdJQEB/wQgMB4GCCsGAQUFBwMBBggrBgEFBQcDAgYIKwYBBQUHAwQwHQYDVR0OBBYEFN/yHFFUcSlL5v0X5LBi2YJtFOgf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jk70mKj/PVUfWIr0C0ivNczI5LK5yldlLjZkcZYwLDEQM9kw6SeW4p9+za41W+EbM07tZ5yHamuWDh1hQT+HytcSUp98CPeEU4VkDGSoN+F7yEsknFoolArVn0aAPHMmKSlmikrORibuIuiD3wjGifzJ/sWKIQypJq2nhazNAlv8eS0W2S71WJ+u4zW9vt7SfkAOYyi9FAZjs8OUxDAmCw8qoD0U3Kyke5EVqJBXx06CuVyMz8ws0a8sJ+HlthVA8oIS/Vgyl4X70kO5azimLcHoc4XoV8NrzdcPXkKkl5XQbCEiSvAcK7L3QTOd9m10/Hrx7YkztcHrhz2a4HCV9TYsdIXwHSMmCijkb6FAhpHB+S1IYCXkRyESwwKKgZLyf+PNfnZM6t8kQM6AaT7OY0xPLtHmahYnjoEa46iQmcV5XL7ffkFoMi1k+OitsFaFWu3n2ujpTedpCaxdX8IIEKD3limDS2JMyt7Y0jI3rlx/Cicp16YZgi/h5UJXl3nR+68+uMYZtOdQjTgDHUsnxyMNMWNYqFeVVpUOAsw3QkUE/K/VabZG2NaFe15fo1u4Y21p9rjBK3/bFQPZIOIZArFqAT6DvWzP68g0l+gsc/wMTu5tTo8zXLQHZZNbAq1wBx18V8J+Jip5QeNVTvigOngzf4+FPN7nIb+AocsQV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2020-08-14T15:17:55Z</mdssi:Value>
        </mdssi:SignatureTime>
      </SignatureProperty>
    </SignatureProperties>
  </Object>
  <Object Id="idOfficeObject">
    <SignatureProperties>
      <SignatureProperty Id="idOfficeV1Details" Target="#idPackageSignature">
        <SignatureInfoV1 xmlns="http://schemas.microsoft.com/office/2006/digsig">
          <SetupID>{3E184BB9-C548-4BAB-82A3-B52E49D71E8E}</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2020-08-14T15:17:55Z</xd:SigningTime>
          <xd:SigningCertificate>
            <xd:Cert>
              <xd:CertDigest>
                <DigestMethod Algorithm="http://www.w3.org/2001/04/xmlenc#sha256"/>
                <DigestValue>R52WW8wD2oaA6P1rcKBCIpZEScD/vvt8pu1sRRh5ICU=</DigestValue>
              </xd:CertDigest>
              <xd:IssuerSerial>
                <X509IssuerName>C=PY, O=DOCUMENTA S.A., CN=CA-DOCUMENTA S.A., SERIALNUMBER=RUC 80050172-1</X509IssuerName>
                <X509SerialNumber>4787414535971559278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CIv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EU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E0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+SLP+aIoBCD/4tydZ6SCTRMPXoK/ZwteRIdZGszijEY=</DigestValue>
    </Reference>
    <Reference Type="http://www.w3.org/2000/09/xmldsig#Object" URI="#idOfficeObject">
      <DigestMethod Algorithm="http://www.w3.org/2001/04/xmlenc#sha256"/>
      <DigestValue>SmfMuKRG5+OwQTkOM49/58vSozo5uBwXfn+jTgSKAaA=</DigestValue>
    </Reference>
    <Reference Type="http://uri.etsi.org/01903#SignedProperties" URI="#idSignedProperties">
      <Transforms>
        <Transform Algorithm="http://www.w3.org/TR/2001/REC-xml-c14n-20010315"/>
      </Transforms>
      <DigestMethod Algorithm="http://www.w3.org/2001/04/xmlenc#sha256"/>
      <DigestValue>O4ixNvOKSbYsJzXti2ldwyIf7gudY9J0g1KyOXsMlX4=</DigestValue>
    </Reference>
    <Reference Type="http://www.w3.org/2000/09/xmldsig#Object" URI="#idValidSigLnImg">
      <DigestMethod Algorithm="http://www.w3.org/2001/04/xmlenc#sha256"/>
      <DigestValue>7IEuaIlkHPnJolRBcFb+DmtbV+Js+rtlgY8VVu4wo2Q=</DigestValue>
    </Reference>
    <Reference Type="http://www.w3.org/2000/09/xmldsig#Object" URI="#idInvalidSigLnImg">
      <DigestMethod Algorithm="http://www.w3.org/2001/04/xmlenc#sha256"/>
      <DigestValue>nNazaki2BvhQI7xXosnNeO6D+jdEc+wjmgFeAbywmyI=</DigestValue>
    </Reference>
  </SignedInfo>
  <SignatureValue>N9ewr+cHdm0JNfNk6eLfZrv/G6dglmwccEKKezukYVeOolgekMup6CHENKRxR+eRiIOSOyxEfv8b
qWuKngQXxTYAIxmXRzj5uK5Cl0B+KNSjAjd1OfQrBG1ziejtXaoRjUc4dXMh+v021Y91aA0Deswe
poSNIc5v492sOIQynUKu+eXpzS5XF6KvEyY9H3Oi9LtVhh/mta2bg9b+Vn9NuMKGIgd8MtxSxMh7
oM5aIcpheI0K5qm8MD9R6o/RUKKkmII4tJdKK0kjrcIAU1HVuvo+aBkACbGa0YeNiVH04f9kENyl
VAJa3TlTzy9BGq2OMMPgleMdbtP1LMYpjBmOcg==</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2020-08-14T15:23:59Z</mdssi:Value>
        </mdssi:SignatureTime>
      </SignatureProperty>
    </SignatureProperties>
  </Object>
  <Object Id="idOfficeObject">
    <SignatureProperties>
      <SignatureProperty Id="idOfficeV1Details" Target="#idPackageSignature">
        <SignatureInfoV1 xmlns="http://schemas.microsoft.com/office/2006/digsig">
          <SetupID>{E132102A-9AA9-4A81-A3C9-B5FA28AF56D7}</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2020-08-14T15:23:59Z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QzQdWokidnyHMY+qRk+i+7TPCRCALH9OtZXkzd3Ic3E=</DigestValue>
    </Reference>
    <Reference Type="http://www.w3.org/2000/09/xmldsig#Object" URI="#idOfficeObject">
      <DigestMethod Algorithm="http://www.w3.org/2001/04/xmlenc#sha256"/>
      <DigestValue>zNw9M+SRRC4T9BH6xT1qEe25pG38plpgiWeDWewFgNI=</DigestValue>
    </Reference>
    <Reference Type="http://uri.etsi.org/01903#SignedProperties" URI="#idSignedProperties">
      <Transforms>
        <Transform Algorithm="http://www.w3.org/TR/2001/REC-xml-c14n-20010315"/>
      </Transforms>
      <DigestMethod Algorithm="http://www.w3.org/2001/04/xmlenc#sha256"/>
      <DigestValue>7mPnLpuBFVdWqPVMRr7EGYP6s8oONQlqPEtCH+WaTFY=</DigestValue>
    </Reference>
    <Reference Type="http://www.w3.org/2000/09/xmldsig#Object" URI="#idValidSigLnImg">
      <DigestMethod Algorithm="http://www.w3.org/2001/04/xmlenc#sha256"/>
      <DigestValue>7IEuaIlkHPnJolRBcFb+DmtbV+Js+rtlgY8VVu4wo2Q=</DigestValue>
    </Reference>
    <Reference Type="http://www.w3.org/2000/09/xmldsig#Object" URI="#idInvalidSigLnImg">
      <DigestMethod Algorithm="http://www.w3.org/2001/04/xmlenc#sha256"/>
      <DigestValue>nNazaki2BvhQI7xXosnNeO6D+jdEc+wjmgFeAbywmyI=</DigestValue>
    </Reference>
  </SignedInfo>
  <SignatureValue>fSPxEtI9vMuaMvuYBz7QKSgLv4iU8q7TspdWa7dUAVzdLgvAacYDE0l92j08tniKcdMrg3ko2HMb
ULWVN0VViuW7hr4zUP4dJ0dOXp/oDB84sMsosxpkuKT0RyGbE09JbnKfwJ8VD6zF9hELgkMEOraQ
m54LJb0WdqRa+KW36ewYne+y7f5ui7L0Vv0L7rifx6qKD21ftnsWfkcBLQndolF8D/afduYbr5nu
ra98wjjqsqRHfv7AEnkm6kY3qKAOen3c0f2FuTOK+9DlxxBRvg+3tEj5SElxwS5nswOeEzAfyfjy
d86/dJ2FstL4Owxk2pWwZeLJjSzv43fMzRArsw==</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2020-08-14T15:24:11Z</mdssi:Value>
        </mdssi:SignatureTime>
      </SignatureProperty>
    </SignatureProperties>
  </Object>
  <Object Id="idOfficeObject">
    <SignatureProperties>
      <SignatureProperty Id="idOfficeV1Details" Target="#idPackageSignature">
        <SignatureInfoV1 xmlns="http://schemas.microsoft.com/office/2006/digsig">
          <SetupID>{76617B14-59D4-401C-94D7-B67D62E5BCCE}</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2020-08-14T15:24:11Z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PrkQ2w5OITUVr576s6JtzYeclJi25O50MoA0wmF0u8g=</DigestValue>
    </Reference>
    <Reference Type="http://www.w3.org/2000/09/xmldsig#Object" URI="#idOfficeObject">
      <DigestMethod Algorithm="http://www.w3.org/2001/04/xmlenc#sha256"/>
      <DigestValue>rdPv4RyJnEFoHQj6h8p+0+kfPjiFbcPvIAzOFlHIt8E=</DigestValue>
    </Reference>
    <Reference Type="http://uri.etsi.org/01903#SignedProperties" URI="#idSignedProperties">
      <Transforms>
        <Transform Algorithm="http://www.w3.org/TR/2001/REC-xml-c14n-20010315"/>
      </Transforms>
      <DigestMethod Algorithm="http://www.w3.org/2001/04/xmlenc#sha256"/>
      <DigestValue>lwHzfAyshEw785/9lXCKde7hoeta8R6VpHX4DiZpGRA=</DigestValue>
    </Reference>
    <Reference Type="http://www.w3.org/2000/09/xmldsig#Object" URI="#idValidSigLnImg">
      <DigestMethod Algorithm="http://www.w3.org/2001/04/xmlenc#sha256"/>
      <DigestValue>7IEuaIlkHPnJolRBcFb+DmtbV+Js+rtlgY8VVu4wo2Q=</DigestValue>
    </Reference>
    <Reference Type="http://www.w3.org/2000/09/xmldsig#Object" URI="#idInvalidSigLnImg">
      <DigestMethod Algorithm="http://www.w3.org/2001/04/xmlenc#sha256"/>
      <DigestValue>nNazaki2BvhQI7xXosnNeO6D+jdEc+wjmgFeAbywmyI=</DigestValue>
    </Reference>
  </SignedInfo>
  <SignatureValue>MX6THWK/Uf6OImkC108abfCbca4hPK2jqJKtZtj4M7Ihc2FQI9CF2GZWKEyAW/NmrkpIn+OhtESe
YhcXGTimJX/7kuvxP5UBSE0Cncl4qZZrbLhJARgEYqaHPO8D2p8hNwJebOfRYW1G5cy8FC/2aHvs
NIJXNqvVFFfCiP6tVP2cJ07QRJvSvH6Pe0nKMdGuQT9YAZgmxSs4M0uWvvBzi16KtJfGRdB+SEfX
JEwwk/SC5D9Pn/pvcDzzuwOIX9lxMQH/1FnkfYtAfiGbGASBAc4xcgGWZS5bb86JmriHi4kaZ4LU
BuEHJAsWrJAaYJAHPyCGATgA31yuohhPIhSZrQ==</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2020-08-14T15:24:24Z</mdssi:Value>
        </mdssi:SignatureTime>
      </SignatureProperty>
    </SignatureProperties>
  </Object>
  <Object Id="idOfficeObject">
    <SignatureProperties>
      <SignatureProperty Id="idOfficeV1Details" Target="#idPackageSignature">
        <SignatureInfoV1 xmlns="http://schemas.microsoft.com/office/2006/digsig">
          <SetupID>{B6D184C5-DF29-4CED-B1DE-DE3AF0ED2F44}</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2020-08-14T15:24:24Z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VOsv0POlwlHt82gBHpNoLBCHqNx3P624jiwNxkNH+Kg=</DigestValue>
    </Reference>
    <Reference Type="http://www.w3.org/2000/09/xmldsig#Object" URI="#idOfficeObject">
      <DigestMethod Algorithm="http://www.w3.org/2001/04/xmlenc#sha256"/>
      <DigestValue>PcTuQizvNon4cY+GU92tjidk/96UQ59Bavpr5yGr6Tg=</DigestValue>
    </Reference>
    <Reference Type="http://uri.etsi.org/01903#SignedProperties" URI="#idSignedProperties">
      <Transforms>
        <Transform Algorithm="http://www.w3.org/TR/2001/REC-xml-c14n-20010315"/>
      </Transforms>
      <DigestMethod Algorithm="http://www.w3.org/2001/04/xmlenc#sha256"/>
      <DigestValue>AQR+RzyZG0JLO/4CNY7iP5xTNZbrythw1QusQlq1TYM=</DigestValue>
    </Reference>
    <Reference Type="http://www.w3.org/2000/09/xmldsig#Object" URI="#idValidSigLnImg">
      <DigestMethod Algorithm="http://www.w3.org/2001/04/xmlenc#sha256"/>
      <DigestValue>AwuyzZrsLSvCdNUs9f+cGLPeM3oLFSusJjGMKErEX98=</DigestValue>
    </Reference>
    <Reference Type="http://www.w3.org/2000/09/xmldsig#Object" URI="#idInvalidSigLnImg">
      <DigestMethod Algorithm="http://www.w3.org/2001/04/xmlenc#sha256"/>
      <DigestValue>hsMYVruO2X90naUF6Dwgg5xnD6x2aQrDaItSEQS5284=</DigestValue>
    </Reference>
  </SignedInfo>
  <SignatureValue>oRe5HOJ4JLYNLTpGO5HRCBhwqV8B+gL3lIVP/FDtNsXUgpqVIu8omLTI27BpONKnEIDy4SVoft+3
gIQptTREjyBIJp3EwKz3k2w9/AwuaQ1AxjXTtIZx6LPVuWCVPhEbLcYcp7cL6wOrpUcDr9GEQvo4
ttqaklgHsM7DZpRO0X6rZ6FBKMpi5EG/aa0oaZK9Hp5aUB2bMknQw70BOaOGOkXHjT+7TWqaKOE3
y2FdSgnlatvQ8YlsHcL3ZFsaITsqBf9zMLBPdemv0bm8J8fwFa0pzho9JY59mZq/Srhpd692MeJi
zAU26K2hAnvN29rDobmj3k9O87le1Yk+2WmMMQ==</SignatureValue>
  <KeyInfo>
    <X509Data>
      <X509Certificate>MIIICTCCBfGgAwIBAgIIGAN3k10G84IwDQYJKoZIhvcNAQELBQAwWzEXMBUGA1UEBRMOUlVDIDgwMDUwMTcyLTExGjAYBgNVBAMTEUNBLURPQ1VNRU5UQSBTLkEuMRcwFQYDVQQKEw5ET0NVTUVOVEEgUy5BLjELMAkGA1UEBhMCUFkwHhcNMjAwNjI2MTMxMDA3WhcNMjIwNjI2MTMyMDA3WjCBozELMAkGA1UEBhMCUFkxFzAVBgNVBAQMDk1FUkNBRE8gQlJJVEVaMRIwEAYDVQQFEwlDSTEwNjQ0NjIxFTATBgNVBCoMDExPUkVOQSBNQVJJQTEXMBUGA1UECgwOUEVSU09OQSBGSVNJQ0ExETAPBgNVBAsMCEZJUk1BIEYyMSQwIgYDVQQDDBtMT1JFTkEgTUFSSUEgTUVSQ0FETyBCUklURVowggEiMA0GCSqGSIb3DQEBAQUAA4IBDwAwggEKAoIBAQDS2hVSYy5OtEeoH6QezToIMWxJw8DpiBjHg8ULhYJm/C4d4IZ9wPdGy70rLYKCUsmYuUXKwwX0MSu9iKmx/BqMSampdNc+f2YBpKSpmoYSmaZSqRuvGrrt03F6RSeApjrtQooXANgL2KjMcmVTo0Wk7wPzt0ZsxeGnMkhM9FSERTGpKKNsD+hvaMM7ZEeF7+G2DtxsfaGd/bxLTiBVJvGS4wZGGDNzuPZUaSFMgyxb3l++P9T7wsQsOlz4bJyCqRAQVIR7lPU/9V3u3B2GMw9pVrmuhqY4VYQz5YiNTIumDA/OeOOaDUkSzZ1bwty1l1k985tYe/QlxAFrCSn/5/vNAgMBAAGjggOGMIIDgjAMBgNVHRMBAf8EAjAAMA4GA1UdDwEB/wQEAwIF4DAqBgNVHSUBAf8EIDAeBggrBgEFBQcDAQYIKwYBBQUHAwIGCCsGAQUFBwMEMB0GA1UdDgQWBBSFiR2a3HQFa1GiNN2EQgIGa5uHW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gYDVR0RBCMwIYEfbG9yZW5hLm1lcmNhZG9AaW50ZXJmaX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zhmdBoyRNjS7jx+5sgTvan5JEqT5ETC06MKg7xOsxpj7gJ2rqtE5I8M7L5nFHhfcqj/9UcdI3Z1qiMG5NYZBL/z1vsF9ubIBzmYFC/ytF4yn29uoNTV5XKYzatMA3lV3Wiz1G1+li+wHEqMehlGyr5nY22/3qHkUvw7y1WRqAORGtB6XH9TtOOwKGgNA9uIHK+Fp7q1KKef3LQeLE+aHU/CyWw2fm7IMkM86YvDLJCXy1xpIwd1K/0t0KP698gbsnQnpMx3hwqJPkARoPyqbN7g0Hyb3+VQFjs414WcP6gM710R23JayyRYWg3yGbW7r3hQpgUwFmB8wpIV80sSYsuzXRR3LADfqZWSSp/9cFMpYZQtuktIgPUEKyzvp5oRfUDtNZ1MCGAjImCzOlATFds0LBppnbt2UCJZpMCxLVz5UzYlFrVWfqxrpVkCaflrMQ1cKbj9DYCGn2m1mozw9nSS7HkNVG9QemNp3jw/Ob65Q4WWSSQAUcHPh+rbZK+Po35CuaK813j8s1j7Vl4feYGDIqpk7EnNmH+vuUjkv5RfhXWIUFpPprxxIyij/+IjdtYJJTT200hWci4cbeQhmIIcqqcroYoW5SP94c3NxpMAZltAuDjj1fC/qmUvt/p3I/F99ez9usqR5c6jyxxwA8awMaiEzXgykrr8yzMbrO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2020-08-14T15:54:03Z</mdssi:Value>
        </mdssi:SignatureTime>
      </SignatureProperty>
    </SignatureProperties>
  </Object>
  <Object Id="idOfficeObject">
    <SignatureProperties>
      <SignatureProperty Id="idOfficeV1Details" Target="#idPackageSignature">
        <SignatureInfoV1 xmlns="http://schemas.microsoft.com/office/2006/digsig">
          <SetupID>{420C19D2-8FC2-48CB-97BB-A164447C5061}</SetupID>
          <SignatureText>Lorena Mercado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2020-08-14T15:54:03Z</xd:SigningTime>
          <xd:SigningCertificate>
            <xd:Cert>
              <xd:CertDigest>
                <DigestMethod Algorithm="http://www.w3.org/2001/04/xmlenc#sha256"/>
                <DigestValue>9sJpa0i8eF98iBHOgZix0cWNlh69+65aaAiJeeG85v4=</DigestValue>
              </xd:CertDigest>
              <xd:IssuerSerial>
                <X509IssuerName>C=PY, O=DOCUMENTA S.A., CN=CA-DOCUMENTA S.A., SERIALNUMBER=RUC 80050172-1</X509IssuerName>
                <X509SerialNumber>1730358156645036930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UBAAB/AAAAAAAAAAAAAADIHQAAjw4AACBFTUYAAAEAiBsAAKo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CIv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Object Id="idInvalidSigLnImg">AQAAAGwAAAAAAAAAAAAAAAUBAAB/AAAAAAAAAAAAAADIHQAAjw4AACBFTUYAAAEA+CAAALE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43wT31pBmumkHyTYCKv9KlkzkT5tbpG1uGvjT9CLyWw=</DigestValue>
    </Reference>
    <Reference Type="http://www.w3.org/2000/09/xmldsig#Object" URI="#idOfficeObject">
      <DigestMethod Algorithm="http://www.w3.org/2001/04/xmlenc#sha256"/>
      <DigestValue>JRkHHeBK130GOno48zJEnNgazXGQmCeOIwBGJWux4bs=</DigestValue>
    </Reference>
    <Reference Type="http://uri.etsi.org/01903#SignedProperties" URI="#idSignedProperties">
      <Transforms>
        <Transform Algorithm="http://www.w3.org/TR/2001/REC-xml-c14n-20010315"/>
      </Transforms>
      <DigestMethod Algorithm="http://www.w3.org/2001/04/xmlenc#sha256"/>
      <DigestValue>Z07gJ+TB22AUNxKJhKZEUYBA6k6LprdPQY8Op3V+CpM=</DigestValue>
    </Reference>
    <Reference Type="http://www.w3.org/2000/09/xmldsig#Object" URI="#idValidSigLnImg">
      <DigestMethod Algorithm="http://www.w3.org/2001/04/xmlenc#sha256"/>
      <DigestValue>h1jzbIq27dKk1Ssol1qasP1ARjpvKksNKBjPrg2J9aI=</DigestValue>
    </Reference>
    <Reference Type="http://www.w3.org/2000/09/xmldsig#Object" URI="#idInvalidSigLnImg">
      <DigestMethod Algorithm="http://www.w3.org/2001/04/xmlenc#sha256"/>
      <DigestValue>hsMYVruO2X90naUF6Dwgg5xnD6x2aQrDaItSEQS5284=</DigestValue>
    </Reference>
  </SignedInfo>
  <SignatureValue>UZoqHnoBCfs6cm3BPOyVZb8LcY82qxQLErwo1BFN6mtHscij6gQUfn0xoT5bbOA9FYLUBmHG4ldV
j7BgpHXKvvWMOfsDtTc9lX6Ie+VXkW4nDguQv7nQGL3GiUKNwtqbg9bqZe1VIvYDbun3/0TdzVc8
5c+Kehu/LOh3JSAxLIXU+Vk0bmV1lJ91snBVig2lL7GcD8IxWhDyYUbfLpfTAZ7y+/1OELsjsVY2
8k4jiGb2epABdOMTExzV5uVM2+PgLgLvMh8gJKLXgox7YqRdu5nXqA9Ct73qwO8TgHeY4O3Y9cZ4
SCfqLUHBSvjgVKPajJn1tqTmri2J6yEq9fhKBg==</SignatureValue>
  <KeyInfo>
    <X509Data>
      <X509Certificate>MIIICTCCBfGgAwIBAgIIGAN3k10G84IwDQYJKoZIhvcNAQELBQAwWzEXMBUGA1UEBRMOUlVDIDgwMDUwMTcyLTExGjAYBgNVBAMTEUNBLURPQ1VNRU5UQSBTLkEuMRcwFQYDVQQKEw5ET0NVTUVOVEEgUy5BLjELMAkGA1UEBhMCUFkwHhcNMjAwNjI2MTMxMDA3WhcNMjIwNjI2MTMyMDA3WjCBozELMAkGA1UEBhMCUFkxFzAVBgNVBAQMDk1FUkNBRE8gQlJJVEVaMRIwEAYDVQQFEwlDSTEwNjQ0NjIxFTATBgNVBCoMDExPUkVOQSBNQVJJQTEXMBUGA1UECgwOUEVSU09OQSBGSVNJQ0ExETAPBgNVBAsMCEZJUk1BIEYyMSQwIgYDVQQDDBtMT1JFTkEgTUFSSUEgTUVSQ0FETyBCUklURVowggEiMA0GCSqGSIb3DQEBAQUAA4IBDwAwggEKAoIBAQDS2hVSYy5OtEeoH6QezToIMWxJw8DpiBjHg8ULhYJm/C4d4IZ9wPdGy70rLYKCUsmYuUXKwwX0MSu9iKmx/BqMSampdNc+f2YBpKSpmoYSmaZSqRuvGrrt03F6RSeApjrtQooXANgL2KjMcmVTo0Wk7wPzt0ZsxeGnMkhM9FSERTGpKKNsD+hvaMM7ZEeF7+G2DtxsfaGd/bxLTiBVJvGS4wZGGDNzuPZUaSFMgyxb3l++P9T7wsQsOlz4bJyCqRAQVIR7lPU/9V3u3B2GMw9pVrmuhqY4VYQz5YiNTIumDA/OeOOaDUkSzZ1bwty1l1k985tYe/QlxAFrCSn/5/vNAgMBAAGjggOGMIIDgjAMBgNVHRMBAf8EAjAAMA4GA1UdDwEB/wQEAwIF4DAqBgNVHSUBAf8EIDAeBggrBgEFBQcDAQYIKwYBBQUHAwIGCCsGAQUFBwMEMB0GA1UdDgQWBBSFiR2a3HQFa1GiNN2EQgIGa5uHW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gYDVR0RBCMwIYEfbG9yZW5hLm1lcmNhZG9AaW50ZXJmaX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zhmdBoyRNjS7jx+5sgTvan5JEqT5ETC06MKg7xOsxpj7gJ2rqtE5I8M7L5nFHhfcqj/9UcdI3Z1qiMG5NYZBL/z1vsF9ubIBzmYFC/ytF4yn29uoNTV5XKYzatMA3lV3Wiz1G1+li+wHEqMehlGyr5nY22/3qHkUvw7y1WRqAORGtB6XH9TtOOwKGgNA9uIHK+Fp7q1KKef3LQeLE+aHU/CyWw2fm7IMkM86YvDLJCXy1xpIwd1K/0t0KP698gbsnQnpMx3hwqJPkARoPyqbN7g0Hyb3+VQFjs414WcP6gM710R23JayyRYWg3yGbW7r3hQpgUwFmB8wpIV80sSYsuzXRR3LADfqZWSSp/9cFMpYZQtuktIgPUEKyzvp5oRfUDtNZ1MCGAjImCzOlATFds0LBppnbt2UCJZpMCxLVz5UzYlFrVWfqxrpVkCaflrMQ1cKbj9DYCGn2m1mozw9nSS7HkNVG9QemNp3jw/Ob65Q4WWSSQAUcHPh+rbZK+Po35CuaK813j8s1j7Vl4feYGDIqpk7EnNmH+vuUjkv5RfhXWIUFpPprxxIyij/+IjdtYJJTT200hWci4cbeQhmIIcqqcroYoW5SP94c3NxpMAZltAuDjj1fC/qmUvt/p3I/F99ez9usqR5c6jyxxwA8awMaiEzXgykrr8yzMbrO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2020-08-14T15:55:25Z</mdssi:Value>
        </mdssi:SignatureTime>
      </SignatureProperty>
    </SignatureProperties>
  </Object>
  <Object Id="idOfficeObject">
    <SignatureProperties>
      <SignatureProperty Id="idOfficeV1Details" Target="#idPackageSignature">
        <SignatureInfoV1 xmlns="http://schemas.microsoft.com/office/2006/digsig">
          <SetupID>{E6B5FD79-5F3B-4AE2-8BDF-362F13F4D5F5}</SetupID>
          <SignatureText>Lorena Mercado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2020-08-14T15:55:25Z</xd:SigningTime>
          <xd:SigningCertificate>
            <xd:Cert>
              <xd:CertDigest>
                <DigestMethod Algorithm="http://www.w3.org/2001/04/xmlenc#sha256"/>
                <DigestValue>9sJpa0i8eF98iBHOgZix0cWNlh69+65aaAiJeeG85v4=</DigestValue>
              </xd:CertDigest>
              <xd:IssuerSerial>
                <X509IssuerName>C=PY, O=DOCUMENTA S.A., CN=CA-DOCUMENTA S.A., SERIALNUMBER=RUC 80050172-1</X509IssuerName>
                <X509SerialNumber>1730358156645036930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UBAAB/AAAAAAAAAAAAAADIHQAAjw4AACBFTUYAAAEAiBsAAKo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Object Id="idInvalidSigLnImg">AQAAAGwAAAAAAAAAAAAAAAUBAAB/AAAAAAAAAAAAAADIHQAAjw4AACBFTUYAAAEA+CAAALE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h81TfvWHeh3O/zh7ZWay1Ja43A0C8o55wcTZ28M/No0=</DigestValue>
    </Reference>
    <Reference Type="http://www.w3.org/2000/09/xmldsig#Object" URI="#idOfficeObject">
      <DigestMethod Algorithm="http://www.w3.org/2001/04/xmlenc#sha256"/>
      <DigestValue>OW/leQHPz218EezdBh2iQxR121xl4BUIkX+16UhvdlY=</DigestValue>
    </Reference>
    <Reference Type="http://uri.etsi.org/01903#SignedProperties" URI="#idSignedProperties">
      <Transforms>
        <Transform Algorithm="http://www.w3.org/TR/2001/REC-xml-c14n-20010315"/>
      </Transforms>
      <DigestMethod Algorithm="http://www.w3.org/2001/04/xmlenc#sha256"/>
      <DigestValue>wFAPeo0TWW0bU8WvKo7JNi6tHHDygzVbBtxPoC0D4dg=</DigestValue>
    </Reference>
    <Reference Type="http://www.w3.org/2000/09/xmldsig#Object" URI="#idValidSigLnImg">
      <DigestMethod Algorithm="http://www.w3.org/2001/04/xmlenc#sha256"/>
      <DigestValue>h1jzbIq27dKk1Ssol1qasP1ARjpvKksNKBjPrg2J9aI=</DigestValue>
    </Reference>
    <Reference Type="http://www.w3.org/2000/09/xmldsig#Object" URI="#idInvalidSigLnImg">
      <DigestMethod Algorithm="http://www.w3.org/2001/04/xmlenc#sha256"/>
      <DigestValue>hsMYVruO2X90naUF6Dwgg5xnD6x2aQrDaItSEQS5284=</DigestValue>
    </Reference>
  </SignedInfo>
  <SignatureValue>xmTL+eBIHoNynL+3FLgqS59woAcs7dfZpLlJZR+D/PEKSKuWLG6riHGlgxbQVrZ/1vfYI8/dpO+5
tP0EFpduiml6QfEUgl3TCrws4eK9l94qLrr72f454n3qq44k1/XGW00bo0BzhhQ1RrlL0rrnbxYg
W0Snzbt2fGrVFtvCZH93jd4csckPS1Sd9yLNFiCKklnSfz69WeoUjUkyiZKY7tKD9+nwn9Hwnj2p
XHP6LIH188oDFiwud2zpayBAtH6bZbetclHFRFLxVeYp8Zgk7NSsSbb4ADMLe5bG6PkT60sqWu4h
IKDy9X9unehKk4i+NxfrajP4pk+SI8TADYr/aw==</SignatureValue>
  <KeyInfo>
    <X509Data>
      <X509Certificate>MIIICTCCBfGgAwIBAgIIGAN3k10G84IwDQYJKoZIhvcNAQELBQAwWzEXMBUGA1UEBRMOUlVDIDgwMDUwMTcyLTExGjAYBgNVBAMTEUNBLURPQ1VNRU5UQSBTLkEuMRcwFQYDVQQKEw5ET0NVTUVOVEEgUy5BLjELMAkGA1UEBhMCUFkwHhcNMjAwNjI2MTMxMDA3WhcNMjIwNjI2MTMyMDA3WjCBozELMAkGA1UEBhMCUFkxFzAVBgNVBAQMDk1FUkNBRE8gQlJJVEVaMRIwEAYDVQQFEwlDSTEwNjQ0NjIxFTATBgNVBCoMDExPUkVOQSBNQVJJQTEXMBUGA1UECgwOUEVSU09OQSBGSVNJQ0ExETAPBgNVBAsMCEZJUk1BIEYyMSQwIgYDVQQDDBtMT1JFTkEgTUFSSUEgTUVSQ0FETyBCUklURVowggEiMA0GCSqGSIb3DQEBAQUAA4IBDwAwggEKAoIBAQDS2hVSYy5OtEeoH6QezToIMWxJw8DpiBjHg8ULhYJm/C4d4IZ9wPdGy70rLYKCUsmYuUXKwwX0MSu9iKmx/BqMSampdNc+f2YBpKSpmoYSmaZSqRuvGrrt03F6RSeApjrtQooXANgL2KjMcmVTo0Wk7wPzt0ZsxeGnMkhM9FSERTGpKKNsD+hvaMM7ZEeF7+G2DtxsfaGd/bxLTiBVJvGS4wZGGDNzuPZUaSFMgyxb3l++P9T7wsQsOlz4bJyCqRAQVIR7lPU/9V3u3B2GMw9pVrmuhqY4VYQz5YiNTIumDA/OeOOaDUkSzZ1bwty1l1k985tYe/QlxAFrCSn/5/vNAgMBAAGjggOGMIIDgjAMBgNVHRMBAf8EAjAAMA4GA1UdDwEB/wQEAwIF4DAqBgNVHSUBAf8EIDAeBggrBgEFBQcDAQYIKwYBBQUHAwIGCCsGAQUFBwMEMB0GA1UdDgQWBBSFiR2a3HQFa1GiNN2EQgIGa5uHW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gYDVR0RBCMwIYEfbG9yZW5hLm1lcmNhZG9AaW50ZXJmaX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zhmdBoyRNjS7jx+5sgTvan5JEqT5ETC06MKg7xOsxpj7gJ2rqtE5I8M7L5nFHhfcqj/9UcdI3Z1qiMG5NYZBL/z1vsF9ubIBzmYFC/ytF4yn29uoNTV5XKYzatMA3lV3Wiz1G1+li+wHEqMehlGyr5nY22/3qHkUvw7y1WRqAORGtB6XH9TtOOwKGgNA9uIHK+Fp7q1KKef3LQeLE+aHU/CyWw2fm7IMkM86YvDLJCXy1xpIwd1K/0t0KP698gbsnQnpMx3hwqJPkARoPyqbN7g0Hyb3+VQFjs414WcP6gM710R23JayyRYWg3yGbW7r3hQpgUwFmB8wpIV80sSYsuzXRR3LADfqZWSSp/9cFMpYZQtuktIgPUEKyzvp5oRfUDtNZ1MCGAjImCzOlATFds0LBppnbt2UCJZpMCxLVz5UzYlFrVWfqxrpVkCaflrMQ1cKbj9DYCGn2m1mozw9nSS7HkNVG9QemNp3jw/Ob65Q4WWSSQAUcHPh+rbZK+Po35CuaK813j8s1j7Vl4feYGDIqpk7EnNmH+vuUjkv5RfhXWIUFpPprxxIyij/+IjdtYJJTT200hWci4cbeQhmIIcqqcroYoW5SP94c3NxpMAZltAuDjj1fC/qmUvt/p3I/F99ez9usqR5c6jyxxwA8awMaiEzXgykrr8yzMbrO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2020-08-14T15:55:46Z</mdssi:Value>
        </mdssi:SignatureTime>
      </SignatureProperty>
    </SignatureProperties>
  </Object>
  <Object Id="idOfficeObject">
    <SignatureProperties>
      <SignatureProperty Id="idOfficeV1Details" Target="#idPackageSignature">
        <SignatureInfoV1 xmlns="http://schemas.microsoft.com/office/2006/digsig">
          <SetupID>{CEE3FAB4-4AC7-4778-8221-AD3D16BFA2F7}</SetupID>
          <SignatureText>Lorena Mercado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2020-08-14T15:55:46Z</xd:SigningTime>
          <xd:SigningCertificate>
            <xd:Cert>
              <xd:CertDigest>
                <DigestMethod Algorithm="http://www.w3.org/2001/04/xmlenc#sha256"/>
                <DigestValue>9sJpa0i8eF98iBHOgZix0cWNlh69+65aaAiJeeG85v4=</DigestValue>
              </xd:CertDigest>
              <xd:IssuerSerial>
                <X509IssuerName>C=PY, O=DOCUMENTA S.A., CN=CA-DOCUMENTA S.A., SERIALNUMBER=RUC 80050172-1</X509IssuerName>
                <X509SerialNumber>1730358156645036930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UBAAB/AAAAAAAAAAAAAADIHQAAjw4AACBFTUYAAAEAiBsAAKo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Object Id="idInvalidSigLnImg">AQAAAGwAAAAAAAAAAAAAAAUBAAB/AAAAAAAAAAAAAADIHQAAjw4AACBFTUYAAAEA+CAAALE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7t3iAYws2zKjcch4eObBYc2uC1vwrcjiZqY2JdXYkd8=</DigestValue>
    </Reference>
    <Reference Type="http://www.w3.org/2000/09/xmldsig#Object" URI="#idOfficeObject">
      <DigestMethod Algorithm="http://www.w3.org/2001/04/xmlenc#sha256"/>
      <DigestValue>w6s3Fk6WMwFg1m7n3Dsndggspib8ZZ1Yx9J5nMzzPL8=</DigestValue>
    </Reference>
    <Reference Type="http://uri.etsi.org/01903#SignedProperties" URI="#idSignedProperties">
      <Transforms>
        <Transform Algorithm="http://www.w3.org/TR/2001/REC-xml-c14n-20010315"/>
      </Transforms>
      <DigestMethod Algorithm="http://www.w3.org/2001/04/xmlenc#sha256"/>
      <DigestValue>eRGprv341R1Mvmqb0VCZHpQmBj1ckM8z6BekuGcjOhw=</DigestValue>
    </Reference>
    <Reference Type="http://www.w3.org/2000/09/xmldsig#Object" URI="#idValidSigLnImg">
      <DigestMethod Algorithm="http://www.w3.org/2001/04/xmlenc#sha256"/>
      <DigestValue>h1jzbIq27dKk1Ssol1qasP1ARjpvKksNKBjPrg2J9aI=</DigestValue>
    </Reference>
    <Reference Type="http://www.w3.org/2000/09/xmldsig#Object" URI="#idInvalidSigLnImg">
      <DigestMethod Algorithm="http://www.w3.org/2001/04/xmlenc#sha256"/>
      <DigestValue>hsMYVruO2X90naUF6Dwgg5xnD6x2aQrDaItSEQS5284=</DigestValue>
    </Reference>
  </SignedInfo>
  <SignatureValue>sZeyl5ZBEa5BsNR3havCFA0oSb5VPOBQdthz6LOFo5ZaMyyzvEfel45hoHNG85jNa6LWfORzQT7v
9pJjxHwnwQVRw8DOixyKSol9QTVrQt2dMk517yrOBmIt21KR3awQ9iE8OYA5SdbhnIO/IIZS31Dt
zhMuEAGVVRU6DZa1XJDGePlgcZ2b17sbDWNTmdud8kjPp/lR8V3gdNyFRmZ79ig7qy9UPgtj3zvv
WWliOWqyzWvvmB2+32vcMVz705zlHQUSBo2KcQXRgsPJO1iS/z24lwupYOXKhZfMj6DFaRNxJVwr
LYSCvIDzhyiZZb/omv0g60hvAK9ELSm3ZuIm+A==</SignatureValue>
  <KeyInfo>
    <X509Data>
      <X509Certificate>MIIICTCCBfGgAwIBAgIIGAN3k10G84IwDQYJKoZIhvcNAQELBQAwWzEXMBUGA1UEBRMOUlVDIDgwMDUwMTcyLTExGjAYBgNVBAMTEUNBLURPQ1VNRU5UQSBTLkEuMRcwFQYDVQQKEw5ET0NVTUVOVEEgUy5BLjELMAkGA1UEBhMCUFkwHhcNMjAwNjI2MTMxMDA3WhcNMjIwNjI2MTMyMDA3WjCBozELMAkGA1UEBhMCUFkxFzAVBgNVBAQMDk1FUkNBRE8gQlJJVEVaMRIwEAYDVQQFEwlDSTEwNjQ0NjIxFTATBgNVBCoMDExPUkVOQSBNQVJJQTEXMBUGA1UECgwOUEVSU09OQSBGSVNJQ0ExETAPBgNVBAsMCEZJUk1BIEYyMSQwIgYDVQQDDBtMT1JFTkEgTUFSSUEgTUVSQ0FETyBCUklURVowggEiMA0GCSqGSIb3DQEBAQUAA4IBDwAwggEKAoIBAQDS2hVSYy5OtEeoH6QezToIMWxJw8DpiBjHg8ULhYJm/C4d4IZ9wPdGy70rLYKCUsmYuUXKwwX0MSu9iKmx/BqMSampdNc+f2YBpKSpmoYSmaZSqRuvGrrt03F6RSeApjrtQooXANgL2KjMcmVTo0Wk7wPzt0ZsxeGnMkhM9FSERTGpKKNsD+hvaMM7ZEeF7+G2DtxsfaGd/bxLTiBVJvGS4wZGGDNzuPZUaSFMgyxb3l++P9T7wsQsOlz4bJyCqRAQVIR7lPU/9V3u3B2GMw9pVrmuhqY4VYQz5YiNTIumDA/OeOOaDUkSzZ1bwty1l1k985tYe/QlxAFrCSn/5/vNAgMBAAGjggOGMIIDgjAMBgNVHRMBAf8EAjAAMA4GA1UdDwEB/wQEAwIF4DAqBgNVHSUBAf8EIDAeBggrBgEFBQcDAQYIKwYBBQUHAwIGCCsGAQUFBwMEMB0GA1UdDgQWBBSFiR2a3HQFa1GiNN2EQgIGa5uHW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gYDVR0RBCMwIYEfbG9yZW5hLm1lcmNhZG9AaW50ZXJmaX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zhmdBoyRNjS7jx+5sgTvan5JEqT5ETC06MKg7xOsxpj7gJ2rqtE5I8M7L5nFHhfcqj/9UcdI3Z1qiMG5NYZBL/z1vsF9ubIBzmYFC/ytF4yn29uoNTV5XKYzatMA3lV3Wiz1G1+li+wHEqMehlGyr5nY22/3qHkUvw7y1WRqAORGtB6XH9TtOOwKGgNA9uIHK+Fp7q1KKef3LQeLE+aHU/CyWw2fm7IMkM86YvDLJCXy1xpIwd1K/0t0KP698gbsnQnpMx3hwqJPkARoPyqbN7g0Hyb3+VQFjs414WcP6gM710R23JayyRYWg3yGbW7r3hQpgUwFmB8wpIV80sSYsuzXRR3LADfqZWSSp/9cFMpYZQtuktIgPUEKyzvp5oRfUDtNZ1MCGAjImCzOlATFds0LBppnbt2UCJZpMCxLVz5UzYlFrVWfqxrpVkCaflrMQ1cKbj9DYCGn2m1mozw9nSS7HkNVG9QemNp3jw/Ob65Q4WWSSQAUcHPh+rbZK+Po35CuaK813j8s1j7Vl4feYGDIqpk7EnNmH+vuUjkv5RfhXWIUFpPprxxIyij/+IjdtYJJTT200hWci4cbeQhmIIcqqcroYoW5SP94c3NxpMAZltAuDjj1fC/qmUvt/p3I/F99ez9usqR5c6jyxxwA8awMaiEzXgykrr8yzMbrO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2020-08-14T15:56:04Z</mdssi:Value>
        </mdssi:SignatureTime>
      </SignatureProperty>
    </SignatureProperties>
  </Object>
  <Object Id="idOfficeObject">
    <SignatureProperties>
      <SignatureProperty Id="idOfficeV1Details" Target="#idPackageSignature">
        <SignatureInfoV1 xmlns="http://schemas.microsoft.com/office/2006/digsig">
          <SetupID>{C295D6B0-E81B-481C-B1BE-E970E91CC53F}</SetupID>
          <SignatureText>Lorena Mercado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2020-08-14T15:56:04Z</xd:SigningTime>
          <xd:SigningCertificate>
            <xd:Cert>
              <xd:CertDigest>
                <DigestMethod Algorithm="http://www.w3.org/2001/04/xmlenc#sha256"/>
                <DigestValue>9sJpa0i8eF98iBHOgZix0cWNlh69+65aaAiJeeG85v4=</DigestValue>
              </xd:CertDigest>
              <xd:IssuerSerial>
                <X509IssuerName>C=PY, O=DOCUMENTA S.A., CN=CA-DOCUMENTA S.A., SERIALNUMBER=RUC 80050172-1</X509IssuerName>
                <X509SerialNumber>1730358156645036930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UBAAB/AAAAAAAAAAAAAADIHQAAjw4AACBFTUYAAAEAiBsAAKo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Object Id="idInvalidSigLnImg">AQAAAGwAAAAAAAAAAAAAAAUBAAB/AAAAAAAAAAAAAADIHQAAjw4AACBFTUYAAAEA+CAAALE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T0W4JcTohac3PXLp02fqrrnF3Dw7BjYkrnzluOJRr7M=</DigestValue>
    </Reference>
    <Reference Type="http://www.w3.org/2000/09/xmldsig#Object" URI="#idOfficeObject">
      <DigestMethod Algorithm="http://www.w3.org/2001/04/xmlenc#sha256"/>
      <DigestValue>k8HddIe8Cr4wniJe7uf0WrlQ4w2dTdZAZF7yt8C7OJk=</DigestValue>
    </Reference>
    <Reference Type="http://uri.etsi.org/01903#SignedProperties" URI="#idSignedProperties">
      <Transforms>
        <Transform Algorithm="http://www.w3.org/TR/2001/REC-xml-c14n-20010315"/>
      </Transforms>
      <DigestMethod Algorithm="http://www.w3.org/2001/04/xmlenc#sha256"/>
      <DigestValue>wToa/yPjqk715+c4TR0mO+gPiy3eB0H17APvbaYJNUs=</DigestValue>
    </Reference>
    <Reference Type="http://www.w3.org/2000/09/xmldsig#Object" URI="#idValidSigLnImg">
      <DigestMethod Algorithm="http://www.w3.org/2001/04/xmlenc#sha256"/>
      <DigestValue>h1jzbIq27dKk1Ssol1qasP1ARjpvKksNKBjPrg2J9aI=</DigestValue>
    </Reference>
    <Reference Type="http://www.w3.org/2000/09/xmldsig#Object" URI="#idInvalidSigLnImg">
      <DigestMethod Algorithm="http://www.w3.org/2001/04/xmlenc#sha256"/>
      <DigestValue>hsMYVruO2X90naUF6Dwgg5xnD6x2aQrDaItSEQS5284=</DigestValue>
    </Reference>
  </SignedInfo>
  <SignatureValue>uzcI/GFf4zm+FeLAnAiNxa/Hp6Fk9nfjrSzYsYXMdT9B4Wo1KROYDxisg5wEv4UQbKa3iRMWD/0R
Sly6pPKd1kOJClkcoNMY5ZplqoNS87tZU0oZUzvrMZH90jALkHKpOdolYAuDX8GdQlbwSdrh+tyy
sVcCNC58rCfFMkmfq5XGUEo87ErgqWeNg4wkLx1FrYEW5I0LPH6HS+xKR3cwl7rj2OM3kLF313+P
OxzegK30YFIPQnsFG6mIylMRJoYqjwIUPCbRCVURVGPgVKZGyIYu7LEZ7GuqjoWFi8NikOwFoRQd
XDjiR9graTsdP93Y0vWJXMA/mZQo2jhHHcK+Wg==</SignatureValue>
  <KeyInfo>
    <X509Data>
      <X509Certificate>MIIICTCCBfGgAwIBAgIIGAN3k10G84IwDQYJKoZIhvcNAQELBQAwWzEXMBUGA1UEBRMOUlVDIDgwMDUwMTcyLTExGjAYBgNVBAMTEUNBLURPQ1VNRU5UQSBTLkEuMRcwFQYDVQQKEw5ET0NVTUVOVEEgUy5BLjELMAkGA1UEBhMCUFkwHhcNMjAwNjI2MTMxMDA3WhcNMjIwNjI2MTMyMDA3WjCBozELMAkGA1UEBhMCUFkxFzAVBgNVBAQMDk1FUkNBRE8gQlJJVEVaMRIwEAYDVQQFEwlDSTEwNjQ0NjIxFTATBgNVBCoMDExPUkVOQSBNQVJJQTEXMBUGA1UECgwOUEVSU09OQSBGSVNJQ0ExETAPBgNVBAsMCEZJUk1BIEYyMSQwIgYDVQQDDBtMT1JFTkEgTUFSSUEgTUVSQ0FETyBCUklURVowggEiMA0GCSqGSIb3DQEBAQUAA4IBDwAwggEKAoIBAQDS2hVSYy5OtEeoH6QezToIMWxJw8DpiBjHg8ULhYJm/C4d4IZ9wPdGy70rLYKCUsmYuUXKwwX0MSu9iKmx/BqMSampdNc+f2YBpKSpmoYSmaZSqRuvGrrt03F6RSeApjrtQooXANgL2KjMcmVTo0Wk7wPzt0ZsxeGnMkhM9FSERTGpKKNsD+hvaMM7ZEeF7+G2DtxsfaGd/bxLTiBVJvGS4wZGGDNzuPZUaSFMgyxb3l++P9T7wsQsOlz4bJyCqRAQVIR7lPU/9V3u3B2GMw9pVrmuhqY4VYQz5YiNTIumDA/OeOOaDUkSzZ1bwty1l1k985tYe/QlxAFrCSn/5/vNAgMBAAGjggOGMIIDgjAMBgNVHRMBAf8EAjAAMA4GA1UdDwEB/wQEAwIF4DAqBgNVHSUBAf8EIDAeBggrBgEFBQcDAQYIKwYBBQUHAwIGCCsGAQUFBwMEMB0GA1UdDgQWBBSFiR2a3HQFa1GiNN2EQgIGa5uHW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gYDVR0RBCMwIYEfbG9yZW5hLm1lcmNhZG9AaW50ZXJmaX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zhmdBoyRNjS7jx+5sgTvan5JEqT5ETC06MKg7xOsxpj7gJ2rqtE5I8M7L5nFHhfcqj/9UcdI3Z1qiMG5NYZBL/z1vsF9ubIBzmYFC/ytF4yn29uoNTV5XKYzatMA3lV3Wiz1G1+li+wHEqMehlGyr5nY22/3qHkUvw7y1WRqAORGtB6XH9TtOOwKGgNA9uIHK+Fp7q1KKef3LQeLE+aHU/CyWw2fm7IMkM86YvDLJCXy1xpIwd1K/0t0KP698gbsnQnpMx3hwqJPkARoPyqbN7g0Hyb3+VQFjs414WcP6gM710R23JayyRYWg3yGbW7r3hQpgUwFmB8wpIV80sSYsuzXRR3LADfqZWSSp/9cFMpYZQtuktIgPUEKyzvp5oRfUDtNZ1MCGAjImCzOlATFds0LBppnbt2UCJZpMCxLVz5UzYlFrVWfqxrpVkCaflrMQ1cKbj9DYCGn2m1mozw9nSS7HkNVG9QemNp3jw/Ob65Q4WWSSQAUcHPh+rbZK+Po35CuaK813j8s1j7Vl4feYGDIqpk7EnNmH+vuUjkv5RfhXWIUFpPprxxIyij/+IjdtYJJTT200hWci4cbeQhmIIcqqcroYoW5SP94c3NxpMAZltAuDjj1fC/qmUvt/p3I/F99ez9usqR5c6jyxxwA8awMaiEzXgykrr8yzMbrO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2020-08-14T15:56:26Z</mdssi:Value>
        </mdssi:SignatureTime>
      </SignatureProperty>
    </SignatureProperties>
  </Object>
  <Object Id="idOfficeObject">
    <SignatureProperties>
      <SignatureProperty Id="idOfficeV1Details" Target="#idPackageSignature">
        <SignatureInfoV1 xmlns="http://schemas.microsoft.com/office/2006/digsig">
          <SetupID>{5D639D6C-B5B7-4794-8B79-65A88395585D}</SetupID>
          <SignatureText>Lorena Mercado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2020-08-14T15:56:26Z</xd:SigningTime>
          <xd:SigningCertificate>
            <xd:Cert>
              <xd:CertDigest>
                <DigestMethod Algorithm="http://www.w3.org/2001/04/xmlenc#sha256"/>
                <DigestValue>9sJpa0i8eF98iBHOgZix0cWNlh69+65aaAiJeeG85v4=</DigestValue>
              </xd:CertDigest>
              <xd:IssuerSerial>
                <X509IssuerName>C=PY, O=DOCUMENTA S.A., CN=CA-DOCUMENTA S.A., SERIALNUMBER=RUC 80050172-1</X509IssuerName>
                <X509SerialNumber>1730358156645036930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UBAAB/AAAAAAAAAAAAAADIHQAAjw4AACBFTUYAAAEAiBsAAKo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Object Id="idInvalidSigLnImg">AQAAAGwAAAAAAAAAAAAAAAUBAAB/AAAAAAAAAAAAAADIHQAAjw4AACBFTUYAAAEA+CAAALEAAAAGAAAAAAAAAAAAAAAAAAAAoAUAAIQDAACjAQAABgEAAAAAAAAAAAAAAAAAALhkBgBw/wMACgAAABAAAAAAAAAAAAAAAEsAAAAQAAAAAAAAAAUAAAAeAAAAGAAAAAAAAAAAAAAABgEAAIAAAAAnAAAAGAAAAAEAAAAAAAAAAAAAAAAAAAAlAAAADAAAAAEAAABMAAAAZAAAAAAAAAAAAAAABQEAAH8AAAAAAAAAAAAAAAY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8PDwAAAAAAAlAAAADAAAAAEAAABMAAAAZAAAAAAAAAAAAAAABQEAAH8AAAAAAAAAAAAAAAYBAACAAAAAIQDwAAAAAAAAAAAAAACAPwAAAAAAAAAAAACAPwAAAAAAAAAAAAAAAAAAAAAAAAAAAAAAAAAAAAAAAAAAJQAAAAwAAAAAAACAKAAAAAwAAAABAAAAJwAAABgAAAABAAAAAAAAAPDw8AAAAAAAJQAAAAwAAAABAAAATAAAAGQAAAAAAAAAAAAAAAUBAAB/AAAAAAAAAAAAAAAGAQAAgAAAACEA8AAAAAAAAAAAAAAAgD8AAAAAAAAAAAAAgD8AAAAAAAAAAAAAAAAAAAAAAAAAAAAAAAAAAAAAAAAAACUAAAAMAAAAAAAAgCgAAAAMAAAAAQAAACcAAAAYAAAAAQAAAAAAAADw8PAAAAAAACUAAAAMAAAAAQAAAEwAAABkAAAAAAAAAAAAAAAFAQAAfwAAAAAAAAAAAAAABgEAAIAAAAAhAPAAAAAAAAAAAAAAAIA/AAAAAAAAAAAAAIA/AAAAAAAAAAAAAAAAAAAAAAAAAAAAAAAAAAAAAAAAAAAlAAAADAAAAAAAAIAoAAAADAAAAAEAAAAnAAAAGAAAAAEAAAAAAAAA////AAAAAAAlAAAADAAAAAEAAABMAAAAZAAAAAAAAAAAAAAABQEAAH8AAAAAAAAAAAAAAAYBAACAAAAAIQDwAAAAAAAAAAAAAACAPwAAAAAAAAAAAACAPwAAAAAAAAAAAAAAAAAAAAAAAAAAAAAAAAAAAAAAAAAAJQAAAAwAAAAAAACAKAAAAAwAAAABAAAAJwAAABgAAAABAAAAAAAAAP///wAAAAAAJQAAAAwAAAABAAAATAAAAGQAAAAAAAAAAAAAAAUBAAB/AAAAAAAAAAAAAAAG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BgEAAIAAAAAAAAAAAAAAAAY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sAAABHAAAAKQAAADMAAABz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JwAAABIAAAAJQAAAAwAAAAEAAAAVAAAAKAAAAAqAAAAMwAAAJoAAABHAAAAAQAAABzH6EGO4+hBKgAAADMAAAAOAAAATAAAAAAAAAAAAAAAAAAAAP//////////aAAAAEwAbwByAGUAbgBhACAATQBlAHIAYwBhAGQAbwAIAAAACQAAAAYAAAAIAAAACQAAAAgAAAAEAAAADgAAAAgAAAAGAAAABwAAAAgAAAAJAAAACQAAAEsAAABAAAAAMAAAAAUAAAAgAAAAAQAAAAEAAAAQAAAAAAAAAAAAAAAGAQAAgAAAAAAAAAAAAAAABgEAAIAAAAAlAAAADAAAAAIAAAAnAAAAGAAAAAUAAAAAAAAA////AAAAAAAlAAAADAAAAAUAAABMAAAAZAAAAAAAAABQAAAABQEAAHwAAAAAAAAAUAAAAAYBAAAtAAAAIQDwAAAAAAAAAAAAAACAPwAAAAAAAAAAAACAPwAAAAAAAAAAAAAAAAAAAAAAAAAAAAAAAAAAAAAAAAAAJQAAAAwAAAAAAACAKAAAAAwAAAAFAAAAJwAAABgAAAAFAAAAAAAAAP///wAAAAAAJQAAAAwAAAAFAAAATAAAAGQAAAAJAAAAUAAAAPwAAABcAAAACQAAAFAAAAD0AAAADQAAACEA8AAAAAAAAAAAAAAAgD8AAAAAAAAAAAAAgD8AAAAAAAAAAAAAAAAAAAAAAAAAAAAAAAAAAAAAAAAAACUAAAAMAAAAAAAAgCgAAAAMAAAABQAAACUAAAAMAAAAAQAAABgAAAAMAAAAAAAAABIAAAAMAAAAAQAAAB4AAAAYAAAACQAAAFAAAAD9AAAAXQAAACUAAAAMAAAAAQAAAFQAAACgAAAACgAAAFAAAABcAAAAXAAAAAEAAAAcx+hBjuPoQQoAAABQAAAADgAAAEwAAAAAAAAAAAAAAAAAAAD//////////2gAAABMAG8AcgBlAG4AYQAgAE0AZQByAGMAYQBkAG8ABQAAAAcAAAAEAAAABgAAAAcAAAAGAAAAAwAAAAoAAAAGAAAABAAAAAUAAAAGAAAABwAAAAcAAABLAAAAQAAAADAAAAAFAAAAIAAAAAEAAAABAAAAEAAAAAAAAAAAAAAABgEAAIAAAAAAAAAAAAAAAAYBAACAAAAAJQAAAAwAAAACAAAAJwAAABgAAAAFAAAAAAAAAP///wAAAAAAJQAAAAwAAAAFAAAATAAAAGQAAAAJAAAAYAAAAPwAAABsAAAACQAAAGAAAAD0AAAADQAAACEA8AAAAAAAAAAAAAAAgD8AAAAAAAAAAAAAgD8AAAAAAAAAAAAAAAAAAAAAAAAAAAAAAAAAAAAAAAAAACUAAAAMAAAAAAAAgCgAAAAMAAAABQAAACUAAAAMAAAAAQAAABgAAAAMAAAAAAAAABIAAAAMAAAAAQAAAB4AAAAYAAAACQAAAGAAAAD9AAAAbQAAACUAAAAMAAAAAQAAAFQAAAB8AAAACgAAAGAAAAA6AAAAbAAAAAEAAAAcx+hBjuPoQQoAAABgAAAACAAAAEwAAAAAAAAAAAAAAAAAAAD//////////1wAAABDAG8AbgB0AGEAZABvAHIABwAAAAcAAAAHAAAABAAAAAYAAAAHAAAABwAAAAQAAABLAAAAQAAAADAAAAAFAAAAIAAAAAEAAAABAAAAEAAAAAAAAAAAAAAABgEAAIAAAAAAAAAAAAAAAAYBAACAAAAAJQAAAAwAAAACAAAAJwAAABgAAAAFAAAAAAAAAP///wAAAAAAJQAAAAwAAAAFAAAATAAAAGQAAAAJAAAAcAAAAPwAAAB8AAAACQAAAHAAAAD0AAAADQAAACEA8AAAAAAAAAAAAAAAgD8AAAAAAAAAAAAAgD8AAAAAAAAAAAAAAAAAAAAAAAAAAAAAAAAAAAAAAAAAACUAAAAMAAAAAAAAgCgAAAAMAAAABQAAACUAAAAMAAAAAQAAABgAAAAMAAAAAAAAABIAAAAMAAAAAQAAABYAAAAMAAAAAAAAAFQAAAA8AQAACgAAAHAAAAD7AAAAfAAAAAEAAAAcx+hBjuPoQQoAAABwAAAAKAAAAEwAAAAEAAAACQAAAHAAAAD9AAAAfQAAAJwAAABGAGkAcgBtAGEAZABvACAAcABvAHIAOgAgAEwATwBSAEUATgBBACAATQBBAFIASQBBACAATQBFAFIAQwBBAEQATwAgAEIAUgBJAFQARQBaAAYAAAADAAAABAAAAAkAAAAGAAAABwAAAAcAAAADAAAABwAAAAcAAAAEAAAAAwAAAAMAAAAFAAAACQAAAAcAAAAGAAAACAAAAAcAAAADAAAACgAAAAcAAAAHAAAAAwAAAAcAAAADAAAACgAAAAYAAAAHAAAABwAAAAcAAAAIAAAACQAAAAMAAAAGAAAABwAAAAMAAAAGAAAABgAAAAY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mObc315CaY7fu5LOng+1f9IVjWMJ/aDKDfhndobpybM=</DigestValue>
    </Reference>
    <Reference Type="http://www.w3.org/2000/09/xmldsig#Object" URI="#idOfficeObject">
      <DigestMethod Algorithm="http://www.w3.org/2001/04/xmlenc#sha256"/>
      <DigestValue>1Dw76Ipe/O7wLCITXCDzPiUVhIpfdjZg08y5y4Qr9Wg=</DigestValue>
    </Reference>
    <Reference Type="http://uri.etsi.org/01903#SignedProperties" URI="#idSignedProperties">
      <Transforms>
        <Transform Algorithm="http://www.w3.org/TR/2001/REC-xml-c14n-20010315"/>
      </Transforms>
      <DigestMethod Algorithm="http://www.w3.org/2001/04/xmlenc#sha256"/>
      <DigestValue>7EAgIzwmY8Iqb9E2Ch2bkld1wld3odYfNyyuBD2B/bo=</DigestValue>
    </Reference>
    <Reference Type="http://www.w3.org/2000/09/xmldsig#Object" URI="#idValidSigLnImg">
      <DigestMethod Algorithm="http://www.w3.org/2001/04/xmlenc#sha256"/>
      <DigestValue>2+EBfnJ1k5RD5VvQYUJKZMjash2GqMNklhTKAICkzus=</DigestValue>
    </Reference>
    <Reference Type="http://www.w3.org/2000/09/xmldsig#Object" URI="#idInvalidSigLnImg">
      <DigestMethod Algorithm="http://www.w3.org/2001/04/xmlenc#sha256"/>
      <DigestValue>vEeEEL0ww7Fk86aI49gfcMGAyehDO5iudMIbGzYxTTY=</DigestValue>
    </Reference>
  </SignedInfo>
  <SignatureValue>eaFT9nvT1MiW9wej2CQxFV2/yKpSlhZO+jpM7q2kuCPmnZ+hdlrC9cXC+YS6pC2DWfLii0pzaKV7
juxAQL2d72WBkguQ5o0u8ijZhALBVhKzl3Th+b0TE/4q276SQuTJMz997WQDuwCC6OiYKj0m3sDy
mQ14rILGEC6YTum5Az5zA2oLCi7Q2YrfPqlk8PtpTHGbe98jdY1FAUulpe0b9DHA9K3BNQaq9gP0
f/CwgbN0l0zd3eRDq6s3ZQxbRyMMp1o+nE3+MZGizA9MW5b3Ca3pznEl8wD//Yo8HBr6H7qdd9+S
stIK3ag9Au5Uf3m6zWE4xkgcMfs9qu2WyVCsXQ==</SignatureValue>
  <KeyInfo>
    <X509Data>
      <X509Certificate>MIIIAjCCBeqgAwIBAgIIQnBQJ9kgV24wDQYJKoZIhvcNAQELBQAwWzEXMBUGA1UEBRMOUlVDIDgwMDUwMTcyLTExGjAYBgNVBAMTEUNBLURPQ1VNRU5UQSBTLkEuMRcwFQYDVQQKEw5ET0NVTUVOVEEgUy5BLjELMAkGA1UEBhMCUFkwHhcNMjAwODE0MTQ1NjA2WhcNMjIwODE0MTUwNjA2WjCBqDELMAkGA1UEBhMCUFkxITAfBgNVBAQMGERJQVogREUgQkVET1lBIEJJQU5DSElOSTERMA8GA1UEBRMIQ0kyMDU0MjUxDjAMBgNVBCoMBUpPUkdFMRcwFQYDVQQKDA5QRVJTT05BIEZJU0lDQTERMA8GA1UECwwIRklSTUEgRjIxJzAlBgNVBAMMHkpPUkdFIERJQVogREUgQkVET1lBIEJJQU5DSElOSTCCASIwDQYJKoZIhvcNAQEBBQADggEPADCCAQoCggEBAPDY9OSKDUN48BjXn2BXjx05/ezglz45xsTPoYtY8m1SQ61OEa5edcAmmg/u/+OcEOGKUeI+lbxzH63r8/WautuCsg/TpmWRfIrfL4IjzupnjTKeVIHDRKMGb9pLUTdQF5eKJvS3HkeaRCZwQf2X+k8OkRZpSgp7ml+ANxVo023VvcsswgY7PgmUslCFJB1oNNxWv4wTq0SRqyk/jRpBY+zRFKzvRksoLGBv88nlo7OTypCTXxeZtgvoqnbTdg3jR4hHJvYiY/ZnsfzHx+sD9GF/mLI3uwp0cihtxgpyNJMTt/A3UyjOm2uXj8pDdTP7QCNx3WHbeQlzSl3csF7clysCAwEAAaOCA3owggN2MAwGA1UdEwEB/wQCMAAwDgYDVR0PAQH/BAQDAgXgMCoGA1UdJQEB/wQgMB4GCCsGAQUFBwMBBggrBgEFBQcDAgYIKwYBBQUHAwQwHQYDVR0OBBYEFN/yHFFUcSlL5v0X5LBi2YJtFOgf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jk70mKj/PVUfWIr0C0ivNczI5LK5yldlLjZkcZYwLDEQM9kw6SeW4p9+za41W+EbM07tZ5yHamuWDh1hQT+HytcSUp98CPeEU4VkDGSoN+F7yEsknFoolArVn0aAPHMmKSlmikrORibuIuiD3wjGifzJ/sWKIQypJq2nhazNAlv8eS0W2S71WJ+u4zW9vt7SfkAOYyi9FAZjs8OUxDAmCw8qoD0U3Kyke5EVqJBXx06CuVyMz8ws0a8sJ+HlthVA8oIS/Vgyl4X70kO5azimLcHoc4XoV8NrzdcPXkKkl5XQbCEiSvAcK7L3QTOd9m10/Hrx7YkztcHrhz2a4HCV9TYsdIXwHSMmCijkb6FAhpHB+S1IYCXkRyESwwKKgZLyf+PNfnZM6t8kQM6AaT7OY0xPLtHmahYnjoEa46iQmcV5XL7ffkFoMi1k+OitsFaFWu3n2ujpTedpCaxdX8IIEKD3limDS2JMyt7Y0jI3rlx/Cicp16YZgi/h5UJXl3nR+68+uMYZtOdQjTgDHUsnxyMNMWNYqFeVVpUOAsw3QkUE/K/VabZG2NaFe15fo1u4Y21p9rjBK3/bFQPZIOIZArFqAT6DvWzP68g0l+gsc/wMTu5tTo8zXLQHZZNbAq1wBx18V8J+Jip5QeNVTvigOngzf4+FPN7nIb+AocsQV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2020-08-14T15:19:22Z</mdssi:Value>
        </mdssi:SignatureTime>
      </SignatureProperty>
    </SignatureProperties>
  </Object>
  <Object Id="idOfficeObject">
    <SignatureProperties>
      <SignatureProperty Id="idOfficeV1Details" Target="#idPackageSignature">
        <SignatureInfoV1 xmlns="http://schemas.microsoft.com/office/2006/digsig">
          <SetupID>{83E44B29-5B14-4116-A32B-43884D4D77DA}</SetupID>
          <SignatureText>Jorge Diaz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2020-08-14T15:19:22Z</xd:SigningTime>
          <xd:SigningCertificate>
            <xd:Cert>
              <xd:CertDigest>
                <DigestMethod Algorithm="http://www.w3.org/2001/04/xmlenc#sha256"/>
                <DigestValue>R52WW8wD2oaA6P1rcKBCIpZEScD/vvt8pu1sRRh5ICU=</DigestValue>
              </xd:CertDigest>
              <xd:IssuerSerial>
                <X509IssuerName>C=PY, O=DOCUMENTA S.A., CN=CA-DOCUMENTA S.A., SERIALNUMBER=RUC 80050172-1</X509IssuerName>
                <X509SerialNumber>4787414535971559278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4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kAAABHAAAAKQAAADMAAACB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KoAAABIAAAAJQAAAAwAAAAEAAAAVAAAALQAAAAqAAAAMwAAAKgAAABHAAAAAQAAABzH6EGO4+hBKgAAADMAAAARAAAATAAAAAAAAAAAAAAAAAAAAP//////////cAAAAEoAbwByAGcAZQAgAEQAaQBhAHoAIABCAGUAZABvAHkAYQCAPwYAAAAJAAAABgAAAAkAAAAIAAAABAAAAAsAAAAEAAAACAAAAAcAAAAEAAAACQAAAAgAAAAJAAAACQAAAAgAAAAIAAAASwAAAEAAAAAwAAAABQAAACAAAAABAAAAAQAAABAAAAAAAAAAAAAAAAsBAACAAAAAAAAAAAAAAAALAQAAgAAAACUAAAAMAAAAAgAAACcAAAAYAAAABQAAAAAAAAD///8AAAAAACUAAAAMAAAABQAAAEwAAABkAAAAAAAAAFAAAAAKAQAAfAAAAAAAAABQAAAAC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MQAAAAKAAAAUAAAAHYAAABcAAAAAQAAABzH6EGO4+hBCgAAAFAAAAAUAAAATAAAAAAAAAAAAAAAAAAAAP//////////dAAAAEoAbwByAGcAZQAgAEQA7QBhAHoAIABkAGUAIABCAGUAZABvAHkAYQAEAAAABwAAAAQAAAAHAAAABgAAAAMAAAAIAAAAAwAAAAYAAAAFAAAAAwAAAAcAAAAGAAAAAwAAAAYAAAAGAAAABwAAAAcAAAAFAAAABgAAAEsAAABAAAAAMAAAAAUAAAAgAAAAAQAAAAEAAAAQAAAAAAAAAAAAAAALAQAAgAAAAAAAAAAAAAAAC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gAAAAKAAAAYAAAAD8AAABsAAAAAQAAABzH6EGO4+hBCgAAAGAAAAAKAAAATAAAAAAAAAAAAAAAAAAAAP//////////YAAAAFAAcgBlAHMAaQBkAGUAbgB0AGUABgAAAAQAAAAGAAAABQAAAAMAAAAHAAAABgAAAAcAAAAEAAAABgAAAEsAAABAAAAAMAAAAAUAAAAgAAAAAQAAAAEAAAAQAAAAAAAAAAAAAAALAQAAgAAAAAAAAAAAAAAACwEAAIAAAAAlAAAADAAAAAIAAAAnAAAAGAAAAAUAAAAAAAAA////AAAAAAAlAAAADAAAAAUAAABMAAAAZAAAAAkAAABwAAAAAQEAAHwAAAAJAAAAcAAAAPkAAAANAAAAIQDwAAAAAAAAAAAAAACAPwAAAAAAAAAAAACAPwAAAAAAAAAAAAAAAAAAAAAAAAAAAAAAAAAAAAAAAAAAJQAAAAwAAAAAAACAKAAAAAwAAAAFAAAAJQAAAAwAAAABAAAAGAAAAAwAAAAAAAAAEgAAAAwAAAABAAAAFgAAAAwAAAAAAAAAVAAAAFABAAAKAAAAcAAAAAABAAB8AAAAAQAAABzH6EGO4+hBCgAAAHAAAAArAAAATAAAAAQAAAAJAAAAcAAAAAIBAAB9AAAApAAAAEYAaQByAG0AYQBkAG8AIABwAG8AcgA6ACAASgBPAFIARwBFACAARABJAEEAWgAgAEQARQAgAEIARQBEAE8AWQBBACAAQgBJAEEATgBDAEgASQBOAEkAAAAGAAAAAwAAAAQAAAAJAAAABgAAAAcAAAAHAAAAAwAAAAcAAAAHAAAABAAAAAMAAAADAAAABAAAAAkAAAAHAAAACAAAAAYAAAADAAAACAAAAAMAAAAHAAAABgAAAAMAAAAIAAAABgAAAAMAAAAGAAAABgAAAAgAAAAJAAAABQAAAAcAAAADAAAABgAAAAMAAAAHAAAACAAAAAcAAAAIAAAAAwAAAAgAAAADAAAAFgAAAAwAAAAAAAAAJQAAAAwAAAACAAAADgAAABQAAAAAAAAAEAAAABQAAAA=</Object>
  <Object Id="idInvalidSigLnImg">AQAAAGwAAAAAAAAAAAAAAAoBAAB/AAAAAAAAAAAAAABZHgAAjw4AACBFTUYAAAEAU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kAAABHAAAAKQAAADMAAACB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KoAAABIAAAAJQAAAAwAAAAEAAAAVAAAALQAAAAqAAAAMwAAAKgAAABHAAAAAQAAABzH6EGO4+hBKgAAADMAAAARAAAATAAAAAAAAAAAAAAAAAAAAP//////////cAAAAEoAbwByAGcAZQAgAEQAaQBhAHoAIABCAGUAZABvAHkAYQAAAAYAAAAJAAAABgAAAAkAAAAIAAAABAAAAAsAAAAEAAAACAAAAAcAAAAEAAAACQAAAAgAAAAJAAAACQAAAAgAAAAIAAAASwAAAEAAAAAwAAAABQAAACAAAAABAAAAAQAAABAAAAAAAAAAAAAAAAsBAACAAAAAAAAAAAAAAAALAQAAgAAAACUAAAAMAAAAAgAAACcAAAAYAAAABQAAAAAAAAD///8AAAAAACUAAAAMAAAABQAAAEwAAABkAAAAAAAAAFAAAAAKAQAAfAAAAAAAAABQAAAAC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MQAAAAKAAAAUAAAAHYAAABcAAAAAQAAABzH6EGO4+hBCgAAAFAAAAAUAAAATAAAAAAAAAAAAAAAAAAAAP//////////dAAAAEoAbwByAGcAZQAgAEQA7QBhAHoAIABkAGUAIABCAGUAZABvAHkAYQAEAAAABwAAAAQAAAAHAAAABgAAAAMAAAAIAAAAAwAAAAYAAAAFAAAAAwAAAAcAAAAGAAAAAwAAAAYAAAAGAAAABwAAAAcAAAAFAAAABgAAAEsAAABAAAAAMAAAAAUAAAAgAAAAAQAAAAEAAAAQAAAAAAAAAAAAAAALAQAAgAAAAAAAAAAAAAAAC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gAAAAKAAAAYAAAAD8AAABsAAAAAQAAABzH6EGO4+hBCgAAAGAAAAAKAAAATAAAAAAAAAAAAAAAAAAAAP//////////YAAAAFAAcgBlAHMAaQBkAGUAbgB0AGUABgAAAAQAAAAGAAAABQAAAAMAAAAHAAAABgAAAAcAAAAEAAAABgAAAEsAAABAAAAAMAAAAAUAAAAgAAAAAQAAAAEAAAAQAAAAAAAAAAAAAAALAQAAgAAAAAAAAAAAAAAACwEAAIAAAAAlAAAADAAAAAIAAAAnAAAAGAAAAAUAAAAAAAAA////AAAAAAAlAAAADAAAAAUAAABMAAAAZAAAAAkAAABwAAAAAQEAAHwAAAAJAAAAcAAAAPkAAAANAAAAIQDwAAAAAAAAAAAAAACAPwAAAAAAAAAAAACAPwAAAAAAAAAAAAAAAAAAAAAAAAAAAAAAAAAAAAAAAAAAJQAAAAwAAAAAAACAKAAAAAwAAAAFAAAAJQAAAAwAAAABAAAAGAAAAAwAAAAAAAAAEgAAAAwAAAABAAAAFgAAAAwAAAAAAAAAVAAAAFABAAAKAAAAcAAAAAABAAB8AAAAAQAAABzH6EGO4+hBCgAAAHAAAAArAAAATAAAAAQAAAAJAAAAcAAAAAIBAAB9AAAApAAAAEYAaQByAG0AYQBkAG8AIABwAG8AcgA6ACAASgBPAFIARwBFACAARABJAEEAWgAgAEQARQAgAEIARQBEAE8AWQBBACAAQgBJAEEATgBDAEgASQBOAEkASQAGAAAAAwAAAAQAAAAJAAAABgAAAAcAAAAHAAAAAwAAAAcAAAAHAAAABAAAAAMAAAADAAAABAAAAAkAAAAHAAAACAAAAAYAAAADAAAACAAAAAMAAAAHAAAABgAAAAMAAAAIAAAABgAAAAMAAAAGAAAABgAAAAgAAAAJAAAABQAAAAcAAAADAAAABgAAAAMAAAAHAAAACAAAAAcAAAAIAAAAAwAAAAgAAAAD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YKFUkhholxH4wJOPEDl3w6TzLUEyBPMyMlKEgp/hMx0=</DigestValue>
    </Reference>
    <Reference Type="http://www.w3.org/2000/09/xmldsig#Object" URI="#idOfficeObject">
      <DigestMethod Algorithm="http://www.w3.org/2001/04/xmlenc#sha256"/>
      <DigestValue>nEuaLQNBUlaXW5wQB6k5raQ8oAUi4i7jzc2wtPiYmEE=</DigestValue>
    </Reference>
    <Reference Type="http://uri.etsi.org/01903#SignedProperties" URI="#idSignedProperties">
      <Transforms>
        <Transform Algorithm="http://www.w3.org/TR/2001/REC-xml-c14n-20010315"/>
      </Transforms>
      <DigestMethod Algorithm="http://www.w3.org/2001/04/xmlenc#sha256"/>
      <DigestValue>7vWVc92Sez/BmHjd1L8d7vU15Cns6JMFsCC3VOyD85Q=</DigestValue>
    </Reference>
    <Reference Type="http://www.w3.org/2000/09/xmldsig#Object" URI="#idValidSigLnImg">
      <DigestMethod Algorithm="http://www.w3.org/2001/04/xmlenc#sha256"/>
      <DigestValue>K+xZEanz85dT7NoD4uJEcGybacXOk0d0JA+toeDtkA4=</DigestValue>
    </Reference>
    <Reference Type="http://www.w3.org/2000/09/xmldsig#Object" URI="#idInvalidSigLnImg">
      <DigestMethod Algorithm="http://www.w3.org/2001/04/xmlenc#sha256"/>
      <DigestValue>GTCskTHWdlbq/oLeNEX2aLcOJJo4dgH3RI+vbQDcfgA=</DigestValue>
    </Reference>
  </SignedInfo>
  <SignatureValue>MnqhVMKp633T4QiIHxXzF8qKh7IP5LZqaRK5x4mPEPCKmCbr88+jd9/TPF6UKsJqLP2RZ0KjhzRO
mUioceRAtG7yGxYc+hyczDwHGt7ugDVzcZZdglNOgRa47nyQ8aQMrLU+FjXQgWH/hJm7zcuNdIO9
8lO7CzBiFCyGo+HRwhU5NC8cyI5SpuUi/Rv6HmCrtvSdOAdkbcgQR7axJ7ejEk+vuJKQtO9YqJee
/iwSipkyQHYWmCoOBog1uH5xxcBZgNY0QynPmmijVu5gaWUsrQf+6A7GX6MlOZ8FqNhOd545lVyK
w/cX19pWUZlKzqmnl+jvMBZBg2cnxZYrQpaddg==</SignatureValue>
  <KeyInfo>
    <X509Data>
      <X509Certificate>MIIIAjCCBeqgAwIBAgIIQnBQJ9kgV24wDQYJKoZIhvcNAQELBQAwWzEXMBUGA1UEBRMOUlVDIDgwMDUwMTcyLTExGjAYBgNVBAMTEUNBLURPQ1VNRU5UQSBTLkEuMRcwFQYDVQQKEw5ET0NVTUVOVEEgUy5BLjELMAkGA1UEBhMCUFkwHhcNMjAwODE0MTQ1NjA2WhcNMjIwODE0MTUwNjA2WjCBqDELMAkGA1UEBhMCUFkxITAfBgNVBAQMGERJQVogREUgQkVET1lBIEJJQU5DSElOSTERMA8GA1UEBRMIQ0kyMDU0MjUxDjAMBgNVBCoMBUpPUkdFMRcwFQYDVQQKDA5QRVJTT05BIEZJU0lDQTERMA8GA1UECwwIRklSTUEgRjIxJzAlBgNVBAMMHkpPUkdFIERJQVogREUgQkVET1lBIEJJQU5DSElOSTCCASIwDQYJKoZIhvcNAQEBBQADggEPADCCAQoCggEBAPDY9OSKDUN48BjXn2BXjx05/ezglz45xsTPoYtY8m1SQ61OEa5edcAmmg/u/+OcEOGKUeI+lbxzH63r8/WautuCsg/TpmWRfIrfL4IjzupnjTKeVIHDRKMGb9pLUTdQF5eKJvS3HkeaRCZwQf2X+k8OkRZpSgp7ml+ANxVo023VvcsswgY7PgmUslCFJB1oNNxWv4wTq0SRqyk/jRpBY+zRFKzvRksoLGBv88nlo7OTypCTXxeZtgvoqnbTdg3jR4hHJvYiY/ZnsfzHx+sD9GF/mLI3uwp0cihtxgpyNJMTt/A3UyjOm2uXj8pDdTP7QCNx3WHbeQlzSl3csF7clysCAwEAAaOCA3owggN2MAwGA1UdEwEB/wQCMAAwDgYDVR0PAQH/BAQDAgXgMCoGA1UdJQEB/wQgMB4GCCsGAQUFBwMBBggrBgEFBQcDAgYIKwYBBQUHAwQwHQYDVR0OBBYEFN/yHFFUcSlL5v0X5LBi2YJtFOgf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jk70mKj/PVUfWIr0C0ivNczI5LK5yldlLjZkcZYwLDEQM9kw6SeW4p9+za41W+EbM07tZ5yHamuWDh1hQT+HytcSUp98CPeEU4VkDGSoN+F7yEsknFoolArVn0aAPHMmKSlmikrORibuIuiD3wjGifzJ/sWKIQypJq2nhazNAlv8eS0W2S71WJ+u4zW9vt7SfkAOYyi9FAZjs8OUxDAmCw8qoD0U3Kyke5EVqJBXx06CuVyMz8ws0a8sJ+HlthVA8oIS/Vgyl4X70kO5azimLcHoc4XoV8NrzdcPXkKkl5XQbCEiSvAcK7L3QTOd9m10/Hrx7YkztcHrhz2a4HCV9TYsdIXwHSMmCijkb6FAhpHB+S1IYCXkRyESwwKKgZLyf+PNfnZM6t8kQM6AaT7OY0xPLtHmahYnjoEa46iQmcV5XL7ffkFoMi1k+OitsFaFWu3n2ujpTedpCaxdX8IIEKD3limDS2JMyt7Y0jI3rlx/Cicp16YZgi/h5UJXl3nR+68+uMYZtOdQjTgDHUsnxyMNMWNYqFeVVpUOAsw3QkUE/K/VabZG2NaFe15fo1u4Y21p9rjBK3/bFQPZIOIZArFqAT6DvWzP68g0l+gsc/wMTu5tTo8zXLQHZZNbAq1wBx18V8J+Jip5QeNVTvigOngzf4+FPN7nIb+AocsQV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2020-08-14T15:19:43Z</mdssi:Value>
        </mdssi:SignatureTime>
      </SignatureProperty>
    </SignatureProperties>
  </Object>
  <Object Id="idOfficeObject">
    <SignatureProperties>
      <SignatureProperty Id="idOfficeV1Details" Target="#idPackageSignature">
        <SignatureInfoV1 xmlns="http://schemas.microsoft.com/office/2006/digsig">
          <SetupID>{614BC974-CE51-4B27-8592-6494F92AFE0A}</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2020-08-14T15:19:43Z</xd:SigningTime>
          <xd:SigningCertificate>
            <xd:Cert>
              <xd:CertDigest>
                <DigestMethod Algorithm="http://www.w3.org/2001/04/xmlenc#sha256"/>
                <DigestValue>R52WW8wD2oaA6P1rcKBCIpZEScD/vvt8pu1sRRh5ICU=</DigestValue>
              </xd:CertDigest>
              <xd:IssuerSerial>
                <X509IssuerName>C=PY, O=DOCUMENTA S.A., CN=CA-DOCUMENTA S.A., SERIALNUMBER=RUC 80050172-1</X509IssuerName>
                <X509SerialNumber>4787414535971559278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JSJ+cFthTuCPx4eQIv1xQTE5P5z73UQD59ozsFqE68k=</DigestValue>
    </Reference>
    <Reference Type="http://www.w3.org/2000/09/xmldsig#Object" URI="#idOfficeObject">
      <DigestMethod Algorithm="http://www.w3.org/2001/04/xmlenc#sha256"/>
      <DigestValue>JrR1v5A5LHHktGveK56I+kBEhrrmC42O3HcywZ4tQ5U=</DigestValue>
    </Reference>
    <Reference Type="http://uri.etsi.org/01903#SignedProperties" URI="#idSignedProperties">
      <Transforms>
        <Transform Algorithm="http://www.w3.org/TR/2001/REC-xml-c14n-20010315"/>
      </Transforms>
      <DigestMethod Algorithm="http://www.w3.org/2001/04/xmlenc#sha256"/>
      <DigestValue>wAc1dWiv/Cztr1E5s99lCGwJ2LDAt+8ibZBLlSOIzXo=</DigestValue>
    </Reference>
    <Reference Type="http://www.w3.org/2000/09/xmldsig#Object" URI="#idValidSigLnImg">
      <DigestMethod Algorithm="http://www.w3.org/2001/04/xmlenc#sha256"/>
      <DigestValue>K+xZEanz85dT7NoD4uJEcGybacXOk0d0JA+toeDtkA4=</DigestValue>
    </Reference>
    <Reference Type="http://www.w3.org/2000/09/xmldsig#Object" URI="#idInvalidSigLnImg">
      <DigestMethod Algorithm="http://www.w3.org/2001/04/xmlenc#sha256"/>
      <DigestValue>GTCskTHWdlbq/oLeNEX2aLcOJJo4dgH3RI+vbQDcfgA=</DigestValue>
    </Reference>
  </SignedInfo>
  <SignatureValue>RZYcZvH0ja3I7id1930vUOrYuw+DpzwT0CKo/xqVYWyUF0ZUrHUQ0xGwylT4h6nYwyVQ9LTLuJ4C
Bc3r9BjwCUKGYlefTe65/bvG795ZI7FdKcPkbBlOS4vS0wQ9Inl4PfpQSYVqEF9PkkCdmN3aJ2O7
OzdDAd7mP/3toCe049cRBO1W/a31ZA4bWNirytxNaj26xDJUxCmbENIL1iNByVOKMlDiyU6UK8iX
BZfQ/msjhum6iZLfBf9sMeGO1WNs2K7U0va81coF5MfeWlIgRF4ozCkdcNzTRaSsaWBBZ2nyM2dT
aGc5uJSJgoImK8HuiYGc9ch+Sxnz3tgozcUKFQ==</SignatureValue>
  <KeyInfo>
    <X509Data>
      <X509Certificate>MIIIAjCCBeqgAwIBAgIIQnBQJ9kgV24wDQYJKoZIhvcNAQELBQAwWzEXMBUGA1UEBRMOUlVDIDgwMDUwMTcyLTExGjAYBgNVBAMTEUNBLURPQ1VNRU5UQSBTLkEuMRcwFQYDVQQKEw5ET0NVTUVOVEEgUy5BLjELMAkGA1UEBhMCUFkwHhcNMjAwODE0MTQ1NjA2WhcNMjIwODE0MTUwNjA2WjCBqDELMAkGA1UEBhMCUFkxITAfBgNVBAQMGERJQVogREUgQkVET1lBIEJJQU5DSElOSTERMA8GA1UEBRMIQ0kyMDU0MjUxDjAMBgNVBCoMBUpPUkdFMRcwFQYDVQQKDA5QRVJTT05BIEZJU0lDQTERMA8GA1UECwwIRklSTUEgRjIxJzAlBgNVBAMMHkpPUkdFIERJQVogREUgQkVET1lBIEJJQU5DSElOSTCCASIwDQYJKoZIhvcNAQEBBQADggEPADCCAQoCggEBAPDY9OSKDUN48BjXn2BXjx05/ezglz45xsTPoYtY8m1SQ61OEa5edcAmmg/u/+OcEOGKUeI+lbxzH63r8/WautuCsg/TpmWRfIrfL4IjzupnjTKeVIHDRKMGb9pLUTdQF5eKJvS3HkeaRCZwQf2X+k8OkRZpSgp7ml+ANxVo023VvcsswgY7PgmUslCFJB1oNNxWv4wTq0SRqyk/jRpBY+zRFKzvRksoLGBv88nlo7OTypCTXxeZtgvoqnbTdg3jR4hHJvYiY/ZnsfzHx+sD9GF/mLI3uwp0cihtxgpyNJMTt/A3UyjOm2uXj8pDdTP7QCNx3WHbeQlzSl3csF7clysCAwEAAaOCA3owggN2MAwGA1UdEwEB/wQCMAAwDgYDVR0PAQH/BAQDAgXgMCoGA1UdJQEB/wQgMB4GCCsGAQUFBwMBBggrBgEFBQcDAgYIKwYBBQUHAwQwHQYDVR0OBBYEFN/yHFFUcSlL5v0X5LBi2YJtFOgf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jk70mKj/PVUfWIr0C0ivNczI5LK5yldlLjZkcZYwLDEQM9kw6SeW4p9+za41W+EbM07tZ5yHamuWDh1hQT+HytcSUp98CPeEU4VkDGSoN+F7yEsknFoolArVn0aAPHMmKSlmikrORibuIuiD3wjGifzJ/sWKIQypJq2nhazNAlv8eS0W2S71WJ+u4zW9vt7SfkAOYyi9FAZjs8OUxDAmCw8qoD0U3Kyke5EVqJBXx06CuVyMz8ws0a8sJ+HlthVA8oIS/Vgyl4X70kO5azimLcHoc4XoV8NrzdcPXkKkl5XQbCEiSvAcK7L3QTOd9m10/Hrx7YkztcHrhz2a4HCV9TYsdIXwHSMmCijkb6FAhpHB+S1IYCXkRyESwwKKgZLyf+PNfnZM6t8kQM6AaT7OY0xPLtHmahYnjoEa46iQmcV5XL7ffkFoMi1k+OitsFaFWu3n2ujpTedpCaxdX8IIEKD3limDS2JMyt7Y0jI3rlx/Cicp16YZgi/h5UJXl3nR+68+uMYZtOdQjTgDHUsnxyMNMWNYqFeVVpUOAsw3QkUE/K/VabZG2NaFe15fo1u4Y21p9rjBK3/bFQPZIOIZArFqAT6DvWzP68g0l+gsc/wMTu5tTo8zXLQHZZNbAq1wBx18V8J+Jip5QeNVTvigOngzf4+FPN7nIb+AocsQV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2020-08-14T15:19:56Z</mdssi:Value>
        </mdssi:SignatureTime>
      </SignatureProperty>
    </SignatureProperties>
  </Object>
  <Object Id="idOfficeObject">
    <SignatureProperties>
      <SignatureProperty Id="idOfficeV1Details" Target="#idPackageSignature">
        <SignatureInfoV1 xmlns="http://schemas.microsoft.com/office/2006/digsig">
          <SetupID>{11300684-4D6D-4F19-A91B-08EBD128EC06}</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2020-08-14T15:19:56Z</xd:SigningTime>
          <xd:SigningCertificate>
            <xd:Cert>
              <xd:CertDigest>
                <DigestMethod Algorithm="http://www.w3.org/2001/04/xmlenc#sha256"/>
                <DigestValue>R52WW8wD2oaA6P1rcKBCIpZEScD/vvt8pu1sRRh5ICU=</DigestValue>
              </xd:CertDigest>
              <xd:IssuerSerial>
                <X509IssuerName>C=PY, O=DOCUMENTA S.A., CN=CA-DOCUMENTA S.A., SERIALNUMBER=RUC 80050172-1</X509IssuerName>
                <X509SerialNumber>4787414535971559278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WfIU8otCApUz5R+maYUe4mF2CxTiqu+Zlpc0WZAr+GA=</DigestValue>
    </Reference>
    <Reference Type="http://www.w3.org/2000/09/xmldsig#Object" URI="#idOfficeObject">
      <DigestMethod Algorithm="http://www.w3.org/2001/04/xmlenc#sha256"/>
      <DigestValue>uqow0jk3wm2QMPIMr3m2NURinltkKyfOvSsiddaEilY=</DigestValue>
    </Reference>
    <Reference Type="http://uri.etsi.org/01903#SignedProperties" URI="#idSignedProperties">
      <Transforms>
        <Transform Algorithm="http://www.w3.org/TR/2001/REC-xml-c14n-20010315"/>
      </Transforms>
      <DigestMethod Algorithm="http://www.w3.org/2001/04/xmlenc#sha256"/>
      <DigestValue>ymRO7EcYNsVnu0rRY+C22RKVrwMZsTizb4A1ZxGfheM=</DigestValue>
    </Reference>
    <Reference Type="http://www.w3.org/2000/09/xmldsig#Object" URI="#idValidSigLnImg">
      <DigestMethod Algorithm="http://www.w3.org/2001/04/xmlenc#sha256"/>
      <DigestValue>K+xZEanz85dT7NoD4uJEcGybacXOk0d0JA+toeDtkA4=</DigestValue>
    </Reference>
    <Reference Type="http://www.w3.org/2000/09/xmldsig#Object" URI="#idInvalidSigLnImg">
      <DigestMethod Algorithm="http://www.w3.org/2001/04/xmlenc#sha256"/>
      <DigestValue>GTCskTHWdlbq/oLeNEX2aLcOJJo4dgH3RI+vbQDcfgA=</DigestValue>
    </Reference>
  </SignedInfo>
  <SignatureValue>PJSAWSvlEztIoQ+9bkQoKWt4OdUzaqY8GNiektlvCofEp4MGV8jCv1RDGoaxihcFcSz5Nn1vZINz
CP1KgK45YHDZ3Zvq5NgmE0iiMdJr+ihEcHER0p0P0C53ypqHKdPVaGY8RfPp6MNQ4e35DF2e+3pN
jGkl7W6MAIoMwH1p4yagNHOrkRYdCWfxVzcBpQNg0nLsuXToFPotRga4ruz7+qADlumKc474Dniw
0j2d1aGsyxGWvADRsV4oDxdjbtPI45sDDFTute11OiyBhJwxYyKvqC7HbkdS03K8Wz747qa9Z30Z
lyeYfJOyrk3Q6RWR6LYb48DtP7ZnPqlFrolbfQ==</SignatureValue>
  <KeyInfo>
    <X509Data>
      <X509Certificate>MIIIAjCCBeqgAwIBAgIIQnBQJ9kgV24wDQYJKoZIhvcNAQELBQAwWzEXMBUGA1UEBRMOUlVDIDgwMDUwMTcyLTExGjAYBgNVBAMTEUNBLURPQ1VNRU5UQSBTLkEuMRcwFQYDVQQKEw5ET0NVTUVOVEEgUy5BLjELMAkGA1UEBhMCUFkwHhcNMjAwODE0MTQ1NjA2WhcNMjIwODE0MTUwNjA2WjCBqDELMAkGA1UEBhMCUFkxITAfBgNVBAQMGERJQVogREUgQkVET1lBIEJJQU5DSElOSTERMA8GA1UEBRMIQ0kyMDU0MjUxDjAMBgNVBCoMBUpPUkdFMRcwFQYDVQQKDA5QRVJTT05BIEZJU0lDQTERMA8GA1UECwwIRklSTUEgRjIxJzAlBgNVBAMMHkpPUkdFIERJQVogREUgQkVET1lBIEJJQU5DSElOSTCCASIwDQYJKoZIhvcNAQEBBQADggEPADCCAQoCggEBAPDY9OSKDUN48BjXn2BXjx05/ezglz45xsTPoYtY8m1SQ61OEa5edcAmmg/u/+OcEOGKUeI+lbxzH63r8/WautuCsg/TpmWRfIrfL4IjzupnjTKeVIHDRKMGb9pLUTdQF5eKJvS3HkeaRCZwQf2X+k8OkRZpSgp7ml+ANxVo023VvcsswgY7PgmUslCFJB1oNNxWv4wTq0SRqyk/jRpBY+zRFKzvRksoLGBv88nlo7OTypCTXxeZtgvoqnbTdg3jR4hHJvYiY/ZnsfzHx+sD9GF/mLI3uwp0cihtxgpyNJMTt/A3UyjOm2uXj8pDdTP7QCNx3WHbeQlzSl3csF7clysCAwEAAaOCA3owggN2MAwGA1UdEwEB/wQCMAAwDgYDVR0PAQH/BAQDAgXgMCoGA1UdJQEB/wQgMB4GCCsGAQUFBwMBBggrBgEFBQcDAgYIKwYBBQUHAwQwHQYDVR0OBBYEFN/yHFFUcSlL5v0X5LBi2YJtFOgf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jk70mKj/PVUfWIr0C0ivNczI5LK5yldlLjZkcZYwLDEQM9kw6SeW4p9+za41W+EbM07tZ5yHamuWDh1hQT+HytcSUp98CPeEU4VkDGSoN+F7yEsknFoolArVn0aAPHMmKSlmikrORibuIuiD3wjGifzJ/sWKIQypJq2nhazNAlv8eS0W2S71WJ+u4zW9vt7SfkAOYyi9FAZjs8OUxDAmCw8qoD0U3Kyke5EVqJBXx06CuVyMz8ws0a8sJ+HlthVA8oIS/Vgyl4X70kO5azimLcHoc4XoV8NrzdcPXkKkl5XQbCEiSvAcK7L3QTOd9m10/Hrx7YkztcHrhz2a4HCV9TYsdIXwHSMmCijkb6FAhpHB+S1IYCXkRyESwwKKgZLyf+PNfnZM6t8kQM6AaT7OY0xPLtHmahYnjoEa46iQmcV5XL7ffkFoMi1k+OitsFaFWu3n2ujpTedpCaxdX8IIEKD3limDS2JMyt7Y0jI3rlx/Cicp16YZgi/h5UJXl3nR+68+uMYZtOdQjTgDHUsnxyMNMWNYqFeVVpUOAsw3QkUE/K/VabZG2NaFe15fo1u4Y21p9rjBK3/bFQPZIOIZArFqAT6DvWzP68g0l+gsc/wMTu5tTo8zXLQHZZNbAq1wBx18V8J+Jip5QeNVTvigOngzf4+FPN7nIb+AocsQV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2020-08-14T15:20:11Z</mdssi:Value>
        </mdssi:SignatureTime>
      </SignatureProperty>
    </SignatureProperties>
  </Object>
  <Object Id="idOfficeObject">
    <SignatureProperties>
      <SignatureProperty Id="idOfficeV1Details" Target="#idPackageSignature">
        <SignatureInfoV1 xmlns="http://schemas.microsoft.com/office/2006/digsig">
          <SetupID>{2DD74CBF-03AA-4956-8FD8-9EB615F069B3}</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2020-08-14T15:20:11Z</xd:SigningTime>
          <xd:SigningCertificate>
            <xd:Cert>
              <xd:CertDigest>
                <DigestMethod Algorithm="http://www.w3.org/2001/04/xmlenc#sha256"/>
                <DigestValue>R52WW8wD2oaA6P1rcKBCIpZEScD/vvt8pu1sRRh5ICU=</DigestValue>
              </xd:CertDigest>
              <xd:IssuerSerial>
                <X509IssuerName>C=PY, O=DOCUMENTA S.A., CN=CA-DOCUMENTA S.A., SERIALNUMBER=RUC 80050172-1</X509IssuerName>
                <X509SerialNumber>4787414535971559278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72XRVAj1vfLPaSzdQS3HcYAJlOBCcV33oEvpjbZQrwY=</DigestValue>
    </Reference>
    <Reference Type="http://www.w3.org/2000/09/xmldsig#Object" URI="#idOfficeObject">
      <DigestMethod Algorithm="http://www.w3.org/2001/04/xmlenc#sha256"/>
      <DigestValue>o92btEPSJs2Xy5vZHzEIyCH25hvcynR54Ejuu3DZDqM=</DigestValue>
    </Reference>
    <Reference Type="http://uri.etsi.org/01903#SignedProperties" URI="#idSignedProperties">
      <Transforms>
        <Transform Algorithm="http://www.w3.org/TR/2001/REC-xml-c14n-20010315"/>
      </Transforms>
      <DigestMethod Algorithm="http://www.w3.org/2001/04/xmlenc#sha256"/>
      <DigestValue>zPQiKwQNRJw3H4HP8PWOA1c4XhUMHuNAlbOF/nAeTg4=</DigestValue>
    </Reference>
    <Reference Type="http://www.w3.org/2000/09/xmldsig#Object" URI="#idValidSigLnImg">
      <DigestMethod Algorithm="http://www.w3.org/2001/04/xmlenc#sha256"/>
      <DigestValue>K+xZEanz85dT7NoD4uJEcGybacXOk0d0JA+toeDtkA4=</DigestValue>
    </Reference>
    <Reference Type="http://www.w3.org/2000/09/xmldsig#Object" URI="#idInvalidSigLnImg">
      <DigestMethod Algorithm="http://www.w3.org/2001/04/xmlenc#sha256"/>
      <DigestValue>GTCskTHWdlbq/oLeNEX2aLcOJJo4dgH3RI+vbQDcfgA=</DigestValue>
    </Reference>
  </SignedInfo>
  <SignatureValue>MJJphc5zpDvPTwh6v6X046932mUs+ZsEXhH7lePszw1hz+x/vjzD4iHmo99hQD1rBzAKw5wv1Yw6
NXmqewNGuljvOPeEq4zkqUvZhiz+YdMzdP2gB7SG9Us/rm5K2nfow643Ixuf8r77sFDnjAVJvWNm
vCVT4527IYPVJBN8GKmLDPBg7Xcu4/PAw2E8ACjtKCabOGwg7+dn2+sq5I+Xw6WKwblOvAvfee4e
tUuD2XzltS5YSI5yvsPL/07/XQ1Z5FFjJ/iUiquk9Ip7BgO6CavjuHvWZEyuOgCMhxHrTrsxK8Hx
PFEQsV8mnI99hlkBwFWhw9lSSZ2gn0l/yx+W6g==</SignatureValue>
  <KeyInfo>
    <X509Data>
      <X509Certificate>MIIIAjCCBeqgAwIBAgIIQnBQJ9kgV24wDQYJKoZIhvcNAQELBQAwWzEXMBUGA1UEBRMOUlVDIDgwMDUwMTcyLTExGjAYBgNVBAMTEUNBLURPQ1VNRU5UQSBTLkEuMRcwFQYDVQQKEw5ET0NVTUVOVEEgUy5BLjELMAkGA1UEBhMCUFkwHhcNMjAwODE0MTQ1NjA2WhcNMjIwODE0MTUwNjA2WjCBqDELMAkGA1UEBhMCUFkxITAfBgNVBAQMGERJQVogREUgQkVET1lBIEJJQU5DSElOSTERMA8GA1UEBRMIQ0kyMDU0MjUxDjAMBgNVBCoMBUpPUkdFMRcwFQYDVQQKDA5QRVJTT05BIEZJU0lDQTERMA8GA1UECwwIRklSTUEgRjIxJzAlBgNVBAMMHkpPUkdFIERJQVogREUgQkVET1lBIEJJQU5DSElOSTCCASIwDQYJKoZIhvcNAQEBBQADggEPADCCAQoCggEBAPDY9OSKDUN48BjXn2BXjx05/ezglz45xsTPoYtY8m1SQ61OEa5edcAmmg/u/+OcEOGKUeI+lbxzH63r8/WautuCsg/TpmWRfIrfL4IjzupnjTKeVIHDRKMGb9pLUTdQF5eKJvS3HkeaRCZwQf2X+k8OkRZpSgp7ml+ANxVo023VvcsswgY7PgmUslCFJB1oNNxWv4wTq0SRqyk/jRpBY+zRFKzvRksoLGBv88nlo7OTypCTXxeZtgvoqnbTdg3jR4hHJvYiY/ZnsfzHx+sD9GF/mLI3uwp0cihtxgpyNJMTt/A3UyjOm2uXj8pDdTP7QCNx3WHbeQlzSl3csF7clysCAwEAAaOCA3owggN2MAwGA1UdEwEB/wQCMAAwDgYDVR0PAQH/BAQDAgXgMCoGA1UdJQEB/wQgMB4GCCsGAQUFBwMBBggrBgEFBQcDAgYIKwYBBQUHAwQwHQYDVR0OBBYEFN/yHFFUcSlL5v0X5LBi2YJtFOgf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jk70mKj/PVUfWIr0C0ivNczI5LK5yldlLjZkcZYwLDEQM9kw6SeW4p9+za41W+EbM07tZ5yHamuWDh1hQT+HytcSUp98CPeEU4VkDGSoN+F7yEsknFoolArVn0aAPHMmKSlmikrORibuIuiD3wjGifzJ/sWKIQypJq2nhazNAlv8eS0W2S71WJ+u4zW9vt7SfkAOYyi9FAZjs8OUxDAmCw8qoD0U3Kyke5EVqJBXx06CuVyMz8ws0a8sJ+HlthVA8oIS/Vgyl4X70kO5azimLcHoc4XoV8NrzdcPXkKkl5XQbCEiSvAcK7L3QTOd9m10/Hrx7YkztcHrhz2a4HCV9TYsdIXwHSMmCijkb6FAhpHB+S1IYCXkRyESwwKKgZLyf+PNfnZM6t8kQM6AaT7OY0xPLtHmahYnjoEa46iQmcV5XL7ffkFoMi1k+OitsFaFWu3n2ujpTedpCaxdX8IIEKD3limDS2JMyt7Y0jI3rlx/Cicp16YZgi/h5UJXl3nR+68+uMYZtOdQjTgDHUsnxyMNMWNYqFeVVpUOAsw3QkUE/K/VabZG2NaFe15fo1u4Y21p9rjBK3/bFQPZIOIZArFqAT6DvWzP68g0l+gsc/wMTu5tTo8zXLQHZZNbAq1wBx18V8J+Jip5QeNVTvigOngzf4+FPN7nIb+AocsQV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2020-08-14T15:20:23Z</mdssi:Value>
        </mdssi:SignatureTime>
      </SignatureProperty>
    </SignatureProperties>
  </Object>
  <Object Id="idOfficeObject">
    <SignatureProperties>
      <SignatureProperty Id="idOfficeV1Details" Target="#idPackageSignature">
        <SignatureInfoV1 xmlns="http://schemas.microsoft.com/office/2006/digsig">
          <SetupID>{8BF6FFAA-0B88-4769-929B-0D4B35146B67}</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2020-08-14T15:20:23Z</xd:SigningTime>
          <xd:SigningCertificate>
            <xd:Cert>
              <xd:CertDigest>
                <DigestMethod Algorithm="http://www.w3.org/2001/04/xmlenc#sha256"/>
                <DigestValue>R52WW8wD2oaA6P1rcKBCIpZEScD/vvt8pu1sRRh5ICU=</DigestValue>
              </xd:CertDigest>
              <xd:IssuerSerial>
                <X509IssuerName>C=PY, O=DOCUMENTA S.A., CN=CA-DOCUMENTA S.A., SERIALNUMBER=RUC 80050172-1</X509IssuerName>
                <X509SerialNumber>4787414535971559278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DkkhIe29oJAGSbdGE5CxcNCG24Lai4HJ+XXRFcm33Ho=</DigestValue>
    </Reference>
    <Reference Type="http://www.w3.org/2000/09/xmldsig#Object" URI="#idOfficeObject">
      <DigestMethod Algorithm="http://www.w3.org/2001/04/xmlenc#sha256"/>
      <DigestValue>8LxgunFCFqmzxhKLPMt6zcZnCUiO+qiRc7X4UsziPoQ=</DigestValue>
    </Reference>
    <Reference Type="http://uri.etsi.org/01903#SignedProperties" URI="#idSignedProperties">
      <Transforms>
        <Transform Algorithm="http://www.w3.org/TR/2001/REC-xml-c14n-20010315"/>
      </Transforms>
      <DigestMethod Algorithm="http://www.w3.org/2001/04/xmlenc#sha256"/>
      <DigestValue>AjgfxNMPqHfiIQ5KI7wZx/j0o5lG38EhgX4uG0V+Cfw=</DigestValue>
    </Reference>
    <Reference Type="http://www.w3.org/2000/09/xmldsig#Object" URI="#idValidSigLnImg">
      <DigestMethod Algorithm="http://www.w3.org/2001/04/xmlenc#sha256"/>
      <DigestValue>UPJQiJsgJrujyoMK9+DNS+M1dtmaalfDf5MY+lpAHrQ=</DigestValue>
    </Reference>
    <Reference Type="http://www.w3.org/2000/09/xmldsig#Object" URI="#idInvalidSigLnImg">
      <DigestMethod Algorithm="http://www.w3.org/2001/04/xmlenc#sha256"/>
      <DigestValue>nNazaki2BvhQI7xXosnNeO6D+jdEc+wjmgFeAbywmyI=</DigestValue>
    </Reference>
  </SignedInfo>
  <SignatureValue>00bY95K45SjFuVwVoxlSt1rLiR1qhHggD9KpQjNRJgIKkWALFltRNIO68dfcNOe112I6hFsr2ced
1/HVaAVF9mwtEPXsAER2KkrRNq4plm+5Kb+x1SIYc0o6ExxlUOHMWxxMowBRbktLJ4YyPfYvH7eN
vt+PKj8sGNeX8kqa07y22MX3/8/IuEQnyjezKbY4vNp3PHfzYQoYiobxYbF1LMdsw2QabtUFejf3
bghjgofWpsE17sEp6n5TrY3jl69LrivfVK4FseXt+baIfybXa16ECZemeR4Gu77elcn1GNgsNagy
iuIJtPkZ+9jb/N8Iiq8qbxWZnsG6fcLgxvzJcQ==</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2020-08-14T15:22:58Z</mdssi:Value>
        </mdssi:SignatureTime>
      </SignatureProperty>
    </SignatureProperties>
  </Object>
  <Object Id="idOfficeObject">
    <SignatureProperties>
      <SignatureProperty Id="idOfficeV1Details" Target="#idPackageSignature">
        <SignatureInfoV1 xmlns="http://schemas.microsoft.com/office/2006/digsig">
          <SetupID>{46FB6ADE-D4A6-49B9-B42D-DA1260AA24DC}</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2020-08-14T15:22:58Z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Q28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CIv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cvIeajgs+OOLdb/mvi3S68oZm5OXvdd1W0ZIDBMZ9Ok=</DigestValue>
    </Reference>
    <Reference Type="http://www.w3.org/2000/09/xmldsig#Object" URI="#idOfficeObject">
      <DigestMethod Algorithm="http://www.w3.org/2001/04/xmlenc#sha256"/>
      <DigestValue>5fO92ey7EvwK1XLQEn/K2i5WG+E/wXxcmFw2cuGLljU=</DigestValue>
    </Reference>
    <Reference Type="http://uri.etsi.org/01903#SignedProperties" URI="#idSignedProperties">
      <Transforms>
        <Transform Algorithm="http://www.w3.org/TR/2001/REC-xml-c14n-20010315"/>
      </Transforms>
      <DigestMethod Algorithm="http://www.w3.org/2001/04/xmlenc#sha256"/>
      <DigestValue>AASB08rU8j1a0hwp7iZt4w+AbCVdTGQ3Cgmk7nM3MOg=</DigestValue>
    </Reference>
    <Reference Type="http://www.w3.org/2000/09/xmldsig#Object" URI="#idValidSigLnImg">
      <DigestMethod Algorithm="http://www.w3.org/2001/04/xmlenc#sha256"/>
      <DigestValue>7IEuaIlkHPnJolRBcFb+DmtbV+Js+rtlgY8VVu4wo2Q=</DigestValue>
    </Reference>
    <Reference Type="http://www.w3.org/2000/09/xmldsig#Object" URI="#idInvalidSigLnImg">
      <DigestMethod Algorithm="http://www.w3.org/2001/04/xmlenc#sha256"/>
      <DigestValue>nNazaki2BvhQI7xXosnNeO6D+jdEc+wjmgFeAbywmyI=</DigestValue>
    </Reference>
  </SignedInfo>
  <SignatureValue>ygmDkTiC90TS6GwrbWOEPtZxxjFHrNE5iLPPyoXIB9bZG6oYKmpFh+W6zz0jT80kt6Wn3QkXtXS7
zZV53TbmfBUb4yceZUlOD8WQ0LL7QVgh7pTmyXeE3+CA5vkj7FxWgBTpMge2aPaRtiDf7sCSNe0Q
8HUUQ/YALEZqwGUZJ67Eu6WEuXac95pg4a8jtYWvz7DLzCgFCQ9TmPXH16TOzQjXJcFxOWc7D8fu
KAq9wZDcmaveKLewZvngnS5Jyj90AoxW/vYxwxkT/gUE3GnZqO6FqKBmTxwBtWJKTawPIUZ+ED7X
f9gKXtur2VgyswfqDexhlYjtqpwdsU0RBMBwsg==</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2020-08-14T15:23:35Z</mdssi:Value>
        </mdssi:SignatureTime>
      </SignatureProperty>
    </SignatureProperties>
  </Object>
  <Object Id="idOfficeObject">
    <SignatureProperties>
      <SignatureProperty Id="idOfficeV1Details" Target="#idPackageSignature">
        <SignatureInfoV1 xmlns="http://schemas.microsoft.com/office/2006/digsig">
          <SetupID>{37D75A97-4B18-490A-8CEF-52FA84CC2F4F}</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2020-08-14T15:23:35Z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iPMf1ra6B2H2wJO8mvP7VV7yERCeP4gtpBD/g95vMqo=</DigestValue>
    </Reference>
    <Reference Type="http://www.w3.org/2000/09/xmldsig#Object" URI="#idOfficeObject">
      <DigestMethod Algorithm="http://www.w3.org/2001/04/xmlenc#sha256"/>
      <DigestValue>182jS5+v7Bqi9KTeQJCVtP0zwjDD2BqFAnKq80IqxfY=</DigestValue>
    </Reference>
    <Reference Type="http://uri.etsi.org/01903#SignedProperties" URI="#idSignedProperties">
      <Transforms>
        <Transform Algorithm="http://www.w3.org/TR/2001/REC-xml-c14n-20010315"/>
      </Transforms>
      <DigestMethod Algorithm="http://www.w3.org/2001/04/xmlenc#sha256"/>
      <DigestValue>27HBbXSJpQT0NlJl4xcOzo0KNsC1+zI1FHxSssCCysU=</DigestValue>
    </Reference>
    <Reference Type="http://www.w3.org/2000/09/xmldsig#Object" URI="#idValidSigLnImg">
      <DigestMethod Algorithm="http://www.w3.org/2001/04/xmlenc#sha256"/>
      <DigestValue>7IEuaIlkHPnJolRBcFb+DmtbV+Js+rtlgY8VVu4wo2Q=</DigestValue>
    </Reference>
    <Reference Type="http://www.w3.org/2000/09/xmldsig#Object" URI="#idInvalidSigLnImg">
      <DigestMethod Algorithm="http://www.w3.org/2001/04/xmlenc#sha256"/>
      <DigestValue>nNazaki2BvhQI7xXosnNeO6D+jdEc+wjmgFeAbywmyI=</DigestValue>
    </Reference>
  </SignedInfo>
  <SignatureValue>K29LmfBqoyH5FKpafouMfD8pAQuAcPU2/wH3YzAsYWLoeggUFQjpnadn9tnc4OX8QqZiqK9GDU2Q
VT0Z4ob1GDlJA/wvwWgOrmGJPjn4AbJxh1xnLTkxCbIPmZLFJ3vlJ1HqbOFvkFsjAYyn5/uHhVC+
ZZvV3lI0J/38005rnUzzins4CW2RsY7mQickcWX1yXpugms2BD32XZg/N4GsBF0AMRuPID4qJcel
rNLEd5t4D1VymocTTQyAfZZtPwWl2FS2vYh22CjbEJ+q12Z1eVyqdsxhoT7XxgFxVw+TCyjGL0Mm
zKKJYQZxIjKwukjEmqOdaug6ob8uiSm60pA81Q==</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k80SyVvMallB7AkvkUSHZ4K+78xj+pYJ7O2spEgVTWk=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Xa8239MzABwfeSwVessQmgBws7qpEWV+d6lNwhHlGqw=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J7XRRxyxTkBCHgplPuWXQ8ZB2xs5BQdNyWdDZX2kKek=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8gF8blhnQgXs4IMhqBYACSkISTaVhplT2+ALWl3IYqU=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nbTH7SAPjpb1fZfLn77IjgQ/FpAhHDQ4sCNiA3ByRYk=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l/FS99rJOFUVQISOdOC8FgDgH6pjqxy8hpcKJIDUqF4=</DigestValue>
      </Reference>
      <Reference URI="/xl/drawings/drawing1.xml?ContentType=application/vnd.openxmlformats-officedocument.drawing+xml">
        <DigestMethod Algorithm="http://www.w3.org/2001/04/xmlenc#sha256"/>
        <DigestValue>E/o/rCFQoK2l/y3rFOX6RUfebeElBYfgfucKDdHgiGk=</DigestValue>
      </Reference>
      <Reference URI="/xl/drawings/vmlDrawing1.vml?ContentType=application/vnd.openxmlformats-officedocument.vmlDrawing">
        <DigestMethod Algorithm="http://www.w3.org/2001/04/xmlenc#sha256"/>
        <DigestValue>4r/yho0hG8BzwD+PXn/uaVtknaUOfePA1ftsqc04N6s=</DigestValue>
      </Reference>
      <Reference URI="/xl/drawings/vmlDrawing2.vml?ContentType=application/vnd.openxmlformats-officedocument.vmlDrawing">
        <DigestMethod Algorithm="http://www.w3.org/2001/04/xmlenc#sha256"/>
        <DigestValue>2KGHxvtEPKC8mjmNRchuPuWAfh2eQNQIVAT4JTv/SCI=</DigestValue>
      </Reference>
      <Reference URI="/xl/drawings/vmlDrawing3.vml?ContentType=application/vnd.openxmlformats-officedocument.vmlDrawing">
        <DigestMethod Algorithm="http://www.w3.org/2001/04/xmlenc#sha256"/>
        <DigestValue>azgbl7sp/LyGbAlhAcfhkbqZFc3d99WLKoH+gimFWnA=</DigestValue>
      </Reference>
      <Reference URI="/xl/drawings/vmlDrawing4.vml?ContentType=application/vnd.openxmlformats-officedocument.vmlDrawing">
        <DigestMethod Algorithm="http://www.w3.org/2001/04/xmlenc#sha256"/>
        <DigestValue>VM1fPZ9AatHrOBLhPnG5vOXUcN9qUF6ylloYAY0sCsA=</DigestValue>
      </Reference>
      <Reference URI="/xl/drawings/vmlDrawing5.vml?ContentType=application/vnd.openxmlformats-officedocument.vmlDrawing">
        <DigestMethod Algorithm="http://www.w3.org/2001/04/xmlenc#sha256"/>
        <DigestValue>0o+LJdMaZ3yo8kcaCioaUoeulfhxkiGA8bDX/svMnKA=</DigestValue>
      </Reference>
      <Reference URI="/xl/media/image1.emf?ContentType=image/x-emf">
        <DigestMethod Algorithm="http://www.w3.org/2001/04/xmlenc#sha256"/>
        <DigestValue>BbmldvLxcYeKBPIkTfhr+fAbHsz/tdXbTA+UDG+zGJE=</DigestValue>
      </Reference>
      <Reference URI="/xl/media/image10.emf?ContentType=image/x-emf">
        <DigestMethod Algorithm="http://www.w3.org/2001/04/xmlenc#sha256"/>
        <DigestValue>YbLK2gsjixfrHBNLGZnjoKQ/BgxM6JeDLtkBs1UmXnU=</DigestValue>
      </Reference>
      <Reference URI="/xl/media/image2.emf?ContentType=image/x-emf">
        <DigestMethod Algorithm="http://www.w3.org/2001/04/xmlenc#sha256"/>
        <DigestValue>E66G1C+KV8Rc4kA3FKrMJzsOtpSOAk553f/TpCRnV28=</DigestValue>
      </Reference>
      <Reference URI="/xl/media/image3.emf?ContentType=image/x-emf">
        <DigestMethod Algorithm="http://www.w3.org/2001/04/xmlenc#sha256"/>
        <DigestValue>g3ZvyxEX/+PpPmRzZ/fpKhyvX9Z9SRwvCF6LnKLmN94=</DigestValue>
      </Reference>
      <Reference URI="/xl/media/image4.emf?ContentType=image/x-emf">
        <DigestMethod Algorithm="http://www.w3.org/2001/04/xmlenc#sha256"/>
        <DigestValue>U7Np824CaZ8Lu7a9zhuoYJha8VOYCZeBWBQEeMZ4vOw=</DigestValue>
      </Reference>
      <Reference URI="/xl/media/image5.emf?ContentType=image/x-emf">
        <DigestMethod Algorithm="http://www.w3.org/2001/04/xmlenc#sha256"/>
        <DigestValue>aKCFMDFKVsk7U9lKv1jDbXmJKFWrU7LmYGXqKt7tBig=</DigestValue>
      </Reference>
      <Reference URI="/xl/media/image6.emf?ContentType=image/x-emf">
        <DigestMethod Algorithm="http://www.w3.org/2001/04/xmlenc#sha256"/>
        <DigestValue>Kj2HFEaUe9pPFWQVc3ty6TpAiTmNSpLrxJrNVXGpHhI=</DigestValue>
      </Reference>
      <Reference URI="/xl/media/image7.emf?ContentType=image/x-emf">
        <DigestMethod Algorithm="http://www.w3.org/2001/04/xmlenc#sha256"/>
        <DigestValue>1p7V7Zj4/dN3pj0yeF9Ybp8YyJB7nMKsUCUeUQi1AQA=</DigestValue>
      </Reference>
      <Reference URI="/xl/media/image8.emf?ContentType=image/x-emf">
        <DigestMethod Algorithm="http://www.w3.org/2001/04/xmlenc#sha256"/>
        <DigestValue>xr5fc9Huho68UP4wBGXIVqm7nLA6LU7NqawTW3okjjg=</DigestValue>
      </Reference>
      <Reference URI="/xl/media/image9.emf?ContentType=image/x-emf">
        <DigestMethod Algorithm="http://www.w3.org/2001/04/xmlenc#sha256"/>
        <DigestValue>phkNK9ZYle9z50noUdzEi5TT+yPYAeCtyTIFe1WIO64=</DigestValue>
      </Reference>
      <Reference URI="/xl/printerSettings/printerSettings1.bin?ContentType=application/vnd.openxmlformats-officedocument.spreadsheetml.printerSettings">
        <DigestMethod Algorithm="http://www.w3.org/2001/04/xmlenc#sha256"/>
        <DigestValue>PomAk00LjNX0TmsJc6zgIqZ1exjQxSMz9FZ0oHNLuZ0=</DigestValue>
      </Reference>
      <Reference URI="/xl/printerSettings/printerSettings2.bin?ContentType=application/vnd.openxmlformats-officedocument.spreadsheetml.printerSettings">
        <DigestMethod Algorithm="http://www.w3.org/2001/04/xmlenc#sha256"/>
        <DigestValue>P1vk/m0KDfia+eyWbH6GJjYYs/QaShRIS+My+bEWdfE=</DigestValue>
      </Reference>
      <Reference URI="/xl/printerSettings/printerSettings3.bin?ContentType=application/vnd.openxmlformats-officedocument.spreadsheetml.printerSettings">
        <DigestMethod Algorithm="http://www.w3.org/2001/04/xmlenc#sha256"/>
        <DigestValue>mOboE1dkDRh+7oZy0y5GGEIhzUxQXvSqmdsDshRlXwk=</DigestValue>
      </Reference>
      <Reference URI="/xl/printerSettings/printerSettings4.bin?ContentType=application/vnd.openxmlformats-officedocument.spreadsheetml.printerSettings">
        <DigestMethod Algorithm="http://www.w3.org/2001/04/xmlenc#sha256"/>
        <DigestValue>DlMJjAbc72ZGq3nKHEIQlu29dTORo98tTY/x8OiK0+Q=</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SYSZldshBzcAm49tgqh/RAJSXz9Ww5HwpgwrMKDbI9M=</DigestValue>
      </Reference>
      <Reference URI="/xl/styles.xml?ContentType=application/vnd.openxmlformats-officedocument.spreadsheetml.styles+xml">
        <DigestMethod Algorithm="http://www.w3.org/2001/04/xmlenc#sha256"/>
        <DigestValue>XeEu/37L+jen2l/JnEXzMtJbuNxz+5Zr6JEJOnG+r/o=</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dHt8TKmF7s7qANf/zhjRLRkLFd8GHyw+h9LhOmvhl0Y=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4x+rK+HLm6V0cBWzf47MtfzV1kF+Y9RMZrByOmPxeDE=</DigestValue>
      </Reference>
      <Reference URI="/xl/worksheets/sheet2.xml?ContentType=application/vnd.openxmlformats-officedocument.spreadsheetml.worksheet+xml">
        <DigestMethod Algorithm="http://www.w3.org/2001/04/xmlenc#sha256"/>
        <DigestValue>yp1hx3LjG0BrmyZ+UT68nMBZBzp/YR9bktT0XW5S8+g=</DigestValue>
      </Reference>
      <Reference URI="/xl/worksheets/sheet3.xml?ContentType=application/vnd.openxmlformats-officedocument.spreadsheetml.worksheet+xml">
        <DigestMethod Algorithm="http://www.w3.org/2001/04/xmlenc#sha256"/>
        <DigestValue>LCD/7XLbAflniQT2r3LeNawrFIlXowwvBi9aSmxZqpI=</DigestValue>
      </Reference>
      <Reference URI="/xl/worksheets/sheet4.xml?ContentType=application/vnd.openxmlformats-officedocument.spreadsheetml.worksheet+xml">
        <DigestMethod Algorithm="http://www.w3.org/2001/04/xmlenc#sha256"/>
        <DigestValue>5W+sYd6iFpuaPhk0teiqTD+MvcxWtlT3bKqaWnRkQ1M=</DigestValue>
      </Reference>
      <Reference URI="/xl/worksheets/sheet5.xml?ContentType=application/vnd.openxmlformats-officedocument.spreadsheetml.worksheet+xml">
        <DigestMethod Algorithm="http://www.w3.org/2001/04/xmlenc#sha256"/>
        <DigestValue>++KO3/GIKUzB/kvH0I/PhDGnaLeC3zP4AM/+hv2EQZY=</DigestValue>
      </Reference>
      <Reference URI="/xl/worksheets/sheet6.xml?ContentType=application/vnd.openxmlformats-officedocument.spreadsheetml.worksheet+xml">
        <DigestMethod Algorithm="http://www.w3.org/2001/04/xmlenc#sha256"/>
        <DigestValue>D20bOOU7pwQ63NhT0BTMCy1EBIAwmEX2WCEu+GlEXGQ=</DigestValue>
      </Reference>
    </Manifest>
    <SignatureProperties>
      <SignatureProperty Id="idSignatureTime" Target="#idPackageSignature">
        <mdssi:SignatureTime xmlns:mdssi="http://schemas.openxmlformats.org/package/2006/digital-signature">
          <mdssi:Format>YYYY-MM-DDThh:mm:ssTZD</mdssi:Format>
          <mdssi:Value>2020-08-14T15:23:48Z</mdssi:Value>
        </mdssi:SignatureTime>
      </SignatureProperty>
    </SignatureProperties>
  </Object>
  <Object Id="idOfficeObject">
    <SignatureProperties>
      <SignatureProperty Id="idOfficeV1Details" Target="#idPackageSignature">
        <SignatureInfoV1 xmlns="http://schemas.microsoft.com/office/2006/digsig">
          <SetupID>{3721904D-401C-4FF9-8C02-8B615AF571C9}</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2020-08-14T15:23:48Z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AAAAAASAAAADAAAAAEAAAAeAAAAGAAAAMMAAAAEAAAA9wAAABEAAAAlAAAADAAAAAEAAABUAAAAhAAAAMQAAAAEAAAA9QAAABAAAAABAAAAHMfoQY7j6EHEAAAABAAAAAkAAABMAAAAAAAAAAAAAAAAAAAA//////////9gAAAAMQA0AC8AOA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nm/p/AACVC9Nd+n8AACBCZ5v6fwAAHPs8Xvp/AACAFAAAAAAAAEAAAMD6fwAAAABnm/p/AABZDtNd+n8AAAQAAAAAAAAAIEJnm/p/AAC4tLbmPgAAABz7PF76fwAASAAAAAYCAAAc+zxe+n8AAMBTXl76fwAAgP88XgAAAAABAAAAAAAAAH4jPV76fwAAAABnm/p/AAAAAAAAAAAAAAAAAAA+AAAAIRTzmvp/AACA4mw2BgIAAHALAAAAAAAA4NIVPgYCAADYtrbmPgAAAAAAAAAAAAAAAAAAAAAAAAAAAAAAAAAAAAAAAAAAAAAAOba25j4AAADU/tJd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wqb+n8AANEFAAAAAAAASJ4Wm/p/AAAAAAAAAAAAAAAAAAAAAAAAKNy25j4AAAAQAQAAAAAAAAAAAAAAAAAAAAAAAAAAAADFbm/jbxQAAAMAAAAAAAAAH3bUQAYCAAC0AIoFAAAAAODSFT4GAgAAcN225gAAAADgpoo+BgIAAAcAAAAAAAAAAAAAAAAAAACs3LbmPgAAAOnctuY+AAAAIRTzmvp/AAAAAAAAAAAAADZM9poAAAAAdbTXspEQAACADdozBgIAAKzctuY+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0PZHBgIAAGjLCpv6fwAAaND2RwYCAABInhab+n8AAAAAAAAAAAAAAAAAAAAAAADAU202BgIAAP7/////////AAAAAAAAAAAAAAAAAAAAAPUCb+NvFAAAoYngNQYCAACA4mw2BgIAAOD///8AAAAA4NIVPgYCAACYubbmAAAAAAAAAAAAAAAABgAAAAAAAAAAAAAAAAAAALy4tuY+AAAA+bi25j4AAAAhFPOa+n8AAAAIAAAAAAAAMPcJdAAAAACbHO9MGYcAALhQ43MOAgAAvLi25j4AAAAGAAAA+n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gJUE4GAgAAaMsKm/p/AACYCVBOBgIAAEieFpv6fwAAAAAAAAAAAAAAAAAAAAAAACUAAAAAAAAAfE7zmvp/AAAAAAAAAAAAAAAAAAAAAAAAFQBv428UAAChieA1BgIAAIDibDYGAgAA8P///wAAAADg0hU+BgIAALi6tuYAAAAAAAAAAAAAAAAJAAAAAAAAAAAAAAAAAAAA3Lm25j4AAAAZurbmPgAAACEU85r6fwAAAAgAAAAAAABwAwp0AAAAAPsd70wZhwAAAAAAAAAAAADcubbmPgAAAAkAAAD6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BG</vt:lpstr>
      <vt:lpstr>ER</vt:lpstr>
      <vt:lpstr>EVPN</vt:lpstr>
      <vt:lpstr>EFE</vt:lpstr>
      <vt:lpstr>Notas </vt:lpstr>
      <vt:lpstr>Balance</vt:lpstr>
      <vt:lpstr>BG!Área_de_impresión</vt:lpstr>
      <vt:lpstr>ER!Área_de_impresión</vt:lpstr>
      <vt:lpstr>EVPN!Área_de_impresión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Empresarial</dc:creator>
  <cp:lastModifiedBy>Amalia Vargas Torres</cp:lastModifiedBy>
  <cp:lastPrinted>2020-02-14T18:35:28Z</cp:lastPrinted>
  <dcterms:created xsi:type="dcterms:W3CDTF">1998-01-07T19:38:15Z</dcterms:created>
  <dcterms:modified xsi:type="dcterms:W3CDTF">2020-08-14T15:06:20Z</dcterms:modified>
</cp:coreProperties>
</file>