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orales\Desktop\Ejercicio 2020\ANUALES EEFF 2020\"/>
    </mc:Choice>
  </mc:AlternateContent>
  <bookViews>
    <workbookView xWindow="240" yWindow="120" windowWidth="9720" windowHeight="6210"/>
  </bookViews>
  <sheets>
    <sheet name="Hoja1" sheetId="1" r:id="rId1"/>
  </sheets>
  <definedNames>
    <definedName name="_xlnm.Print_Area" localSheetId="0">Hoja1!$A$2:$J$117</definedName>
  </definedNames>
  <calcPr calcId="152511"/>
</workbook>
</file>

<file path=xl/calcChain.xml><?xml version="1.0" encoding="utf-8"?>
<calcChain xmlns="http://schemas.openxmlformats.org/spreadsheetml/2006/main">
  <c r="G90" i="1" l="1"/>
  <c r="H74" i="1" l="1"/>
  <c r="J41" i="1" l="1"/>
  <c r="J25" i="1"/>
  <c r="J13" i="1"/>
  <c r="F34" i="1"/>
  <c r="F25" i="1"/>
  <c r="E17" i="1"/>
  <c r="F13" i="1" s="1"/>
  <c r="I40" i="1" l="1"/>
  <c r="H64" i="1" l="1"/>
  <c r="J29" i="1"/>
  <c r="J21" i="1"/>
  <c r="F40" i="1"/>
  <c r="F30" i="1"/>
  <c r="F22" i="1"/>
  <c r="F19" i="1"/>
  <c r="F46" i="1"/>
  <c r="J32" i="1" l="1"/>
  <c r="J52" i="1" s="1"/>
  <c r="F52" i="1"/>
  <c r="H83" i="1"/>
  <c r="H75" i="1"/>
  <c r="H70" i="1" l="1"/>
  <c r="H88" i="1"/>
  <c r="H79" i="1"/>
  <c r="H96" i="1"/>
  <c r="H78" i="1" l="1"/>
  <c r="H82" i="1" s="1"/>
  <c r="H58" i="1" l="1"/>
  <c r="H95" i="1" l="1"/>
  <c r="H100" i="1" l="1"/>
  <c r="H102" i="1" s="1"/>
</calcChain>
</file>

<file path=xl/sharedStrings.xml><?xml version="1.0" encoding="utf-8"?>
<sst xmlns="http://schemas.openxmlformats.org/spreadsheetml/2006/main" count="172" uniqueCount="118">
  <si>
    <t>ACTIVO</t>
  </si>
  <si>
    <t xml:space="preserve">GUARANIES </t>
  </si>
  <si>
    <t xml:space="preserve">PASIVO </t>
  </si>
  <si>
    <t>DISPONIBLE</t>
  </si>
  <si>
    <t xml:space="preserve">OBLIGACIONES INTERMEDIACION FINANC. SECTOR FINANCIERO </t>
  </si>
  <si>
    <t>CAJA</t>
  </si>
  <si>
    <t>DEPOSITOS SECTOR FINANCIERO</t>
  </si>
  <si>
    <t>BANCO CENTRAL DEL PARAGUAY</t>
  </si>
  <si>
    <t>ACREDORES POR CARGOS FINANC. DEVENGADOS</t>
  </si>
  <si>
    <t>OTRAS INSTITUCIONES FINANCIERAS</t>
  </si>
  <si>
    <t>DEUDORES POR PRODUCTOS FINANC. DEVENGADOS</t>
  </si>
  <si>
    <t>CREDITOS VIGENTES INTERM. FINANC. SECTOR NO FINANC.</t>
  </si>
  <si>
    <t>ACREEDORES POR CARGOS FINANC. DEVENGADOS</t>
  </si>
  <si>
    <t>PRESTAMOS</t>
  </si>
  <si>
    <t>OBLIGACIONES DIVERSAS</t>
  </si>
  <si>
    <t>CREDITOS DIVERSOS</t>
  </si>
  <si>
    <t>ACREEDORES SOCIALES</t>
  </si>
  <si>
    <t xml:space="preserve">CREDITOS VENCIDOS POR INTERM. FINANCIERA </t>
  </si>
  <si>
    <t>SECTOR NO FINANCIERO</t>
  </si>
  <si>
    <t>OTRAS OBLIGACIONES DIVERSAS</t>
  </si>
  <si>
    <t>(PREVISIONES )</t>
  </si>
  <si>
    <t>PROVISIONES Y PREVISIONES</t>
  </si>
  <si>
    <t>INVERSIONES</t>
  </si>
  <si>
    <t xml:space="preserve">PROVISIONES                   </t>
  </si>
  <si>
    <t>BIENES ADQUIRIDOS EN RECUP. DE CREDITOS</t>
  </si>
  <si>
    <t xml:space="preserve">TOTAL PASIVO </t>
  </si>
  <si>
    <t>TITULOS PRIVADOS</t>
  </si>
  <si>
    <t xml:space="preserve">BIENES DE USO </t>
  </si>
  <si>
    <t>PROPIOS</t>
  </si>
  <si>
    <t xml:space="preserve">PATRIMONIO NETO </t>
  </si>
  <si>
    <t xml:space="preserve">CAPITAL INTEGRADO </t>
  </si>
  <si>
    <t>CARGOS DIFERIDOS</t>
  </si>
  <si>
    <t>AJUSTE AL PATRIMONIO</t>
  </si>
  <si>
    <t>UTILIDAD DEL EJERCICIO</t>
  </si>
  <si>
    <t xml:space="preserve">PARA RESERVA LEGAL </t>
  </si>
  <si>
    <t>TOTAL DEL PATRIMONIO</t>
  </si>
  <si>
    <t xml:space="preserve">TOTAL ACTIVO </t>
  </si>
  <si>
    <t>TOTAL PASIVO Y PATRIMONIO NETO</t>
  </si>
  <si>
    <t>Líneas de Crédito</t>
  </si>
  <si>
    <t xml:space="preserve"> </t>
  </si>
  <si>
    <t>Garantias Otorgadas</t>
  </si>
  <si>
    <t>TOTAL CUENTAS DE CONTINGENCIA</t>
  </si>
  <si>
    <t xml:space="preserve">TOTAL CUENTAS DE ORDEN </t>
  </si>
  <si>
    <t>GANANCIAS FINANCIERAS</t>
  </si>
  <si>
    <t xml:space="preserve">POR CREDITOS VIGENTES - SECTOR FINANCIERO </t>
  </si>
  <si>
    <t xml:space="preserve">POR CREDITOS VIGENTES - SECTOR NO FINANCIERO </t>
  </si>
  <si>
    <t>POR CREDITOS VENCIDOS</t>
  </si>
  <si>
    <t>POR VALUACION ACTIVO Y PASIVO MON. EXTRANJ.</t>
  </si>
  <si>
    <t>PERDIDAS FINANCIERAS</t>
  </si>
  <si>
    <t>POR OBLIGACIONES - SECTOR  FINANCIERO</t>
  </si>
  <si>
    <t>POR OBLIGACIONES - SECTOR NO FINANCIERO</t>
  </si>
  <si>
    <t>RESULTADO FINANC. ANTES DE PREVISIONES</t>
  </si>
  <si>
    <t>PREVISIONES</t>
  </si>
  <si>
    <t>CONSTITUCION DE PREVISIONES</t>
  </si>
  <si>
    <t>DESAFECTACION DE PREVISIONES</t>
  </si>
  <si>
    <t xml:space="preserve">RESULTADO FINANCIERO DESPUES DE PREVISIONES </t>
  </si>
  <si>
    <t>RESULTADOS POR SERVICIOS</t>
  </si>
  <si>
    <t>GANANCIAS POR SERVICIOS</t>
  </si>
  <si>
    <t>PERDIDAS POR SERVICIOS</t>
  </si>
  <si>
    <t xml:space="preserve">RESULTADO BRUTO </t>
  </si>
  <si>
    <t>OTRAS GANANCIAS OPERATIVAS</t>
  </si>
  <si>
    <t>POR VALUACION  OTROS ACTIVO Y PASIVO MON. EXTRANJ.</t>
  </si>
  <si>
    <t>OTRAS PERDIDAS OPERATIVAS</t>
  </si>
  <si>
    <t>GASTOS GENERALES</t>
  </si>
  <si>
    <t>DEPRECIACIONES DE BIENES DE USO</t>
  </si>
  <si>
    <t xml:space="preserve">RESULTADO OPERATIVO NETO </t>
  </si>
  <si>
    <t>PÉRDIDAS   EXTRAORDINARIAS</t>
  </si>
  <si>
    <t>GANANCIAS  EXTRAORDINARIAS</t>
  </si>
  <si>
    <t xml:space="preserve">UTILIDAD DEL EJERCICIO DESPUES DEL IMPUESTO </t>
  </si>
  <si>
    <t>RESULT. DEL EJERCICIO ANTES DEL IMPUESTO A LA RENTA</t>
  </si>
  <si>
    <t>RESERVAS</t>
  </si>
  <si>
    <t>POR  RENTAS Y DIFERENCIA DE COTIZACIÓN DE VALORES PUBLICOS Y PRIVADOS</t>
  </si>
  <si>
    <t>RESULTADOS EXTRAORDINARIOS</t>
  </si>
  <si>
    <t>(GANACIAS POR  VALUACIÓN A REALIZAR)</t>
  </si>
  <si>
    <t>FINANCIERA PARAGUAYO JAPONESA  S.A.</t>
  </si>
  <si>
    <t>NETO A DISTRIBUIR</t>
  </si>
  <si>
    <t>AJUSTE DE RESULTADO DE EJERCICIOS ANTERIORES-GANANCIAS</t>
  </si>
  <si>
    <t>INMUEBLES DESAFECTADOS DEL USO</t>
  </si>
  <si>
    <t>CREDITOS  DIVERSOS</t>
  </si>
  <si>
    <t>ACREEDORES FISCALES</t>
  </si>
  <si>
    <t xml:space="preserve">IMPUESTO A LA RENTA </t>
  </si>
  <si>
    <t>PRESTAMOS DE ENTIDADES FINANCIERAS</t>
  </si>
  <si>
    <t>COLOCACIONES</t>
  </si>
  <si>
    <t>DEPOSITOS SECTOR PRIVADO</t>
  </si>
  <si>
    <t>Lic. Nelson Torales</t>
  </si>
  <si>
    <t>Contador General</t>
  </si>
  <si>
    <t>FINANCIERA PARAGUAYO JAPONESA S.A.E.C.A.</t>
  </si>
  <si>
    <t>BANCOS OFICIALES DEL PAIS</t>
  </si>
  <si>
    <t>VALORES PUBLICOS Y PRIVADOS</t>
  </si>
  <si>
    <t>RENTA DE VALORES MOB. DEVENGADAS</t>
  </si>
  <si>
    <t xml:space="preserve">RETRIBUCIONES AL PERSONAL Y CARGAS SOCIALES </t>
  </si>
  <si>
    <t>OTROS GASTOS OPERATIVOS</t>
  </si>
  <si>
    <t>LETRA DE REGULACION MONETARIA</t>
  </si>
  <si>
    <t>INGRESOS DEVENGADOS N/PERCIBIDOS</t>
  </si>
  <si>
    <t>FONDOS ADMINISTRADOS AFD</t>
  </si>
  <si>
    <t xml:space="preserve">  </t>
  </si>
  <si>
    <t>GANANCIAS POR OPERACIONES DE CAMBIOS Y ARBITRAJE</t>
  </si>
  <si>
    <t>POR VENTA DE BIENES A PLAZO</t>
  </si>
  <si>
    <t>DIVIDENDOS POR ACCIONES</t>
  </si>
  <si>
    <t>CUENTAS DE CONTINGENCIAS, ORDEN Y FIDEICOMISOS</t>
  </si>
  <si>
    <t>OBLIGACIONES INTERM. FINANC. SECTOR NO FINANCIERO</t>
  </si>
  <si>
    <t>PERDIDA POR OPERACIONES DE CAMBIOS Y ARBITRAJE</t>
  </si>
  <si>
    <t xml:space="preserve">Lic. Oscar Amarilla Cañete </t>
  </si>
  <si>
    <t xml:space="preserve">        Econ. Blanca L. Britez de Nara</t>
  </si>
  <si>
    <t>Lic. Victor Maehara Ueda</t>
  </si>
  <si>
    <t>Sindico</t>
  </si>
  <si>
    <t xml:space="preserve">    Gerente General</t>
  </si>
  <si>
    <t>Presidente</t>
  </si>
  <si>
    <t>Patente Profesional 37492</t>
  </si>
  <si>
    <t>DINERO ENTRANSITO</t>
  </si>
  <si>
    <t>PRESTAMOS DE ENTIDADES FINANCIERAS EN EL EXTERIOR</t>
  </si>
  <si>
    <t>OBLIGACIONES DIVERSAS ATM</t>
  </si>
  <si>
    <t>ESTADO DE SITUACION PATRIMONIAL AL 31 DE DICIEMBRE DE 2.020</t>
  </si>
  <si>
    <t>FONDOS MUTUOS</t>
  </si>
  <si>
    <t xml:space="preserve">APORTE FONDOS DE GARANTIA DE DEPOSITO </t>
  </si>
  <si>
    <t>RESULTADOS ACUMULADOS</t>
  </si>
  <si>
    <t>ESTADO DE RESULTADO DEL 1 DE ENERO AL 31 DE DICIEMBRE DE 2.020</t>
  </si>
  <si>
    <t>OTRAS 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</si>
</sst>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0" fontId="0" fillId="0" borderId="0" xfId="0" applyBorder="1"/>
    <xf numFmtId="3" fontId="0" fillId="0" borderId="1" xfId="0" applyNumberFormat="1" applyBorder="1"/>
    <xf numFmtId="0" fontId="0" fillId="0" borderId="1" xfId="0" applyBorder="1"/>
    <xf numFmtId="3" fontId="1" fillId="0" borderId="4" xfId="0" applyNumberFormat="1" applyFon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1" fillId="0" borderId="9" xfId="0" applyNumberFormat="1" applyFont="1" applyBorder="1"/>
    <xf numFmtId="0" fontId="1" fillId="0" borderId="10" xfId="0" applyFont="1" applyBorder="1"/>
    <xf numFmtId="3" fontId="1" fillId="0" borderId="11" xfId="0" applyNumberFormat="1" applyFont="1" applyBorder="1"/>
    <xf numFmtId="0" fontId="0" fillId="0" borderId="10" xfId="0" applyBorder="1"/>
    <xf numFmtId="0" fontId="1" fillId="0" borderId="9" xfId="0" applyFont="1" applyBorder="1"/>
    <xf numFmtId="0" fontId="1" fillId="0" borderId="2" xfId="0" applyFont="1" applyBorder="1"/>
    <xf numFmtId="37" fontId="0" fillId="0" borderId="0" xfId="0" applyNumberFormat="1" applyBorder="1"/>
    <xf numFmtId="37" fontId="1" fillId="0" borderId="0" xfId="0" applyNumberFormat="1" applyFont="1" applyBorder="1"/>
    <xf numFmtId="0" fontId="2" fillId="0" borderId="10" xfId="0" applyFont="1" applyBorder="1"/>
    <xf numFmtId="37" fontId="1" fillId="0" borderId="11" xfId="0" applyNumberFormat="1" applyFont="1" applyBorder="1"/>
    <xf numFmtId="3" fontId="1" fillId="0" borderId="0" xfId="0" applyNumberFormat="1" applyFont="1"/>
    <xf numFmtId="37" fontId="0" fillId="0" borderId="8" xfId="0" applyNumberFormat="1" applyBorder="1"/>
    <xf numFmtId="37" fontId="1" fillId="0" borderId="1" xfId="0" applyNumberFormat="1" applyFont="1" applyBorder="1"/>
    <xf numFmtId="37" fontId="0" fillId="0" borderId="11" xfId="0" applyNumberFormat="1" applyBorder="1"/>
    <xf numFmtId="37" fontId="1" fillId="0" borderId="12" xfId="0" applyNumberFormat="1" applyFont="1" applyBorder="1"/>
    <xf numFmtId="37" fontId="1" fillId="0" borderId="3" xfId="0" applyNumberFormat="1" applyFont="1" applyBorder="1"/>
    <xf numFmtId="0" fontId="3" fillId="0" borderId="7" xfId="0" applyFont="1" applyBorder="1"/>
    <xf numFmtId="0" fontId="0" fillId="0" borderId="11" xfId="0" applyBorder="1"/>
    <xf numFmtId="0" fontId="4" fillId="0" borderId="0" xfId="0" applyFont="1"/>
    <xf numFmtId="0" fontId="5" fillId="0" borderId="10" xfId="0" applyFont="1" applyBorder="1"/>
    <xf numFmtId="0" fontId="6" fillId="0" borderId="10" xfId="0" applyFont="1" applyBorder="1"/>
    <xf numFmtId="0" fontId="6" fillId="0" borderId="2" xfId="0" applyFont="1" applyBorder="1"/>
    <xf numFmtId="37" fontId="0" fillId="0" borderId="0" xfId="0" applyNumberFormat="1" applyFill="1" applyBorder="1"/>
    <xf numFmtId="37" fontId="1" fillId="0" borderId="10" xfId="0" applyNumberFormat="1" applyFont="1" applyBorder="1"/>
    <xf numFmtId="0" fontId="3" fillId="0" borderId="10" xfId="0" applyFont="1" applyBorder="1"/>
    <xf numFmtId="37" fontId="0" fillId="0" borderId="11" xfId="0" applyNumberFormat="1" applyFill="1" applyBorder="1"/>
    <xf numFmtId="0" fontId="1" fillId="0" borderId="8" xfId="0" applyFont="1" applyBorder="1"/>
    <xf numFmtId="3" fontId="1" fillId="0" borderId="0" xfId="0" applyNumberFormat="1" applyFont="1" applyBorder="1"/>
    <xf numFmtId="0" fontId="1" fillId="0" borderId="0" xfId="0" applyFont="1" applyBorder="1"/>
    <xf numFmtId="37" fontId="1" fillId="0" borderId="11" xfId="0" applyNumberFormat="1" applyFont="1" applyFill="1" applyBorder="1"/>
    <xf numFmtId="37" fontId="6" fillId="0" borderId="11" xfId="0" applyNumberFormat="1" applyFont="1" applyBorder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0" fontId="5" fillId="0" borderId="0" xfId="0" applyFont="1"/>
    <xf numFmtId="0" fontId="7" fillId="0" borderId="0" xfId="0" applyFont="1" applyAlignment="1"/>
    <xf numFmtId="3" fontId="6" fillId="0" borderId="0" xfId="0" applyNumberFormat="1" applyFont="1" applyBorder="1"/>
    <xf numFmtId="0" fontId="2" fillId="0" borderId="0" xfId="0" applyFont="1"/>
    <xf numFmtId="3" fontId="2" fillId="0" borderId="0" xfId="0" applyNumberFormat="1" applyFont="1"/>
    <xf numFmtId="37" fontId="2" fillId="0" borderId="0" xfId="0" applyNumberFormat="1" applyFont="1"/>
    <xf numFmtId="0" fontId="7" fillId="0" borderId="0" xfId="0" applyFont="1" applyAlignment="1">
      <alignment horizontal="right" indent="5"/>
    </xf>
    <xf numFmtId="0" fontId="3" fillId="0" borderId="8" xfId="0" applyFont="1" applyBorder="1"/>
    <xf numFmtId="0" fontId="6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1" fillId="0" borderId="1" xfId="0" applyFont="1" applyBorder="1"/>
    <xf numFmtId="0" fontId="6" fillId="0" borderId="1" xfId="0" applyFont="1" applyBorder="1"/>
    <xf numFmtId="3" fontId="0" fillId="0" borderId="4" xfId="0" applyNumberFormat="1" applyBorder="1"/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6" fillId="0" borderId="4" xfId="0" applyNumberFormat="1" applyFont="1" applyBorder="1" applyAlignment="1"/>
    <xf numFmtId="3" fontId="1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8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0" xfId="0" applyNumberFormat="1" applyFill="1" applyBorder="1" applyAlignment="1">
      <alignment horizontal="right"/>
    </xf>
    <xf numFmtId="37" fontId="0" fillId="0" borderId="1" xfId="0" applyNumberFormat="1" applyBorder="1" applyAlignment="1">
      <alignment horizontal="right"/>
    </xf>
    <xf numFmtId="0" fontId="0" fillId="0" borderId="7" xfId="0" applyBorder="1"/>
    <xf numFmtId="0" fontId="0" fillId="0" borderId="8" xfId="0" applyBorder="1"/>
    <xf numFmtId="37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3" fontId="1" fillId="0" borderId="0" xfId="0" applyNumberFormat="1" applyFont="1" applyAlignment="1">
      <alignment horizontal="left" indent="2"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Alignment="1">
      <alignment horizontal="left" indent="6"/>
    </xf>
    <xf numFmtId="3" fontId="10" fillId="0" borderId="0" xfId="0" applyNumberFormat="1" applyFont="1" applyAlignment="1">
      <alignment horizontal="left" indent="1"/>
    </xf>
    <xf numFmtId="0" fontId="11" fillId="0" borderId="0" xfId="0" applyFont="1"/>
    <xf numFmtId="3" fontId="10" fillId="0" borderId="0" xfId="0" applyNumberFormat="1" applyFont="1" applyAlignment="1">
      <alignment horizontal="left" indent="2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left" indent="5"/>
    </xf>
    <xf numFmtId="3" fontId="10" fillId="0" borderId="0" xfId="0" applyNumberFormat="1" applyFont="1" applyAlignment="1">
      <alignment horizontal="left" indent="6"/>
    </xf>
    <xf numFmtId="3" fontId="11" fillId="0" borderId="0" xfId="0" applyNumberFormat="1" applyFont="1"/>
    <xf numFmtId="3" fontId="10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/>
    <xf numFmtId="0" fontId="7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00"/>
  <sheetViews>
    <sheetView tabSelected="1" topLeftCell="A97" zoomScale="90" zoomScaleNormal="90" zoomScaleSheetLayoutView="40" zoomScalePageLayoutView="70" workbookViewId="0">
      <selection activeCell="C112" sqref="C112"/>
    </sheetView>
  </sheetViews>
  <sheetFormatPr baseColWidth="10" defaultRowHeight="12.75" x14ac:dyDescent="0.2"/>
  <cols>
    <col min="1" max="1" width="19.140625" customWidth="1"/>
    <col min="2" max="2" width="7.42578125" customWidth="1"/>
    <col min="3" max="3" width="5.5703125" customWidth="1"/>
    <col min="4" max="4" width="22.7109375" customWidth="1"/>
    <col min="5" max="5" width="19" style="1" customWidth="1"/>
    <col min="6" max="6" width="19" customWidth="1"/>
    <col min="7" max="7" width="27" customWidth="1"/>
    <col min="8" max="8" width="28.7109375" customWidth="1"/>
    <col min="9" max="10" width="19" customWidth="1"/>
    <col min="11" max="11" width="13.28515625" bestFit="1" customWidth="1"/>
    <col min="12" max="12" width="14.28515625" bestFit="1" customWidth="1"/>
  </cols>
  <sheetData>
    <row r="1" spans="1:12" x14ac:dyDescent="0.2">
      <c r="A1" s="41" t="s">
        <v>39</v>
      </c>
      <c r="B1" s="41"/>
      <c r="C1" s="41"/>
      <c r="D1" s="41"/>
    </row>
    <row r="2" spans="1:12" ht="15.75" x14ac:dyDescent="0.25">
      <c r="A2" s="76" t="s">
        <v>86</v>
      </c>
      <c r="B2" s="41"/>
      <c r="C2" s="41"/>
      <c r="D2" s="41"/>
    </row>
    <row r="3" spans="1:12" hidden="1" x14ac:dyDescent="0.2"/>
    <row r="4" spans="1:12" hidden="1" x14ac:dyDescent="0.2"/>
    <row r="5" spans="1:12" hidden="1" x14ac:dyDescent="0.2"/>
    <row r="6" spans="1:12" hidden="1" x14ac:dyDescent="0.2"/>
    <row r="7" spans="1:12" hidden="1" x14ac:dyDescent="0.2"/>
    <row r="8" spans="1:12" ht="23.25" hidden="1" x14ac:dyDescent="0.35">
      <c r="A8" s="28" t="s">
        <v>74</v>
      </c>
      <c r="B8" s="28"/>
      <c r="C8" s="28"/>
      <c r="D8" s="28"/>
    </row>
    <row r="9" spans="1:12" hidden="1" x14ac:dyDescent="0.2"/>
    <row r="10" spans="1:12" x14ac:dyDescent="0.2">
      <c r="E10" s="20" t="s">
        <v>112</v>
      </c>
    </row>
    <row r="11" spans="1:12" x14ac:dyDescent="0.2">
      <c r="A11" s="5"/>
      <c r="B11" s="5"/>
      <c r="C11" s="5"/>
      <c r="D11" s="5"/>
      <c r="E11" s="4"/>
      <c r="F11" s="5"/>
      <c r="G11" s="5"/>
      <c r="H11" s="5"/>
      <c r="I11" s="5"/>
      <c r="J11" s="5"/>
    </row>
    <row r="12" spans="1:12" ht="18" x14ac:dyDescent="0.25">
      <c r="A12" s="26" t="s">
        <v>0</v>
      </c>
      <c r="B12" s="51"/>
      <c r="C12" s="51"/>
      <c r="D12" s="51"/>
      <c r="E12" s="9"/>
      <c r="F12" s="36" t="s">
        <v>1</v>
      </c>
      <c r="G12" s="26" t="s">
        <v>2</v>
      </c>
      <c r="H12" s="21"/>
      <c r="I12" s="21"/>
      <c r="J12" s="14" t="s">
        <v>1</v>
      </c>
      <c r="K12" s="13"/>
    </row>
    <row r="13" spans="1:12" x14ac:dyDescent="0.2">
      <c r="A13" s="11" t="s">
        <v>3</v>
      </c>
      <c r="B13" s="38"/>
      <c r="C13" s="38"/>
      <c r="D13" s="38"/>
      <c r="E13" s="2"/>
      <c r="F13" s="37">
        <f>SUM(E14:E17)</f>
        <v>69088929041</v>
      </c>
      <c r="G13" s="11" t="s">
        <v>4</v>
      </c>
      <c r="H13" s="16"/>
      <c r="I13" s="16"/>
      <c r="J13" s="12">
        <f>SUM(I14:I20)</f>
        <v>132405204253</v>
      </c>
      <c r="K13" s="13" t="s">
        <v>39</v>
      </c>
      <c r="L13" s="1" t="s">
        <v>39</v>
      </c>
    </row>
    <row r="14" spans="1:12" x14ac:dyDescent="0.2">
      <c r="A14" s="13" t="s">
        <v>5</v>
      </c>
      <c r="B14" s="3"/>
      <c r="C14" s="3"/>
      <c r="D14" s="3"/>
      <c r="E14" s="2">
        <v>4261281751</v>
      </c>
      <c r="F14" s="2"/>
      <c r="G14" s="13" t="s">
        <v>6</v>
      </c>
      <c r="H14" s="16"/>
      <c r="I14" s="16">
        <v>73041701113</v>
      </c>
      <c r="J14" s="23"/>
      <c r="K14" s="13"/>
    </row>
    <row r="15" spans="1:12" x14ac:dyDescent="0.2">
      <c r="A15" s="13" t="s">
        <v>109</v>
      </c>
      <c r="B15" s="3"/>
      <c r="C15" s="3"/>
      <c r="D15" s="3"/>
      <c r="E15" s="2">
        <v>400000000</v>
      </c>
      <c r="F15" s="2"/>
      <c r="G15" s="13" t="s">
        <v>94</v>
      </c>
      <c r="H15" s="16"/>
      <c r="I15" s="16">
        <v>34166989052</v>
      </c>
      <c r="J15" s="23"/>
      <c r="K15" s="13"/>
    </row>
    <row r="16" spans="1:12" x14ac:dyDescent="0.2">
      <c r="A16" s="13" t="s">
        <v>7</v>
      </c>
      <c r="B16" s="3"/>
      <c r="C16" s="3"/>
      <c r="D16" s="3"/>
      <c r="E16" s="2">
        <v>45548965514</v>
      </c>
      <c r="F16" s="2"/>
      <c r="G16" s="13" t="s">
        <v>81</v>
      </c>
      <c r="H16" s="16"/>
      <c r="I16" s="16">
        <v>6000000000</v>
      </c>
      <c r="J16" s="27"/>
      <c r="K16" s="13"/>
    </row>
    <row r="17" spans="1:11" x14ac:dyDescent="0.2">
      <c r="A17" s="13" t="s">
        <v>9</v>
      </c>
      <c r="B17" s="3"/>
      <c r="C17" s="3"/>
      <c r="D17" s="3"/>
      <c r="E17" s="2">
        <f>18877793776+888000</f>
        <v>18878681776</v>
      </c>
      <c r="F17" s="2"/>
      <c r="G17" s="13" t="s">
        <v>110</v>
      </c>
      <c r="H17" s="16"/>
      <c r="I17" s="16">
        <v>16560264000</v>
      </c>
      <c r="J17" s="27"/>
      <c r="K17" s="13"/>
    </row>
    <row r="18" spans="1:11" s="90" customFormat="1" x14ac:dyDescent="0.2">
      <c r="A18" s="13"/>
      <c r="B18" s="3"/>
      <c r="C18" s="3"/>
      <c r="D18" s="3"/>
      <c r="E18" s="2"/>
      <c r="F18" s="2"/>
      <c r="G18" s="13" t="s">
        <v>114</v>
      </c>
      <c r="H18" s="16"/>
      <c r="I18" s="16">
        <v>621224609</v>
      </c>
      <c r="J18" s="27"/>
      <c r="K18" s="13"/>
    </row>
    <row r="19" spans="1:11" x14ac:dyDescent="0.2">
      <c r="A19" s="30" t="s">
        <v>88</v>
      </c>
      <c r="B19" s="52"/>
      <c r="C19" s="52"/>
      <c r="D19" s="52"/>
      <c r="E19" s="2"/>
      <c r="F19" s="46">
        <f>SUM(E20:E21)</f>
        <v>994843798</v>
      </c>
      <c r="G19" s="13" t="s">
        <v>8</v>
      </c>
      <c r="H19" s="16"/>
      <c r="I19" s="16">
        <v>1870568602</v>
      </c>
      <c r="J19" s="27"/>
      <c r="K19" s="13"/>
    </row>
    <row r="20" spans="1:11" x14ac:dyDescent="0.2">
      <c r="A20" s="18" t="s">
        <v>92</v>
      </c>
      <c r="B20" s="53"/>
      <c r="C20" s="53"/>
      <c r="D20" s="53"/>
      <c r="E20" s="2">
        <v>991056058</v>
      </c>
      <c r="F20" s="37" t="s">
        <v>39</v>
      </c>
      <c r="G20" s="13" t="s">
        <v>111</v>
      </c>
      <c r="H20" s="16"/>
      <c r="I20" s="16">
        <v>144456877</v>
      </c>
      <c r="J20" s="27"/>
      <c r="K20" s="13"/>
    </row>
    <row r="21" spans="1:11" x14ac:dyDescent="0.2">
      <c r="A21" s="18" t="s">
        <v>89</v>
      </c>
      <c r="B21" s="53"/>
      <c r="C21" s="53"/>
      <c r="D21" s="53"/>
      <c r="E21" s="2">
        <v>3787740</v>
      </c>
      <c r="F21" s="2"/>
      <c r="G21" s="11" t="s">
        <v>100</v>
      </c>
      <c r="H21" s="17"/>
      <c r="I21" s="17"/>
      <c r="J21" s="12">
        <f>SUM(I22:I25)</f>
        <v>451522495573</v>
      </c>
      <c r="K21" s="13"/>
    </row>
    <row r="22" spans="1:11" x14ac:dyDescent="0.2">
      <c r="A22" s="30" t="s">
        <v>82</v>
      </c>
      <c r="B22" s="52"/>
      <c r="C22" s="52"/>
      <c r="D22" s="52"/>
      <c r="E22" s="46"/>
      <c r="F22" s="46">
        <f>SUM(E23:E24)</f>
        <v>19686409543</v>
      </c>
      <c r="G22" s="29" t="s">
        <v>83</v>
      </c>
      <c r="H22" s="16"/>
      <c r="I22" s="16">
        <v>441036398175</v>
      </c>
      <c r="J22" s="12" t="s">
        <v>39</v>
      </c>
      <c r="K22" s="13"/>
    </row>
    <row r="23" spans="1:11" x14ac:dyDescent="0.2">
      <c r="A23" s="18" t="s">
        <v>87</v>
      </c>
      <c r="B23" s="53"/>
      <c r="C23" s="53"/>
      <c r="D23" s="53"/>
      <c r="E23" s="2">
        <v>19450055000</v>
      </c>
      <c r="F23" s="37" t="s">
        <v>39</v>
      </c>
      <c r="G23" s="13" t="s">
        <v>12</v>
      </c>
      <c r="H23" s="16"/>
      <c r="I23" s="16">
        <v>10385493259</v>
      </c>
      <c r="J23" s="19"/>
      <c r="K23" s="13"/>
    </row>
    <row r="24" spans="1:11" x14ac:dyDescent="0.2">
      <c r="A24" s="13" t="s">
        <v>10</v>
      </c>
      <c r="B24" s="3"/>
      <c r="C24" s="3"/>
      <c r="D24" s="3"/>
      <c r="E24" s="2">
        <v>236354543</v>
      </c>
      <c r="F24" s="2"/>
      <c r="G24" s="13" t="s">
        <v>117</v>
      </c>
      <c r="H24" s="16"/>
      <c r="I24" s="16">
        <v>100604139</v>
      </c>
      <c r="J24" s="19"/>
      <c r="K24" s="13"/>
    </row>
    <row r="25" spans="1:11" x14ac:dyDescent="0.2">
      <c r="A25" s="11" t="s">
        <v>11</v>
      </c>
      <c r="B25" s="38"/>
      <c r="C25" s="38"/>
      <c r="D25" s="38"/>
      <c r="E25" s="2"/>
      <c r="F25" s="37">
        <f>SUM(E26:E29)</f>
        <v>489910103518</v>
      </c>
      <c r="G25" s="33" t="s">
        <v>14</v>
      </c>
      <c r="H25" s="17"/>
      <c r="I25" s="17"/>
      <c r="J25" s="12">
        <f>SUM(I26:I29)</f>
        <v>4284650809</v>
      </c>
      <c r="K25" s="13"/>
    </row>
    <row r="26" spans="1:11" x14ac:dyDescent="0.2">
      <c r="A26" s="13" t="s">
        <v>13</v>
      </c>
      <c r="B26" s="3"/>
      <c r="C26" s="3"/>
      <c r="D26" s="3"/>
      <c r="E26" s="2">
        <v>493240644978</v>
      </c>
      <c r="F26" s="46" t="s">
        <v>39</v>
      </c>
      <c r="G26" s="13" t="s">
        <v>79</v>
      </c>
      <c r="H26" s="16"/>
      <c r="I26" s="16">
        <v>1860789329</v>
      </c>
      <c r="J26" s="23"/>
      <c r="K26" s="13"/>
    </row>
    <row r="27" spans="1:11" x14ac:dyDescent="0.2">
      <c r="A27" s="13" t="s">
        <v>10</v>
      </c>
      <c r="B27" s="3"/>
      <c r="C27" s="3"/>
      <c r="D27" s="3"/>
      <c r="E27" s="2">
        <v>7303980159</v>
      </c>
      <c r="F27" s="46"/>
      <c r="G27" s="13" t="s">
        <v>16</v>
      </c>
      <c r="H27" s="16"/>
      <c r="I27" s="16">
        <v>372319567</v>
      </c>
      <c r="J27" s="23"/>
      <c r="K27" s="13"/>
    </row>
    <row r="28" spans="1:11" x14ac:dyDescent="0.2">
      <c r="A28" s="13" t="s">
        <v>73</v>
      </c>
      <c r="B28" s="3"/>
      <c r="C28" s="3"/>
      <c r="D28" s="3"/>
      <c r="E28" s="2">
        <v>-12395259</v>
      </c>
      <c r="F28" s="37" t="s">
        <v>39</v>
      </c>
      <c r="G28" s="13" t="s">
        <v>19</v>
      </c>
      <c r="H28" s="16"/>
      <c r="I28" s="16">
        <v>2051541913</v>
      </c>
      <c r="J28" s="23"/>
      <c r="K28" s="13"/>
    </row>
    <row r="29" spans="1:11" x14ac:dyDescent="0.2">
      <c r="A29" s="13" t="s">
        <v>20</v>
      </c>
      <c r="B29" s="3"/>
      <c r="C29" s="3"/>
      <c r="D29" s="3"/>
      <c r="E29" s="2">
        <v>-10622126360</v>
      </c>
      <c r="F29" s="37" t="s">
        <v>39</v>
      </c>
      <c r="G29" s="11" t="s">
        <v>21</v>
      </c>
      <c r="H29" s="17"/>
      <c r="I29" s="17"/>
      <c r="J29" s="12">
        <f>SUM(I30:I31)</f>
        <v>650255990</v>
      </c>
      <c r="K29" s="13"/>
    </row>
    <row r="30" spans="1:11" x14ac:dyDescent="0.2">
      <c r="A30" s="11" t="s">
        <v>15</v>
      </c>
      <c r="B30" s="38"/>
      <c r="C30" s="38"/>
      <c r="D30" s="38"/>
      <c r="E30" s="2"/>
      <c r="F30" s="37">
        <f>SUM(E31:E33)</f>
        <v>24173223359</v>
      </c>
      <c r="G30" s="13" t="s">
        <v>23</v>
      </c>
      <c r="H30" s="16"/>
      <c r="I30" s="16">
        <v>600255990</v>
      </c>
      <c r="J30" s="23"/>
      <c r="K30" s="13"/>
    </row>
    <row r="31" spans="1:11" x14ac:dyDescent="0.2">
      <c r="A31" s="29" t="s">
        <v>78</v>
      </c>
      <c r="B31" s="54"/>
      <c r="C31" s="54"/>
      <c r="D31" s="54"/>
      <c r="E31" s="2">
        <v>21742805854</v>
      </c>
      <c r="F31" s="2"/>
      <c r="G31" s="13" t="s">
        <v>52</v>
      </c>
      <c r="H31" s="16"/>
      <c r="I31" s="16">
        <v>50000000</v>
      </c>
      <c r="J31" s="23"/>
      <c r="K31" s="13"/>
    </row>
    <row r="32" spans="1:11" x14ac:dyDescent="0.2">
      <c r="A32" s="18" t="s">
        <v>93</v>
      </c>
      <c r="B32" s="53"/>
      <c r="C32" s="53"/>
      <c r="D32" s="53"/>
      <c r="E32" s="2">
        <v>2735791484</v>
      </c>
      <c r="F32" s="2"/>
      <c r="G32" s="11" t="s">
        <v>25</v>
      </c>
      <c r="H32" s="17"/>
      <c r="I32" s="17"/>
      <c r="J32" s="24">
        <f>SUM(J9:J30)</f>
        <v>588862606625</v>
      </c>
      <c r="K32" s="13"/>
    </row>
    <row r="33" spans="1:11" ht="18" x14ac:dyDescent="0.25">
      <c r="A33" s="29" t="s">
        <v>20</v>
      </c>
      <c r="B33" s="54"/>
      <c r="C33" s="54"/>
      <c r="D33" s="54"/>
      <c r="E33" s="2">
        <v>-305373979</v>
      </c>
      <c r="F33" s="37"/>
      <c r="G33" s="34" t="s">
        <v>29</v>
      </c>
      <c r="H33" s="16"/>
      <c r="I33" s="16"/>
      <c r="J33" s="23"/>
      <c r="K33" s="13"/>
    </row>
    <row r="34" spans="1:11" x14ac:dyDescent="0.2">
      <c r="A34" s="11" t="s">
        <v>17</v>
      </c>
      <c r="B34" s="38"/>
      <c r="C34" s="38"/>
      <c r="D34" s="38"/>
      <c r="E34" s="2"/>
      <c r="F34" s="37">
        <f>SUM(E35:E39)</f>
        <v>14702130891</v>
      </c>
      <c r="G34" s="13" t="s">
        <v>30</v>
      </c>
      <c r="H34" s="16"/>
      <c r="I34" s="16"/>
      <c r="J34" s="23">
        <v>50600000000</v>
      </c>
      <c r="K34" s="13"/>
    </row>
    <row r="35" spans="1:11" x14ac:dyDescent="0.2">
      <c r="A35" s="13" t="s">
        <v>18</v>
      </c>
      <c r="B35" s="3"/>
      <c r="C35" s="3"/>
      <c r="D35" s="3"/>
      <c r="E35" s="2">
        <v>26137262820</v>
      </c>
      <c r="F35" s="37" t="s">
        <v>39</v>
      </c>
      <c r="G35" s="13" t="s">
        <v>32</v>
      </c>
      <c r="H35" s="16"/>
      <c r="I35" s="16"/>
      <c r="J35" s="23">
        <v>3332870256</v>
      </c>
      <c r="K35" s="13"/>
    </row>
    <row r="36" spans="1:11" x14ac:dyDescent="0.2">
      <c r="A36" s="13" t="s">
        <v>10</v>
      </c>
      <c r="B36" s="3"/>
      <c r="C36" s="3"/>
      <c r="D36" s="3"/>
      <c r="E36" s="2">
        <v>1047504892</v>
      </c>
      <c r="F36" s="37"/>
      <c r="G36" s="13" t="s">
        <v>70</v>
      </c>
      <c r="H36" s="16"/>
      <c r="I36" s="16"/>
      <c r="J36" s="35">
        <v>15177788635</v>
      </c>
      <c r="K36" s="13"/>
    </row>
    <row r="37" spans="1:11" s="90" customFormat="1" x14ac:dyDescent="0.2">
      <c r="A37" s="13"/>
      <c r="B37" s="3"/>
      <c r="C37" s="3"/>
      <c r="D37" s="3"/>
      <c r="E37" s="2"/>
      <c r="F37" s="37"/>
      <c r="G37" s="13" t="s">
        <v>115</v>
      </c>
      <c r="H37" s="16"/>
      <c r="I37" s="16"/>
      <c r="J37" s="35">
        <v>10914153968</v>
      </c>
      <c r="K37" s="13"/>
    </row>
    <row r="38" spans="1:11" x14ac:dyDescent="0.2">
      <c r="A38" s="13" t="s">
        <v>73</v>
      </c>
      <c r="B38" s="3"/>
      <c r="C38" s="3"/>
      <c r="D38" s="3"/>
      <c r="E38" s="2">
        <v>-23742204</v>
      </c>
      <c r="F38" s="37"/>
      <c r="G38" s="11" t="s">
        <v>33</v>
      </c>
      <c r="H38" s="16"/>
      <c r="I38" s="16"/>
      <c r="J38" s="40">
        <v>9027361380</v>
      </c>
      <c r="K38" s="13"/>
    </row>
    <row r="39" spans="1:11" x14ac:dyDescent="0.2">
      <c r="A39" s="13" t="s">
        <v>20</v>
      </c>
      <c r="B39" s="3"/>
      <c r="C39" s="3"/>
      <c r="D39" s="3"/>
      <c r="E39" s="2">
        <v>-12458894617</v>
      </c>
      <c r="F39" s="2"/>
      <c r="G39" s="13" t="s">
        <v>34</v>
      </c>
      <c r="H39" s="32"/>
      <c r="I39" s="32">
        <v>2389351560</v>
      </c>
      <c r="J39" s="40" t="s">
        <v>39</v>
      </c>
      <c r="K39" s="13"/>
    </row>
    <row r="40" spans="1:11" x14ac:dyDescent="0.2">
      <c r="A40" s="11" t="s">
        <v>22</v>
      </c>
      <c r="B40" s="38"/>
      <c r="C40" s="38"/>
      <c r="D40" s="38"/>
      <c r="E40" s="2"/>
      <c r="F40" s="37">
        <f>SUM(E41:E45)</f>
        <v>43365529227</v>
      </c>
      <c r="G40" s="13" t="s">
        <v>75</v>
      </c>
      <c r="H40" s="32"/>
      <c r="I40" s="32">
        <f>J38-I39</f>
        <v>6638009820</v>
      </c>
      <c r="J40" s="40" t="s">
        <v>39</v>
      </c>
      <c r="K40" s="13"/>
    </row>
    <row r="41" spans="1:11" x14ac:dyDescent="0.2">
      <c r="A41" s="13" t="s">
        <v>24</v>
      </c>
      <c r="B41" s="3"/>
      <c r="C41" s="3"/>
      <c r="D41" s="3"/>
      <c r="E41" s="2">
        <v>22363414833</v>
      </c>
      <c r="F41" s="2"/>
      <c r="G41" s="11" t="s">
        <v>35</v>
      </c>
      <c r="H41" s="17" t="s">
        <v>39</v>
      </c>
      <c r="I41" s="17"/>
      <c r="J41" s="24">
        <f>SUM(J33:J40)</f>
        <v>89052174239</v>
      </c>
      <c r="K41" s="13"/>
    </row>
    <row r="42" spans="1:11" s="90" customFormat="1" x14ac:dyDescent="0.2">
      <c r="A42" s="13" t="s">
        <v>113</v>
      </c>
      <c r="B42" s="3"/>
      <c r="C42" s="3"/>
      <c r="D42" s="3"/>
      <c r="E42" s="2">
        <v>4500000000</v>
      </c>
      <c r="F42" s="2"/>
      <c r="G42" s="11"/>
      <c r="H42" s="17"/>
      <c r="I42" s="17"/>
      <c r="J42" s="19"/>
      <c r="K42" s="13"/>
    </row>
    <row r="43" spans="1:11" x14ac:dyDescent="0.2">
      <c r="A43" s="13" t="s">
        <v>26</v>
      </c>
      <c r="B43" s="3"/>
      <c r="C43" s="3"/>
      <c r="D43" s="3"/>
      <c r="E43" s="2">
        <v>9394791409</v>
      </c>
      <c r="F43" s="2"/>
      <c r="G43" s="11" t="s">
        <v>39</v>
      </c>
      <c r="H43" s="16"/>
      <c r="I43" s="16"/>
      <c r="J43" s="19" t="s">
        <v>39</v>
      </c>
      <c r="K43" s="13"/>
    </row>
    <row r="44" spans="1:11" x14ac:dyDescent="0.2">
      <c r="A44" s="13" t="s">
        <v>77</v>
      </c>
      <c r="B44" s="3"/>
      <c r="C44" s="3"/>
      <c r="D44" s="3"/>
      <c r="E44" s="2">
        <v>7565911680</v>
      </c>
      <c r="F44" s="37" t="s">
        <v>39</v>
      </c>
      <c r="G44" s="13" t="s">
        <v>39</v>
      </c>
      <c r="H44" s="32"/>
      <c r="I44" s="32" t="s">
        <v>39</v>
      </c>
      <c r="J44" s="40" t="s">
        <v>39</v>
      </c>
      <c r="K44" s="13"/>
    </row>
    <row r="45" spans="1:11" x14ac:dyDescent="0.2">
      <c r="A45" s="13" t="s">
        <v>20</v>
      </c>
      <c r="B45" s="3"/>
      <c r="C45" s="3"/>
      <c r="D45" s="3"/>
      <c r="E45" s="2">
        <v>-458588695</v>
      </c>
      <c r="F45" s="2"/>
      <c r="G45" s="13" t="s">
        <v>39</v>
      </c>
      <c r="H45" s="32"/>
      <c r="I45" s="32" t="s">
        <v>39</v>
      </c>
      <c r="J45" s="40" t="s">
        <v>39</v>
      </c>
      <c r="K45" s="13"/>
    </row>
    <row r="46" spans="1:11" x14ac:dyDescent="0.2">
      <c r="A46" s="11" t="s">
        <v>27</v>
      </c>
      <c r="B46" s="3"/>
      <c r="C46" s="3"/>
      <c r="D46" s="3"/>
      <c r="E46" s="2"/>
      <c r="F46" s="37">
        <f>SUM(E47:E48)</f>
        <v>8218680414</v>
      </c>
      <c r="G46" s="11" t="s">
        <v>39</v>
      </c>
      <c r="H46" s="17" t="s">
        <v>39</v>
      </c>
      <c r="I46" s="17"/>
      <c r="J46" s="17" t="s">
        <v>39</v>
      </c>
      <c r="K46" s="18" t="s">
        <v>39</v>
      </c>
    </row>
    <row r="47" spans="1:11" x14ac:dyDescent="0.2">
      <c r="A47" s="13" t="s">
        <v>28</v>
      </c>
      <c r="B47" s="3"/>
      <c r="C47" s="3"/>
      <c r="D47" s="3"/>
      <c r="E47" s="2">
        <v>8218680414</v>
      </c>
      <c r="F47" s="2"/>
      <c r="G47" s="13"/>
      <c r="H47" s="3"/>
      <c r="I47" s="3"/>
      <c r="J47" s="27"/>
      <c r="K47" s="13"/>
    </row>
    <row r="48" spans="1:11" x14ac:dyDescent="0.2">
      <c r="A48" s="11" t="s">
        <v>31</v>
      </c>
      <c r="B48" s="38"/>
      <c r="C48" s="38"/>
      <c r="D48" s="38"/>
      <c r="E48" s="2" t="s">
        <v>39</v>
      </c>
      <c r="F48" s="37">
        <v>7774931073</v>
      </c>
      <c r="G48" s="13"/>
      <c r="H48" s="3"/>
      <c r="I48" s="3"/>
      <c r="J48" s="27"/>
      <c r="K48" s="13"/>
    </row>
    <row r="49" spans="1:11" x14ac:dyDescent="0.2">
      <c r="A49" s="11" t="s">
        <v>39</v>
      </c>
      <c r="B49" s="38"/>
      <c r="C49" s="38"/>
      <c r="D49" s="38"/>
      <c r="E49" s="2"/>
      <c r="F49" s="37" t="s">
        <v>39</v>
      </c>
      <c r="G49" s="13"/>
      <c r="H49" s="3"/>
      <c r="I49" s="3"/>
      <c r="J49" s="27"/>
      <c r="K49" s="13"/>
    </row>
    <row r="50" spans="1:11" x14ac:dyDescent="0.2">
      <c r="A50" s="11"/>
      <c r="B50" s="38"/>
      <c r="C50" s="38"/>
      <c r="D50" s="38"/>
      <c r="E50" s="2"/>
      <c r="F50" s="37"/>
      <c r="G50" s="11"/>
      <c r="H50" s="17"/>
      <c r="I50" s="17"/>
      <c r="J50" s="19"/>
    </row>
    <row r="51" spans="1:11" x14ac:dyDescent="0.2">
      <c r="A51" s="13"/>
      <c r="B51" s="3"/>
      <c r="C51" s="3"/>
      <c r="D51" s="3"/>
      <c r="E51" s="2"/>
      <c r="F51" s="3"/>
      <c r="G51" s="11"/>
      <c r="H51" s="17"/>
      <c r="I51" s="17"/>
      <c r="J51" s="19"/>
    </row>
    <row r="52" spans="1:11" x14ac:dyDescent="0.2">
      <c r="A52" s="15" t="s">
        <v>36</v>
      </c>
      <c r="B52" s="55"/>
      <c r="C52" s="55"/>
      <c r="D52" s="55"/>
      <c r="E52" s="4"/>
      <c r="F52" s="6">
        <f>SUM(F13:F49)</f>
        <v>677914780864</v>
      </c>
      <c r="G52" s="15" t="s">
        <v>37</v>
      </c>
      <c r="H52" s="22"/>
      <c r="I52" s="22"/>
      <c r="J52" s="24">
        <f>J32+J41</f>
        <v>677914780864</v>
      </c>
    </row>
    <row r="53" spans="1:11" x14ac:dyDescent="0.2">
      <c r="E53"/>
      <c r="G53" s="38"/>
      <c r="H53" s="17"/>
      <c r="I53" s="17"/>
      <c r="J53" s="17"/>
    </row>
    <row r="54" spans="1:11" x14ac:dyDescent="0.2">
      <c r="E54"/>
      <c r="H54" s="1"/>
      <c r="I54" s="1"/>
      <c r="J54" s="1" t="s">
        <v>39</v>
      </c>
    </row>
    <row r="55" spans="1:11" x14ac:dyDescent="0.2">
      <c r="C55" s="60" t="s">
        <v>99</v>
      </c>
      <c r="D55" s="58"/>
      <c r="E55" s="58"/>
      <c r="F55" s="58"/>
      <c r="G55" s="61"/>
      <c r="H55" s="59"/>
      <c r="J55" s="1"/>
    </row>
    <row r="56" spans="1:11" x14ac:dyDescent="0.2">
      <c r="C56" s="57" t="s">
        <v>38</v>
      </c>
      <c r="D56" s="7"/>
      <c r="E56" s="7"/>
      <c r="F56" s="7"/>
      <c r="G56" s="62" t="s">
        <v>39</v>
      </c>
      <c r="H56" s="8">
        <v>7150425603</v>
      </c>
      <c r="J56" s="1"/>
    </row>
    <row r="57" spans="1:11" x14ac:dyDescent="0.2">
      <c r="C57" s="57" t="s">
        <v>40</v>
      </c>
      <c r="D57" s="7"/>
      <c r="E57" s="7"/>
      <c r="F57" s="7"/>
      <c r="G57" s="62"/>
      <c r="H57" s="8">
        <v>0</v>
      </c>
      <c r="J57" s="1"/>
    </row>
    <row r="58" spans="1:11" x14ac:dyDescent="0.2">
      <c r="C58" s="6" t="s">
        <v>41</v>
      </c>
      <c r="D58" s="7"/>
      <c r="E58" s="7"/>
      <c r="F58" s="7"/>
      <c r="G58" s="62"/>
      <c r="H58" s="8">
        <f>SUM(H56:H57)</f>
        <v>7150425603</v>
      </c>
      <c r="J58" s="1"/>
    </row>
    <row r="59" spans="1:11" x14ac:dyDescent="0.2">
      <c r="C59" s="6" t="s">
        <v>42</v>
      </c>
      <c r="D59" s="7"/>
      <c r="E59" s="7"/>
      <c r="F59" s="7"/>
      <c r="G59" s="62"/>
      <c r="H59" s="8">
        <v>71785540008</v>
      </c>
      <c r="J59" s="1"/>
    </row>
    <row r="60" spans="1:11" x14ac:dyDescent="0.2">
      <c r="E60" s="37"/>
      <c r="F60" s="2"/>
      <c r="G60" s="63"/>
      <c r="H60" s="2"/>
      <c r="J60" s="1"/>
    </row>
    <row r="61" spans="1:11" x14ac:dyDescent="0.2">
      <c r="F61" s="1"/>
      <c r="G61" s="64"/>
      <c r="H61" s="1"/>
      <c r="J61" s="1"/>
    </row>
    <row r="62" spans="1:11" x14ac:dyDescent="0.2">
      <c r="C62" s="38" t="s">
        <v>116</v>
      </c>
      <c r="D62" s="52"/>
      <c r="E62" s="2"/>
      <c r="F62" s="3"/>
      <c r="G62" s="65"/>
      <c r="H62" s="1"/>
    </row>
    <row r="63" spans="1:11" x14ac:dyDescent="0.2">
      <c r="C63" s="70"/>
      <c r="D63" s="71"/>
      <c r="E63" s="9"/>
      <c r="F63" s="71"/>
      <c r="G63" s="66"/>
      <c r="H63" s="10" t="s">
        <v>1</v>
      </c>
    </row>
    <row r="64" spans="1:11" x14ac:dyDescent="0.2">
      <c r="C64" s="11" t="s">
        <v>43</v>
      </c>
      <c r="D64" s="38"/>
      <c r="E64" s="2"/>
      <c r="F64" s="3"/>
      <c r="G64" s="67"/>
      <c r="H64" s="19">
        <f>SUM(G65:G69)</f>
        <v>161384734198</v>
      </c>
    </row>
    <row r="65" spans="3:8" x14ac:dyDescent="0.2">
      <c r="C65" s="13" t="s">
        <v>44</v>
      </c>
      <c r="D65" s="3"/>
      <c r="E65" s="2"/>
      <c r="F65" s="3"/>
      <c r="G65" s="67">
        <v>725773097</v>
      </c>
      <c r="H65" s="23"/>
    </row>
    <row r="66" spans="3:8" x14ac:dyDescent="0.2">
      <c r="C66" s="13" t="s">
        <v>45</v>
      </c>
      <c r="D66" s="3"/>
      <c r="E66" s="2"/>
      <c r="F66" s="3"/>
      <c r="G66" s="67">
        <v>80956114902</v>
      </c>
      <c r="H66" s="23"/>
    </row>
    <row r="67" spans="3:8" x14ac:dyDescent="0.2">
      <c r="C67" s="13" t="s">
        <v>46</v>
      </c>
      <c r="D67" s="3"/>
      <c r="E67" s="2"/>
      <c r="F67" s="3"/>
      <c r="G67" s="67">
        <v>3251766885</v>
      </c>
      <c r="H67" s="23"/>
    </row>
    <row r="68" spans="3:8" x14ac:dyDescent="0.2">
      <c r="C68" s="13" t="s">
        <v>47</v>
      </c>
      <c r="D68" s="3"/>
      <c r="E68" s="2"/>
      <c r="F68" s="3"/>
      <c r="G68" s="67">
        <v>75833137717</v>
      </c>
      <c r="H68" s="23"/>
    </row>
    <row r="69" spans="3:8" x14ac:dyDescent="0.2">
      <c r="C69" s="13" t="s">
        <v>71</v>
      </c>
      <c r="D69" s="3"/>
      <c r="E69" s="2"/>
      <c r="F69" s="3"/>
      <c r="G69" s="67">
        <v>617941597</v>
      </c>
      <c r="H69" s="23"/>
    </row>
    <row r="70" spans="3:8" x14ac:dyDescent="0.2">
      <c r="C70" s="11" t="s">
        <v>48</v>
      </c>
      <c r="D70" s="38"/>
      <c r="E70" s="2"/>
      <c r="F70" s="3"/>
      <c r="G70" s="67"/>
      <c r="H70" s="19">
        <f>SUM(G71:G73)</f>
        <v>110915080104</v>
      </c>
    </row>
    <row r="71" spans="3:8" x14ac:dyDescent="0.2">
      <c r="C71" s="13" t="s">
        <v>49</v>
      </c>
      <c r="D71" s="3"/>
      <c r="E71" s="2"/>
      <c r="F71" s="3"/>
      <c r="G71" s="67">
        <v>9143381713</v>
      </c>
      <c r="H71" s="23"/>
    </row>
    <row r="72" spans="3:8" x14ac:dyDescent="0.2">
      <c r="C72" s="13" t="s">
        <v>50</v>
      </c>
      <c r="D72" s="3"/>
      <c r="E72" s="2"/>
      <c r="F72" s="3"/>
      <c r="G72" s="67">
        <v>26831060659</v>
      </c>
      <c r="H72" s="23"/>
    </row>
    <row r="73" spans="3:8" x14ac:dyDescent="0.2">
      <c r="C73" s="13" t="s">
        <v>47</v>
      </c>
      <c r="D73" s="3"/>
      <c r="E73" s="2"/>
      <c r="F73" s="3"/>
      <c r="G73" s="67">
        <v>74940637732</v>
      </c>
      <c r="H73" s="23"/>
    </row>
    <row r="74" spans="3:8" x14ac:dyDescent="0.2">
      <c r="C74" s="11" t="s">
        <v>51</v>
      </c>
      <c r="D74" s="38"/>
      <c r="E74" s="2"/>
      <c r="F74" s="3"/>
      <c r="G74" s="67"/>
      <c r="H74" s="19">
        <f>H64-H70</f>
        <v>50469654094</v>
      </c>
    </row>
    <row r="75" spans="3:8" x14ac:dyDescent="0.2">
      <c r="C75" s="11" t="s">
        <v>52</v>
      </c>
      <c r="D75" s="38"/>
      <c r="E75" s="2"/>
      <c r="F75" s="3"/>
      <c r="G75" s="67"/>
      <c r="H75" s="19">
        <f>(G77+G76)</f>
        <v>-18813676984</v>
      </c>
    </row>
    <row r="76" spans="3:8" x14ac:dyDescent="0.2">
      <c r="C76" s="13" t="s">
        <v>53</v>
      </c>
      <c r="D76" s="3"/>
      <c r="E76" s="2"/>
      <c r="F76" s="3"/>
      <c r="G76" s="67">
        <v>-32588850936</v>
      </c>
      <c r="H76" s="23"/>
    </row>
    <row r="77" spans="3:8" x14ac:dyDescent="0.2">
      <c r="C77" s="13" t="s">
        <v>54</v>
      </c>
      <c r="D77" s="3"/>
      <c r="E77" s="2"/>
      <c r="F77" s="3"/>
      <c r="G77" s="67">
        <v>13775173952</v>
      </c>
      <c r="H77" s="23"/>
    </row>
    <row r="78" spans="3:8" x14ac:dyDescent="0.2">
      <c r="C78" s="11" t="s">
        <v>55</v>
      </c>
      <c r="D78" s="38"/>
      <c r="E78" s="2"/>
      <c r="F78" s="3"/>
      <c r="G78" s="67"/>
      <c r="H78" s="39">
        <f>H74+H75</f>
        <v>31655977110</v>
      </c>
    </row>
    <row r="79" spans="3:8" x14ac:dyDescent="0.2">
      <c r="C79" s="11" t="s">
        <v>56</v>
      </c>
      <c r="D79" s="38"/>
      <c r="E79" s="2"/>
      <c r="F79" s="3"/>
      <c r="G79" s="67"/>
      <c r="H79" s="39">
        <f>SUM(G80:G81)</f>
        <v>20580381848</v>
      </c>
    </row>
    <row r="80" spans="3:8" x14ac:dyDescent="0.2">
      <c r="C80" s="13" t="s">
        <v>57</v>
      </c>
      <c r="D80" s="3"/>
      <c r="E80" s="2"/>
      <c r="F80" s="3"/>
      <c r="G80" s="67">
        <v>23590145516</v>
      </c>
      <c r="H80" s="35"/>
    </row>
    <row r="81" spans="3:12" x14ac:dyDescent="0.2">
      <c r="C81" s="13" t="s">
        <v>58</v>
      </c>
      <c r="D81" s="3"/>
      <c r="E81" s="2"/>
      <c r="F81" s="3"/>
      <c r="G81" s="67">
        <v>-3009763668</v>
      </c>
      <c r="H81" s="35"/>
    </row>
    <row r="82" spans="3:12" x14ac:dyDescent="0.2">
      <c r="C82" s="11" t="s">
        <v>59</v>
      </c>
      <c r="D82" s="38"/>
      <c r="E82" s="2"/>
      <c r="F82" s="3"/>
      <c r="G82" s="67"/>
      <c r="H82" s="39">
        <f>H78+H79</f>
        <v>52236358958</v>
      </c>
    </row>
    <row r="83" spans="3:12" x14ac:dyDescent="0.2">
      <c r="C83" s="11" t="s">
        <v>60</v>
      </c>
      <c r="D83" s="38"/>
      <c r="E83" s="2"/>
      <c r="F83" s="3"/>
      <c r="G83" s="67"/>
      <c r="H83" s="39">
        <f>SUM(G84:G87)</f>
        <v>5572289287</v>
      </c>
    </row>
    <row r="84" spans="3:12" x14ac:dyDescent="0.2">
      <c r="C84" s="18" t="s">
        <v>97</v>
      </c>
      <c r="D84" s="53"/>
      <c r="E84" s="2"/>
      <c r="F84" s="3"/>
      <c r="G84" s="67">
        <v>705471076</v>
      </c>
      <c r="H84" s="39"/>
    </row>
    <row r="85" spans="3:12" x14ac:dyDescent="0.2">
      <c r="C85" s="18" t="s">
        <v>96</v>
      </c>
      <c r="D85" s="53"/>
      <c r="E85" s="2"/>
      <c r="F85" s="3"/>
      <c r="G85" s="67">
        <v>558176419</v>
      </c>
      <c r="H85" s="19"/>
    </row>
    <row r="86" spans="3:12" x14ac:dyDescent="0.2">
      <c r="C86" s="18" t="s">
        <v>98</v>
      </c>
      <c r="D86" s="53"/>
      <c r="E86" s="2"/>
      <c r="F86" s="3"/>
      <c r="G86" s="67">
        <v>2137591393</v>
      </c>
      <c r="H86" s="40" t="s">
        <v>39</v>
      </c>
    </row>
    <row r="87" spans="3:12" x14ac:dyDescent="0.2">
      <c r="C87" s="18" t="s">
        <v>61</v>
      </c>
      <c r="D87" s="53"/>
      <c r="E87" s="2"/>
      <c r="F87" s="3"/>
      <c r="G87" s="67">
        <v>2171050399</v>
      </c>
      <c r="H87" s="19"/>
    </row>
    <row r="88" spans="3:12" x14ac:dyDescent="0.2">
      <c r="C88" s="11" t="s">
        <v>62</v>
      </c>
      <c r="D88" s="38"/>
      <c r="E88" s="2"/>
      <c r="F88" s="3"/>
      <c r="G88" s="67"/>
      <c r="H88" s="19">
        <f>SUM(G89:G94)</f>
        <v>47938888202</v>
      </c>
      <c r="K88" t="s">
        <v>39</v>
      </c>
      <c r="L88" s="49" t="s">
        <v>39</v>
      </c>
    </row>
    <row r="89" spans="3:12" x14ac:dyDescent="0.2">
      <c r="C89" s="18" t="s">
        <v>90</v>
      </c>
      <c r="D89" s="53"/>
      <c r="E89" s="2"/>
      <c r="F89" s="3"/>
      <c r="G89" s="67">
        <v>24039234415</v>
      </c>
      <c r="H89" s="23"/>
    </row>
    <row r="90" spans="3:12" x14ac:dyDescent="0.2">
      <c r="C90" s="13" t="s">
        <v>63</v>
      </c>
      <c r="D90" s="3"/>
      <c r="E90" s="2"/>
      <c r="F90" s="3"/>
      <c r="G90" s="68">
        <f>46484522121-(G89+G91+G92+G93)-865246951</f>
        <v>1253624736</v>
      </c>
      <c r="H90" s="23"/>
    </row>
    <row r="91" spans="3:12" x14ac:dyDescent="0.2">
      <c r="C91" s="13" t="s">
        <v>64</v>
      </c>
      <c r="D91" s="3"/>
      <c r="E91" s="2"/>
      <c r="F91" s="3"/>
      <c r="G91" s="67">
        <v>2265215054</v>
      </c>
      <c r="H91" s="23"/>
    </row>
    <row r="92" spans="3:12" x14ac:dyDescent="0.2">
      <c r="C92" s="18" t="s">
        <v>91</v>
      </c>
      <c r="D92" s="53"/>
      <c r="E92" s="2"/>
      <c r="F92" s="3"/>
      <c r="G92" s="68">
        <v>17943732186</v>
      </c>
      <c r="H92" s="23"/>
    </row>
    <row r="93" spans="3:12" x14ac:dyDescent="0.2">
      <c r="C93" s="18" t="s">
        <v>101</v>
      </c>
      <c r="D93" s="53"/>
      <c r="E93" s="2"/>
      <c r="F93" s="3"/>
      <c r="G93" s="67">
        <v>117468779</v>
      </c>
      <c r="H93" s="23"/>
      <c r="J93" s="72" t="s">
        <v>39</v>
      </c>
    </row>
    <row r="94" spans="3:12" x14ac:dyDescent="0.2">
      <c r="C94" s="18" t="s">
        <v>61</v>
      </c>
      <c r="D94" s="53"/>
      <c r="E94" s="2"/>
      <c r="F94" s="3"/>
      <c r="G94" s="67">
        <v>2319613032</v>
      </c>
      <c r="H94" s="23"/>
    </row>
    <row r="95" spans="3:12" x14ac:dyDescent="0.2">
      <c r="C95" s="11" t="s">
        <v>65</v>
      </c>
      <c r="D95" s="38"/>
      <c r="E95" s="2"/>
      <c r="F95" s="3"/>
      <c r="G95" s="67"/>
      <c r="H95" s="19">
        <f>H82+H83-H88</f>
        <v>9869760043</v>
      </c>
    </row>
    <row r="96" spans="3:12" x14ac:dyDescent="0.2">
      <c r="C96" s="11" t="s">
        <v>72</v>
      </c>
      <c r="D96" s="38"/>
      <c r="E96" s="2"/>
      <c r="F96" s="3"/>
      <c r="G96" s="67"/>
      <c r="H96" s="19">
        <f>SUM(G97:G98)</f>
        <v>22848288</v>
      </c>
    </row>
    <row r="97" spans="1:20" x14ac:dyDescent="0.2">
      <c r="C97" s="29" t="s">
        <v>67</v>
      </c>
      <c r="D97" s="54"/>
      <c r="E97" s="2"/>
      <c r="F97" s="3"/>
      <c r="G97" s="67">
        <v>25454545</v>
      </c>
      <c r="H97" s="19"/>
    </row>
    <row r="98" spans="1:20" x14ac:dyDescent="0.2">
      <c r="C98" s="29" t="s">
        <v>66</v>
      </c>
      <c r="D98" s="54"/>
      <c r="E98" s="2"/>
      <c r="F98" s="3"/>
      <c r="G98" s="67">
        <v>-2606257</v>
      </c>
      <c r="H98" s="19"/>
    </row>
    <row r="99" spans="1:20" x14ac:dyDescent="0.2">
      <c r="C99" s="29" t="s">
        <v>76</v>
      </c>
      <c r="D99" s="54"/>
      <c r="E99" s="2"/>
      <c r="F99" s="3"/>
      <c r="G99" s="67"/>
      <c r="H99" s="19">
        <v>0</v>
      </c>
    </row>
    <row r="100" spans="1:20" x14ac:dyDescent="0.2">
      <c r="C100" s="30" t="s">
        <v>69</v>
      </c>
      <c r="D100" s="52"/>
      <c r="E100" s="2"/>
      <c r="F100" s="3"/>
      <c r="G100" s="67"/>
      <c r="H100" s="19">
        <f>H95+H96+H99</f>
        <v>9892608331</v>
      </c>
      <c r="K100" s="48" t="s">
        <v>39</v>
      </c>
      <c r="L100" s="48" t="s">
        <v>39</v>
      </c>
    </row>
    <row r="101" spans="1:20" x14ac:dyDescent="0.2">
      <c r="C101" s="18" t="s">
        <v>80</v>
      </c>
      <c r="D101" s="54"/>
      <c r="E101" s="2"/>
      <c r="F101" s="3"/>
      <c r="G101" s="67"/>
      <c r="H101" s="40">
        <v>865246951</v>
      </c>
      <c r="M101" s="48" t="s">
        <v>39</v>
      </c>
    </row>
    <row r="102" spans="1:20" x14ac:dyDescent="0.2">
      <c r="C102" s="31" t="s">
        <v>68</v>
      </c>
      <c r="D102" s="56"/>
      <c r="E102" s="4"/>
      <c r="F102" s="5"/>
      <c r="G102" s="69"/>
      <c r="H102" s="25">
        <f>H100-H101</f>
        <v>9027361380</v>
      </c>
      <c r="K102" s="48" t="s">
        <v>39</v>
      </c>
      <c r="L102" s="48" t="s">
        <v>39</v>
      </c>
    </row>
    <row r="103" spans="1:20" x14ac:dyDescent="0.2">
      <c r="H103" t="s">
        <v>39</v>
      </c>
      <c r="K103" s="49" t="s">
        <v>95</v>
      </c>
    </row>
    <row r="104" spans="1:20" x14ac:dyDescent="0.2">
      <c r="H104" s="72" t="s">
        <v>39</v>
      </c>
      <c r="K104" s="49"/>
    </row>
    <row r="105" spans="1:20" x14ac:dyDescent="0.2">
      <c r="K105" s="49"/>
    </row>
    <row r="106" spans="1:20" ht="15" x14ac:dyDescent="0.2">
      <c r="H106" s="91"/>
      <c r="I106" s="90"/>
      <c r="K106" s="49"/>
    </row>
    <row r="107" spans="1:20" ht="15" x14ac:dyDescent="0.2">
      <c r="H107" s="91"/>
      <c r="I107" s="90"/>
      <c r="K107" s="49"/>
    </row>
    <row r="108" spans="1:20" ht="15" x14ac:dyDescent="0.2">
      <c r="H108" s="92"/>
      <c r="I108" s="90"/>
      <c r="K108" s="49"/>
    </row>
    <row r="110" spans="1:20" ht="15" x14ac:dyDescent="0.2">
      <c r="N110" s="45"/>
      <c r="O110" s="43"/>
      <c r="P110" s="43"/>
      <c r="Q110" s="43"/>
      <c r="R110" s="43"/>
      <c r="T110" s="43"/>
    </row>
    <row r="111" spans="1:20" ht="15" x14ac:dyDescent="0.2">
      <c r="A111" s="77"/>
      <c r="N111" s="45"/>
      <c r="O111" s="43"/>
      <c r="P111" s="43"/>
      <c r="Q111" s="43"/>
      <c r="R111" s="43"/>
      <c r="T111" s="43"/>
    </row>
    <row r="112" spans="1:20" ht="15.75" x14ac:dyDescent="0.25">
      <c r="B112" s="80" t="s">
        <v>84</v>
      </c>
      <c r="C112" s="81"/>
      <c r="D112" s="81"/>
      <c r="E112" s="82" t="s">
        <v>102</v>
      </c>
      <c r="F112" s="81"/>
      <c r="G112" s="82" t="s">
        <v>103</v>
      </c>
      <c r="H112" s="81"/>
      <c r="I112" s="83" t="s">
        <v>104</v>
      </c>
      <c r="J112" s="78"/>
      <c r="L112" s="1"/>
      <c r="M112" s="44"/>
      <c r="N112" s="43"/>
      <c r="O112" s="43"/>
      <c r="P112" s="43"/>
      <c r="Q112" s="43"/>
      <c r="R112" s="43"/>
      <c r="S112" s="43"/>
      <c r="T112" s="43"/>
    </row>
    <row r="113" spans="1:20" ht="15.75" x14ac:dyDescent="0.25">
      <c r="B113" s="80" t="s">
        <v>85</v>
      </c>
      <c r="C113" s="81"/>
      <c r="D113" s="81"/>
      <c r="E113" s="84" t="s">
        <v>105</v>
      </c>
      <c r="F113" s="81"/>
      <c r="G113" s="84" t="s">
        <v>106</v>
      </c>
      <c r="H113" s="81"/>
      <c r="I113" s="83" t="s">
        <v>107</v>
      </c>
      <c r="J113" s="79"/>
      <c r="L113" s="1"/>
      <c r="M113" s="47" t="s">
        <v>39</v>
      </c>
      <c r="N113" s="43"/>
      <c r="O113" s="43"/>
      <c r="P113" s="43"/>
      <c r="Q113" s="43"/>
      <c r="R113" s="43"/>
      <c r="S113" s="43"/>
      <c r="T113" s="43"/>
    </row>
    <row r="114" spans="1:20" ht="15" hidden="1" customHeight="1" x14ac:dyDescent="0.25">
      <c r="B114" s="85"/>
      <c r="C114" s="83"/>
      <c r="D114" s="86"/>
      <c r="E114" s="86"/>
      <c r="F114" s="86"/>
      <c r="G114" s="86"/>
      <c r="H114" s="86"/>
      <c r="I114" s="86"/>
      <c r="J114" s="1"/>
      <c r="K114" s="1"/>
      <c r="L114" s="1"/>
      <c r="M114" s="44"/>
      <c r="N114" s="43"/>
      <c r="O114" s="43"/>
      <c r="P114" s="43"/>
      <c r="Q114" s="43"/>
      <c r="R114" s="43"/>
      <c r="S114" s="43"/>
      <c r="T114" s="43"/>
    </row>
    <row r="115" spans="1:20" ht="15" x14ac:dyDescent="0.25">
      <c r="B115" s="87" t="s">
        <v>108</v>
      </c>
      <c r="C115" s="81"/>
      <c r="D115" s="81"/>
      <c r="E115" s="88"/>
      <c r="F115" s="89"/>
      <c r="G115" s="88"/>
      <c r="H115" s="88"/>
      <c r="I115" s="81"/>
    </row>
    <row r="116" spans="1:20" ht="18" x14ac:dyDescent="0.25">
      <c r="A116" s="79"/>
      <c r="E116" s="73"/>
      <c r="F116" s="74"/>
      <c r="G116" s="73"/>
      <c r="I116" s="50"/>
    </row>
    <row r="117" spans="1:20" ht="18" x14ac:dyDescent="0.25">
      <c r="E117" s="73"/>
      <c r="F117" s="75"/>
      <c r="G117" s="75"/>
    </row>
    <row r="119" spans="1:20" ht="15" x14ac:dyDescent="0.2">
      <c r="A119" s="43" t="s">
        <v>39</v>
      </c>
      <c r="B119" s="43"/>
      <c r="C119" s="43"/>
      <c r="D119" s="43"/>
      <c r="E119"/>
    </row>
    <row r="120" spans="1:20" x14ac:dyDescent="0.2">
      <c r="E120" s="41"/>
      <c r="F120" s="42"/>
      <c r="G120" s="42"/>
      <c r="H120" s="41"/>
      <c r="I120" s="41"/>
      <c r="J120" s="1"/>
    </row>
    <row r="121" spans="1:20" x14ac:dyDescent="0.2">
      <c r="E121"/>
      <c r="F121" s="1"/>
      <c r="G121" s="1"/>
      <c r="J121" s="1"/>
    </row>
    <row r="122" spans="1:20" x14ac:dyDescent="0.2">
      <c r="E122"/>
      <c r="F122" s="1"/>
      <c r="G122" s="1"/>
      <c r="J122" s="1"/>
    </row>
    <row r="123" spans="1:20" x14ac:dyDescent="0.2">
      <c r="E123"/>
      <c r="F123" s="1"/>
      <c r="G123" s="1"/>
      <c r="J123" s="1"/>
    </row>
    <row r="124" spans="1:20" x14ac:dyDescent="0.2">
      <c r="E124"/>
      <c r="F124" s="1"/>
      <c r="G124" s="1"/>
      <c r="J124" s="1"/>
    </row>
    <row r="125" spans="1:20" x14ac:dyDescent="0.2">
      <c r="E125"/>
      <c r="F125" s="1"/>
      <c r="G125" s="1"/>
      <c r="J125" s="1"/>
    </row>
    <row r="126" spans="1:20" x14ac:dyDescent="0.2">
      <c r="E126"/>
      <c r="F126" s="1"/>
      <c r="G126" s="1"/>
      <c r="J126" s="1"/>
    </row>
    <row r="127" spans="1:20" x14ac:dyDescent="0.2">
      <c r="E127"/>
      <c r="F127" s="1"/>
      <c r="G127" s="1"/>
      <c r="J127" s="1"/>
    </row>
    <row r="128" spans="1:20" x14ac:dyDescent="0.2">
      <c r="E128"/>
      <c r="F128" s="1"/>
      <c r="G128" s="1"/>
      <c r="J128" s="1"/>
    </row>
    <row r="129" spans="5:10" x14ac:dyDescent="0.2">
      <c r="E129"/>
      <c r="F129" s="1"/>
      <c r="G129" s="1"/>
      <c r="J129" s="1"/>
    </row>
    <row r="130" spans="5:10" x14ac:dyDescent="0.2">
      <c r="E130"/>
      <c r="F130" s="1"/>
      <c r="G130" s="1"/>
      <c r="J130" s="1"/>
    </row>
    <row r="131" spans="5:10" x14ac:dyDescent="0.2">
      <c r="E131"/>
      <c r="F131" s="1"/>
      <c r="G131" s="1"/>
      <c r="J131" s="1"/>
    </row>
    <row r="132" spans="5:10" x14ac:dyDescent="0.2">
      <c r="E132"/>
      <c r="F132" s="1"/>
      <c r="G132" s="1"/>
      <c r="J132" s="1"/>
    </row>
    <row r="133" spans="5:10" x14ac:dyDescent="0.2">
      <c r="F133" s="1"/>
      <c r="H133" s="1"/>
      <c r="I133" s="1"/>
      <c r="J133" s="1"/>
    </row>
    <row r="134" spans="5:10" x14ac:dyDescent="0.2">
      <c r="F134" s="1"/>
      <c r="H134" s="1"/>
      <c r="I134" s="1"/>
      <c r="J134" s="1"/>
    </row>
    <row r="135" spans="5:10" x14ac:dyDescent="0.2">
      <c r="F135" s="1"/>
      <c r="H135" s="1"/>
      <c r="I135" s="1"/>
      <c r="J135" s="1"/>
    </row>
    <row r="136" spans="5:10" x14ac:dyDescent="0.2">
      <c r="F136" s="1"/>
      <c r="H136" s="1"/>
      <c r="I136" s="1"/>
      <c r="J136" s="1"/>
    </row>
    <row r="137" spans="5:10" x14ac:dyDescent="0.2">
      <c r="F137" s="1"/>
      <c r="H137" s="1"/>
      <c r="I137" s="1"/>
      <c r="J137" s="1"/>
    </row>
    <row r="138" spans="5:10" x14ac:dyDescent="0.2">
      <c r="F138" s="1"/>
      <c r="H138" s="1"/>
      <c r="I138" s="1"/>
      <c r="J138" s="1"/>
    </row>
    <row r="139" spans="5:10" x14ac:dyDescent="0.2">
      <c r="F139" s="1"/>
      <c r="H139" s="1"/>
      <c r="I139" s="1"/>
      <c r="J139" s="1"/>
    </row>
    <row r="140" spans="5:10" x14ac:dyDescent="0.2">
      <c r="F140" s="1"/>
      <c r="H140" s="1"/>
      <c r="I140" s="1"/>
      <c r="J140" s="1"/>
    </row>
    <row r="141" spans="5:10" x14ac:dyDescent="0.2">
      <c r="F141" s="1"/>
      <c r="H141" s="1"/>
      <c r="I141" s="1"/>
      <c r="J141" s="1"/>
    </row>
    <row r="142" spans="5:10" x14ac:dyDescent="0.2">
      <c r="F142" s="1"/>
      <c r="H142" s="1"/>
      <c r="I142" s="1"/>
      <c r="J142" s="1"/>
    </row>
    <row r="143" spans="5:10" x14ac:dyDescent="0.2">
      <c r="F143" s="1"/>
      <c r="H143" s="1"/>
      <c r="I143" s="1"/>
      <c r="J143" s="1"/>
    </row>
    <row r="144" spans="5:10" x14ac:dyDescent="0.2">
      <c r="F144" s="1"/>
      <c r="H144" s="1"/>
      <c r="I144" s="1"/>
      <c r="J144" s="1"/>
    </row>
    <row r="145" spans="6:10" x14ac:dyDescent="0.2">
      <c r="F145" s="1"/>
      <c r="H145" s="1"/>
      <c r="I145" s="1"/>
      <c r="J145" s="1"/>
    </row>
    <row r="146" spans="6:10" x14ac:dyDescent="0.2">
      <c r="H146" s="1"/>
      <c r="I146" s="1"/>
      <c r="J146" s="1"/>
    </row>
    <row r="147" spans="6:10" x14ac:dyDescent="0.2">
      <c r="H147" s="1"/>
      <c r="I147" s="1"/>
      <c r="J147" s="1"/>
    </row>
    <row r="148" spans="6:10" x14ac:dyDescent="0.2">
      <c r="H148" s="1"/>
      <c r="I148" s="1"/>
      <c r="J148" s="1"/>
    </row>
    <row r="149" spans="6:10" x14ac:dyDescent="0.2">
      <c r="H149" s="1"/>
      <c r="I149" s="1"/>
      <c r="J149" s="1"/>
    </row>
    <row r="150" spans="6:10" x14ac:dyDescent="0.2">
      <c r="H150" s="1"/>
      <c r="I150" s="1"/>
      <c r="J150" s="1"/>
    </row>
    <row r="151" spans="6:10" x14ac:dyDescent="0.2">
      <c r="H151" s="1"/>
      <c r="I151" s="1"/>
      <c r="J151" s="1"/>
    </row>
    <row r="152" spans="6:10" x14ac:dyDescent="0.2">
      <c r="H152" s="1"/>
      <c r="I152" s="1"/>
      <c r="J152" s="1"/>
    </row>
    <row r="153" spans="6:10" x14ac:dyDescent="0.2">
      <c r="H153" s="1"/>
      <c r="I153" s="1"/>
      <c r="J153" s="1"/>
    </row>
    <row r="154" spans="6:10" x14ac:dyDescent="0.2">
      <c r="H154" s="1"/>
      <c r="I154" s="1"/>
      <c r="J154" s="1"/>
    </row>
    <row r="155" spans="6:10" x14ac:dyDescent="0.2">
      <c r="H155" s="1"/>
      <c r="I155" s="1"/>
      <c r="J155" s="1"/>
    </row>
    <row r="156" spans="6:10" x14ac:dyDescent="0.2">
      <c r="H156" s="1"/>
      <c r="I156" s="1"/>
      <c r="J156" s="1"/>
    </row>
    <row r="157" spans="6:10" x14ac:dyDescent="0.2">
      <c r="H157" s="1"/>
      <c r="I157" s="1"/>
      <c r="J157" s="1"/>
    </row>
    <row r="158" spans="6:10" x14ac:dyDescent="0.2">
      <c r="H158" s="1"/>
      <c r="I158" s="1"/>
      <c r="J158" s="1"/>
    </row>
    <row r="159" spans="6:10" x14ac:dyDescent="0.2">
      <c r="H159" s="1"/>
      <c r="I159" s="1"/>
      <c r="J159" s="1"/>
    </row>
    <row r="160" spans="6:10" x14ac:dyDescent="0.2">
      <c r="H160" s="1"/>
      <c r="I160" s="1"/>
      <c r="J160" s="1"/>
    </row>
    <row r="161" spans="8:10" x14ac:dyDescent="0.2">
      <c r="H161" s="1"/>
      <c r="I161" s="1"/>
      <c r="J161" s="1"/>
    </row>
    <row r="162" spans="8:10" x14ac:dyDescent="0.2">
      <c r="H162" s="1"/>
      <c r="I162" s="1"/>
      <c r="J162" s="1"/>
    </row>
    <row r="163" spans="8:10" x14ac:dyDescent="0.2">
      <c r="H163" s="1"/>
      <c r="I163" s="1"/>
      <c r="J163" s="1"/>
    </row>
    <row r="164" spans="8:10" x14ac:dyDescent="0.2">
      <c r="H164" s="1"/>
      <c r="I164" s="1"/>
      <c r="J164" s="1"/>
    </row>
    <row r="165" spans="8:10" x14ac:dyDescent="0.2">
      <c r="H165" s="1"/>
      <c r="I165" s="1"/>
      <c r="J165" s="1"/>
    </row>
    <row r="166" spans="8:10" x14ac:dyDescent="0.2">
      <c r="H166" s="1"/>
      <c r="I166" s="1"/>
      <c r="J166" s="1"/>
    </row>
    <row r="167" spans="8:10" x14ac:dyDescent="0.2">
      <c r="H167" s="1"/>
      <c r="I167" s="1"/>
      <c r="J167" s="1"/>
    </row>
    <row r="168" spans="8:10" x14ac:dyDescent="0.2">
      <c r="H168" s="1"/>
      <c r="I168" s="1"/>
      <c r="J168" s="1"/>
    </row>
    <row r="169" spans="8:10" x14ac:dyDescent="0.2">
      <c r="H169" s="1"/>
      <c r="I169" s="1"/>
      <c r="J169" s="1"/>
    </row>
    <row r="170" spans="8:10" x14ac:dyDescent="0.2">
      <c r="H170" s="1"/>
      <c r="I170" s="1"/>
      <c r="J170" s="1"/>
    </row>
    <row r="171" spans="8:10" x14ac:dyDescent="0.2">
      <c r="H171" s="1"/>
      <c r="I171" s="1"/>
      <c r="J171" s="1"/>
    </row>
    <row r="172" spans="8:10" x14ac:dyDescent="0.2">
      <c r="H172" s="1"/>
      <c r="I172" s="1"/>
      <c r="J172" s="1"/>
    </row>
    <row r="173" spans="8:10" x14ac:dyDescent="0.2">
      <c r="H173" s="1"/>
      <c r="I173" s="1"/>
      <c r="J173" s="1"/>
    </row>
    <row r="174" spans="8:10" x14ac:dyDescent="0.2">
      <c r="H174" s="1"/>
      <c r="I174" s="1"/>
      <c r="J174" s="1"/>
    </row>
    <row r="175" spans="8:10" x14ac:dyDescent="0.2">
      <c r="H175" s="1"/>
      <c r="I175" s="1"/>
      <c r="J175" s="1"/>
    </row>
    <row r="176" spans="8:10" x14ac:dyDescent="0.2">
      <c r="H176" s="1"/>
      <c r="I176" s="1"/>
      <c r="J176" s="1"/>
    </row>
    <row r="177" spans="8:10" x14ac:dyDescent="0.2">
      <c r="H177" s="1"/>
      <c r="I177" s="1"/>
      <c r="J177" s="1"/>
    </row>
    <row r="178" spans="8:10" x14ac:dyDescent="0.2">
      <c r="H178" s="1"/>
      <c r="I178" s="1"/>
      <c r="J178" s="1"/>
    </row>
    <row r="179" spans="8:10" x14ac:dyDescent="0.2">
      <c r="H179" s="1"/>
      <c r="I179" s="1"/>
      <c r="J179" s="1"/>
    </row>
    <row r="180" spans="8:10" x14ac:dyDescent="0.2">
      <c r="H180" s="1"/>
      <c r="I180" s="1"/>
      <c r="J180" s="1"/>
    </row>
    <row r="181" spans="8:10" x14ac:dyDescent="0.2">
      <c r="H181" s="1"/>
      <c r="I181" s="1"/>
      <c r="J181" s="1"/>
    </row>
    <row r="182" spans="8:10" x14ac:dyDescent="0.2">
      <c r="H182" s="1"/>
      <c r="I182" s="1"/>
      <c r="J182" s="1"/>
    </row>
    <row r="183" spans="8:10" x14ac:dyDescent="0.2">
      <c r="H183" s="1"/>
      <c r="I183" s="1"/>
      <c r="J183" s="1"/>
    </row>
    <row r="184" spans="8:10" x14ac:dyDescent="0.2">
      <c r="H184" s="1"/>
      <c r="I184" s="1"/>
      <c r="J184" s="1"/>
    </row>
    <row r="185" spans="8:10" x14ac:dyDescent="0.2">
      <c r="H185" s="1"/>
      <c r="I185" s="1"/>
      <c r="J185" s="1"/>
    </row>
    <row r="186" spans="8:10" x14ac:dyDescent="0.2">
      <c r="H186" s="1"/>
      <c r="I186" s="1"/>
      <c r="J186" s="1"/>
    </row>
    <row r="187" spans="8:10" x14ac:dyDescent="0.2">
      <c r="H187" s="1"/>
      <c r="I187" s="1"/>
      <c r="J187" s="1"/>
    </row>
    <row r="188" spans="8:10" x14ac:dyDescent="0.2">
      <c r="H188" s="1"/>
      <c r="I188" s="1"/>
      <c r="J188" s="1"/>
    </row>
    <row r="189" spans="8:10" x14ac:dyDescent="0.2">
      <c r="H189" s="1"/>
      <c r="I189" s="1"/>
      <c r="J189" s="1"/>
    </row>
    <row r="190" spans="8:10" x14ac:dyDescent="0.2">
      <c r="H190" s="1"/>
      <c r="I190" s="1"/>
      <c r="J190" s="1"/>
    </row>
    <row r="191" spans="8:10" x14ac:dyDescent="0.2">
      <c r="H191" s="1"/>
      <c r="I191" s="1"/>
      <c r="J191" s="1"/>
    </row>
    <row r="192" spans="8:10" x14ac:dyDescent="0.2">
      <c r="H192" s="1"/>
      <c r="I192" s="1"/>
      <c r="J192" s="1"/>
    </row>
    <row r="193" spans="8:10" x14ac:dyDescent="0.2">
      <c r="H193" s="1"/>
      <c r="I193" s="1"/>
      <c r="J193" s="1"/>
    </row>
    <row r="194" spans="8:10" x14ac:dyDescent="0.2">
      <c r="H194" s="1"/>
      <c r="I194" s="1"/>
      <c r="J194" s="1"/>
    </row>
    <row r="195" spans="8:10" x14ac:dyDescent="0.2">
      <c r="H195" s="1"/>
      <c r="I195" s="1"/>
      <c r="J195" s="1"/>
    </row>
    <row r="196" spans="8:10" x14ac:dyDescent="0.2">
      <c r="H196" s="1"/>
      <c r="I196" s="1"/>
      <c r="J196" s="1"/>
    </row>
    <row r="197" spans="8:10" x14ac:dyDescent="0.2">
      <c r="H197" s="1"/>
      <c r="I197" s="1"/>
      <c r="J197" s="1"/>
    </row>
    <row r="198" spans="8:10" x14ac:dyDescent="0.2">
      <c r="H198" s="1"/>
      <c r="I198" s="1"/>
      <c r="J198" s="1"/>
    </row>
    <row r="199" spans="8:10" x14ac:dyDescent="0.2">
      <c r="H199" s="1"/>
      <c r="I199" s="1"/>
      <c r="J199" s="1"/>
    </row>
    <row r="200" spans="8:10" x14ac:dyDescent="0.2">
      <c r="H200" s="1"/>
      <c r="I200" s="1"/>
      <c r="J200" s="1"/>
    </row>
  </sheetData>
  <printOptions horizontalCentered="1"/>
  <pageMargins left="0" right="0" top="0.31496062992125984" bottom="0.19685039370078741" header="0.23622047244094491" footer="0.51181102362204722"/>
  <pageSetup paperSize="9" scale="54" orientation="portrait" horizontalDpi="300" verticalDpi="300" r:id="rId1"/>
  <headerFooter alignWithMargins="0"/>
  <legacyDrawing r:id="rId2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nmUMzyqeklOegBN+1NabXP8kllOhbHM1lssq8wbHJiY=</DigestValue>
    </Reference>
    <Reference Type="http://www.w3.org/2000/09/xmldsig#Object" URI="#idOfficeObject">
      <DigestMethod Algorithm="http://www.w3.org/2001/04/xmlenc#sha256"/>
      <DigestValue>rhZH3sMykhtR9c4sJtPJPAPqE/l9GfGiDukfZRQpNbw=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R0yc5kE0fMmPzHQzaebE0NukNoDrIj4KPttw7tKILns=</DigestValue>
    </Reference>
    <Reference Type="http://www.w3.org/2000/09/xmldsig#Object" URI="#idValidSigLnImg">
      <DigestMethod Algorithm="http://www.w3.org/2001/04/xmlenc#sha256"/>
      <DigestValue>RTQpiLlhr+ZoNiIM0jBEetA8HJ/SRS/SKuO8du5s0vQ=</DigestValue>
    </Reference>
    <Reference Type="http://www.w3.org/2000/09/xmldsig#Object" URI="#idInvalidSigLnImg">
      <DigestMethod Algorithm="http://www.w3.org/2001/04/xmlenc#sha256"/>
      <DigestValue>UtoVd5sG3Pr2zSO09PL9iRAxaluG2reTa86Nnn2tB8U=</DigestValue>
    </Reference>
  </SignedInfo>
  <SignatureValue>uprr7ZsjYUyLfOqepFt5jEjWiTQbIKMuKHHjbSKOo1aQyhTDUzEH8RibO0DQEqbWoQ9gJw5ezjMa
avd44S/hWtUsc/PiZNipBMTbjcD/VzNv+aAZn6linQz9kc6QPMCs6I6JrEBnecnXt7H0nkLShZtM
oCe+ZAROBQ02LfvOYhmFbXAW10sXcUqKyuNNtM7GGY85sMA9llUsZaV6k5qGV6cmKL3HP94X5M7R
eDRTV+uCkCZH8M2cg+T0/nC+wE5iYmYGNrDFdLKJGSRcJ571wReOCOr5xZ3g+akOLRVeRQ57TtWX
uD4H22zV3f3ERNhBIuPyTDrOjsb5lZ62Pdlshw==</SignatureValue>
  <KeyInfo>
    <X509Data>
      <X509Certificate>MIIH4zCCBcugAwIBAgIIQzQoUNGFHDswDQYJKoZIhvcNAQELBQAwWzEXMBUGA1UEBRMOUlVDIDgwMDUwMTcyLTExGjAYBgNVBAMTEUNBLURPQ1VNRU5UQSBTLkEuMRcwFQYDVQQKEw5ET0NVTUVOVEEgUy5BLjELMAkGA1UEBhMCUFkwHhcNMTkxMjA1MTgyNjIyWhcNMjExMjA0MTgzNjIyWjCBiTELMAkGA1UEBhMCUFkxEDAOBgNVBAQMB1RPUkFMRVMxEjAQBgNVBAUTCUNJMTg2MzQ5NjEPMA0GA1UEKgwGTkVMU09OMRcwFQYDVQQKDA5QRVJTT05BIEZJU0lDQTERMA8GA1UECwwIRklSTUEgRjIxFzAVBgNVBAMMDk5FTFNPTiBUT1JBTEVTMIIBIjANBgkqhkiG9w0BAQEFAAOCAQ8AMIIBCgKCAQEAzYiKf2STIcnUiYDxJ52GZXkOzB/E0vuSCGm/Vl/aEXqoalc2eh/JNTBxD9mB9P28JBmVBs4wRCEtA8sA9ajhClBF6MzYjnnxRqJZ97IbwFqx6Da6am8brgrftuQQIH0IjhOIscnQC58dFhVOmQCYBy62iIm3qZJ4m681mx9QzzNJAaKh3yf/SU6EFVM4KxrvJ5QdtngJSIItlf/EZEhfiNGYE3A5UPCEc2hU5EhXHj1RX5AW/eZwZEEnxa77fD+1m0MDPISCzXzVUkH7QR6Z3qGQDQ2547fyYilwwhgqezHOM2CFjoipspbx4V05Lt6QFeTHd/ke/lj54IefKh+3CwIDAQABo4IDejCCA3YwDAYDVR0TAQH/BAIwADAOBgNVHQ8BAf8EBAMCBeAwKgYDVR0lAQH/BCAwHgYIKwYBBQUHAwEGCCsGAQUFBwMCBggrBgEFBQcDBDAdBgNVHQ4EFgQUfI20wqqUgwAj1VNw4PW+vnpQoFkwgZcGCCsGAQUFBwEBBIGKMIGHMDoGCCsGAQUFBzABhi5odHRwcz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B4GA1UdEQQXMBWBE250b3JhbGVzQGZwai5jb20ucHkwggHdBgNVHSAEggHUMIIB0DCCAcwGDisGAQQBgvk7AQEBBgEBMIIBuDA/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dCS1JEq91uD358Rr5Sz0/ePW1RmJ+JHFgX+2tbD4AkNJvdIcMkWSAHGD2+eQfzhNUraL55UnK9HOpX+jQvY9r6NdqoDZAqcjguNrzYe6blKueZqN8UAlXJjVT8lVMDHuMGyoDT+xjPZ2Vre35sUTii7eimXEMX+rOX8aOOh7CNQyP2rMlJ/NC5Gg0sxt58kxZp6i1U3t9VVRYw+MWXXDeib5+kclCBcR+jpYhR8vLyZbZ1I+wc85lZBn0it8Wy9/Y+iNDS/g3gLH/5/KQw0hj6qak2n0mJCWVc/RgHQkSfdlKhYhdJTekHsFU6a8TgVovJN1hNwyICO8I2ObXpDXs2602l+yBO9BG3x9h7NTK55dDCd43aG2ZjiOjZnvo0J+pKZGRShQu4r4mPXMmH0g+DjeE6//9lfy5mhe0E4+O5uVhYtaia9BhTYwPIm1pe0oCj8HA7pPdUsNgOkW7XKx0Kn2eC6DpNNMWFZWxtignrVpGm2GRn5JAGM81MFsVr6Ynm2GG7lS0K+oL2Ho5zIX+IKu1vbgZRbvcPL+udPtDtZVd9K5ZRGP0y5n4HFzq/jKq86vNaiFY2ZclU3YjEo3M46JzZqw2B48/Ys+t9sOVkihQC1qLQjADmSVym7ZaoXsXEwvOa9X+4P5IyYBI+ZhdPPHEbuGOR76nOWgZIvYDr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WhDDNONmyQRMsl4ZE6k4+grtWaJ+lM42D2UXs+bQQzU=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ysY7u8LLyl7naQrzFRAwountIREwV1elZfBQr4/fz6I=</DigestValue>
      </Reference>
      <Reference URI="/xl/drawings/vmlDrawing1.vml?ContentType=application/vnd.openxmlformats-officedocument.vmlDrawing">
        <DigestMethod Algorithm="http://www.w3.org/2001/04/xmlenc#sha256"/>
        <DigestValue>wTq/DJ1edOQBICDMvPcm8lsmaeJb+WVi9plYr+OvbGg=</DigestValue>
      </Reference>
      <Reference URI="/xl/media/image1.emf?ContentType=image/x-emf">
        <DigestMethod Algorithm="http://www.w3.org/2001/04/xmlenc#sha256"/>
        <DigestValue>fe2tntaKC+DI+Fv31R2aww+SBtsYf+FHwkTdJkReaXQ=</DigestValue>
      </Reference>
      <Reference URI="/xl/media/image2.emf?ContentType=image/x-emf">
        <DigestMethod Algorithm="http://www.w3.org/2001/04/xmlenc#sha256"/>
        <DigestValue>nNhkGB546wGqPv4WKMzEUJ96SxLldnhs9tz4Lwdev48=</DigestValue>
      </Reference>
      <Reference URI="/xl/media/image3.emf?ContentType=image/x-emf">
        <DigestMethod Algorithm="http://www.w3.org/2001/04/xmlenc#sha256"/>
        <DigestValue>0aOR07274OT5EgdO0Jo6iJFwrBze8xXRzhC/mXc4kI0=</DigestValue>
      </Reference>
      <Reference URI="/xl/media/image4.emf?ContentType=image/x-emf">
        <DigestMethod Algorithm="http://www.w3.org/2001/04/xmlenc#sha256"/>
        <DigestValue>tM2zBt2CcsenGRS1Z5ZwJIAx8fgV3bbbgEf0JMjtNBc=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zZzuuSdYChpwkAM2maiMZsrx6H/qHbq8YNPplZzsNGA=</DigestValue>
      </Reference>
      <Reference URI="/xl/sharedStrings.xml?ContentType=application/vnd.openxmlformats-officedocument.spreadsheetml.sharedStrings+xml">
        <DigestMethod Algorithm="http://www.w3.org/2001/04/xmlenc#sha256"/>
        <DigestValue>eUvWvjicmW8JyNliqtc/xEy3vkXl/pTIcvJapCpArH0=</DigestValue>
      </Reference>
      <Reference URI="/xl/styles.xml?ContentType=application/vnd.openxmlformats-officedocument.spreadsheetml.styles+xml">
        <DigestMethod Algorithm="http://www.w3.org/2001/04/xmlenc#sha256"/>
        <DigestValue>2YXJIBtoeX9URl/zTUO036bbWzAvlXILsnxR7ivj2g0=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fSy8+QsS9fWPrHJQ1t5DabSgfDLBemlO4Vd7KAVFSrs=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xg/8wwIPeF+ApYUAWDmKaC4nxJot078XZ0qVogZSZkI=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2021-03-25T13:05:11Z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{29D65A58-CEE0-4082-A605-9F43D81C33F5}</SetupID>
          <SignatureText>NELSON TORALES</SignatureText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2021-03-25T13:05:11Z</xd:SigningTime>
          <xd:SigningCertificate>
            <xd:Cert>
              <xd:CertDigest>
                <DigestMethod Algorithm="http://www.w3.org/2001/04/xmlenc#sha256"/>
                <DigestValue>ZQjoc8jwIVydm2YsIHi3cqCgWUwqGfK6uE5ChC6Fj64=</DigestValue>
              </xd:CertDigest>
              <xd:IssuerSerial>
                <X509IssuerName>C=PY, O=DOCUMENTA S.A., CN=CA-DOCUMENTA S.A., SERIALNUMBER=RUC 80050172-1</X509IssuerName>
                <X509SerialNumber>4842539826907782203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P8AAAB/AAAAAAAAAAAAAAAvGQAAogwAACBFTUYAAAEAbBsAAKoAAAAGAAAAAAAAAAAAAAAAAAAAVgUAAAADAABYAQAAwgAAAAAAAAAAAAAAAAAAAMA/BQDQ9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jBny5/h/AABoy2gs+X8AAAAAAAAEAgAASJ50LPl/AAAAAAAAAAAAAAAAAAAAAAAAAAD/LPl/AACMGfLn+H8AAAAAAAAAAAAAAAAAAAAAAADQN0lzhK4AAETdy+n4fwAASAAAAAQCAACQAQAAAAAAACCX7PMEAgAAuLtv6QAAAAAAAAAAAAAAAAkAAAAAAAAAAAAAAAAAAADcum/phgAAAHC7b+mGAAAAIRRRLPl/AABUAAAAAAAAAJABAAAAAAAAIJfs8wQCAAC4u2/phgAAANy6b+mGAAAACQAAAAAAAAAAAAAAAAAAAAAAAAAAAAAAAAAAAAAAAACjhR7oZHYACAAAAAAlAAAADAAAAAEAAAAYAAAADAAAAAAAAAISAAAADAAAAAEAAAAeAAAAGAAAAMMAAAAEAAAA9wAAABEAAAAlAAAADAAAAAEAAABUAAAAhAAAAMQAAAAEAAAA9QAAABAAAAABAAAA0XbJQVUVykHEAAAABAAAAAkAAABMAAAAAAAAAAAAAAAAAAAA//////////9gAAAAMgA1AC8AMw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RgcAAHQBAABoy2gs+X8AAF0EAAA+AAAASJ50LPl/AAAAAAAAAAAAAAAAAAAAAAAALwIAANEFAABGBwAAdAEAAAAAAAAAAAAAAAAAAAAAAABwYUlzhK4AAHQBAADRBQAAcBSc9QQCAABxBYoAAAAAACCX7PMEAgAAAOVv6QAAAAAAAAAAAAAAAAcAAAAAAAAAsE3o8wQCAAA85G/phgAAANDkb+mGAAAAIRRRLPl/AAAAAAAAAAAAAAAAAAAAAAAAkONv6YYAAABYD7SABAIAADzkb+mGAAAABwAAAP////8AAAAAAAAAAAAAAAAAAAAAAAAAAAAAAAA7upEu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BQNIvp+H8AAGjLaCz5fwAA0NK3gAQCAABInnQs+X8AAAAAAAAAAAAAAAAAAAAAAAABAAAAAAAAAGADFIEEAgAAAAAAAAAAAAAAAAAAAAAAAHBMSXOErgAAAQAAAAAAAAAQzm/phgAAAJABAAAAAAAAIJfs8wQCAAAY0G/pAAAAAAAAAAAAAAAABgAAAAAAAAAGAAAAAAAAADzPb+mGAAAA0M9v6YYAAAAhFFEs+X8AAP7/////////ULJe6QAAAADgG0f+BAIAAAAAAAAAAAAAPM9v6YYAAAAGAAAA+H8AAAAAAAAAAAAAAAAAAAAAAAAAAAAAAAAAAAoAkAFkdgAIAAAAACUAAAAMAAAAAwAAABgAAAAMAAAAAAAAAhIAAAAMAAAAAQAAABYAAAAMAAAACAAAAFQAAABUAAAACgAAACcAAAAeAAAASgAAAAEAAADRdslBVRXK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KwAAABHAAAAKQAAADMAAACEAAAAFQAAACEA8AAAAAAAAAAAAAAAgD8AAAAAAAAAAAAAgD8AAAAAAAAAAAAAAAAAAAAAAAAAAAAAAAAAAAAAAAAAACUAAAAMAAAAAAAAgCgAAAAMAAAABAAAAFIAAABwAQAABAAAAPD///8AAAAAAAAAAAAAAACQAQAAAAAAAQAAAABzAGUAZwBvAGUAIAB1AGkAAAAAAAAAAAAAAAAAAAAAAAAAAAAAAAAAAAAAAAAAAAAAAAAAAAAAAAAAAAAAAAAAAAAAAAAAAAAAAAAAaMtoLPl/AACA0reABAIAAEiedCz5fwAAAAAAAAAAAAAAAAAAAAAAAAAAAAAAAAAAAAEAAAAAAAAAAAAAAAAAAAAAAAAAAAAAMEtJc4SuAAAAAEHtBAIAAKwCQe0EAgAAkAEAAAAAAAAgl+zzBAIAANjOb+kAAAAAAAAAAAAAAAAJAAAAAAAAAAcAAAAAAAAA/M1v6YYAAACQzm/phgAAACEUUSz5fwAAMAAAAAAAAABpzW/pAAAAAAAAT+0EAgAAl7mRLvl/AAD8zW/phgAAAAkAAAD4fwAAAAAAAAAAAAAAAAAAAAAAAAAAAAAAAAAAEACQAWR2AAgAAAAAJQAAAAwAAAAEAAAAGAAAAAwAAAAAAAACEgAAAAwAAAABAAAAHgAAABgAAAApAAAAMwAAAK0AAABIAAAAJQAAAAwAAAAEAAAAVAAAAKAAAAAqAAAAMwAAAKsAAABHAAAAAQAAANF2yUFVFcpBKgAAADMAAAAOAAAATAAAAAAAAAAAAAAAAAAAAP//////////aAAAAE4ARQBMAFMATwBOACAAVABPAFIAQQBMAEUAUwAMAAAACAAAAAgAAAAJAAAADAAAAAwAAAAEAAAACAAAAAwAAAAKAAAACgAAAAgAAAAIAAAACQ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gAAAACgAAAFAAAABkAAAAXAAAAAEAAADRdslBVRXKQQoAAABQAAAADgAAAEwAAAAAAAAAAAAAAAAAAAD//////////2gAAABOAEUATABTAE8ATgAgAFQATwBSAEEATABFAFMACAAAAAYAAAAFAAAABgAAAAkAAAAIAAAAAwAAAAYAAAAJAAAABwAAAAcAAAAFAAAABgAAAAY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CsAAAACgAAAGAAAAB4AAAAbAAAAAEAAADRdslBVRXKQQoAAABgAAAAEAAAAEwAAAAAAAAAAAAAAAAAAAD//////////2wAAABDAE8ATgBUAEEARABPAFIAIABHAEUATgBFAFIAQQBMAAcAAAAJAAAACAAAAAYAAAAHAAAACAAAAAkAAAAHAAAAAwAAAAgAAAAGAAAACAAAAAYAAAAHAAAABwAAAAUAAABLAAAAQAAAADAAAAAFAAAAIAAAAAEAAAABAAAAEAAAAAAAAAAAAAAAAAEAAIAAAAAAAAAAAAAAAAABAACAAAAAJQAAAAwAAAACAAAAJwAAABgAAAAFAAAAAAAAAP///wAAAAAAJQAAAAwAAAAFAAAATAAAAGQAAAAJAAAAcAAAAKoAAAB8AAAACQAAAHAAAACiAAAADQAAACEA8AAAAAAAAAAAAAAAgD8AAAAAAAAAAAAAgD8AAAAAAAAAAAAAAAAAAAAAAAAAAAAAAAAAAAAAAAAAACUAAAAMAAAAAAAAgCgAAAAMAAAABQAAACUAAAAMAAAAAQAAABgAAAAMAAAAAAAAAhIAAAAMAAAAAQAAABYAAAAMAAAAAAAAAFQAAADwAAAACgAAAHAAAACpAAAAfAAAAAEAAADRdslBVRXKQQoAAABwAAAAGwAAAEwAAAAEAAAACQAAAHAAAACrAAAAfQAAAIQAAABGAGkAcgBtAGEAZABvACAAcABvAHIAOgAgAE4ARQBMAFMATwBOACAAVABPAFIAQQBMAEUAUwAAAAYAAAADAAAABAAAAAkAAAAGAAAABwAAAAcAAAADAAAABwAAAAcAAAAEAAAAAwAAAAMAAAAIAAAABgAAAAUAAAAGAAAACQAAAAgAAAADAAAABgAAAAkAAAAHAAAABwAAAAUAAAAGAAAABgAAABYAAAAMAAAAAAAAACUAAAAMAAAAAgAAAA4AAAAUAAAAAAAAABAAAAAUAAAA</Object>
  <Object Id="idInvalidSigLnImg">AQAAAGwAAAAAAAAAAAAAAP8AAAB/AAAAAAAAAAAAAAAvGQAAogwAACBFTUYAAAEADB8AALAAAAAGAAAAAAAAAAAAAAAAAAAAVgUAAAADAABYAQAAwgAAAAAAAAAAAAAAAAAAAMA/BQDQ9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nggAAAAcKDQcKDQcJDQ4WMShFrjFU1TJV1gECBAIDBAECBQoRKyZBowsTMQAAAAAAfqbJd6PIeqDCQFZ4JTd0Lk/HMVPSGy5uFiE4GypVJ0KnHjN9AAABH4IAAACcz+7S6ffb7fnC0t1haH0hMm8aLXIuT8ggOIwoRKslP58cK08AAAEAAAAAAMHg9P///////////+bm5k9SXjw/SzBRzTFU0y1NwSAyVzFGXwEBAqeCCA8mnM/u69/SvI9jt4tgjIR9FBosDBEjMVTUMlXWMVPRKUSeDxk4AAAAAAAAAADT6ff///////+Tk5MjK0krSbkvUcsuT8YVJFoTIFIrSbgtTcEQHEdlggAAAJzP7vT6/bTa8kRleixHhy1Nwi5PxiQtTnBwcJKSki81SRwtZAgOIwAAAAAAweD02+35gsLqZ5q6Jz1jNEJyOUZ4qamp+/v7////wdPeVnCJAQECp4IAAACv1/Ho8/ubzu6CwuqMudS3u769vb3////////////L5fZymsABAgMAAAAAAK/X8fz9/uLx+snk9uTy+vz9/v///////////////8vl9nKawAECA2qPAAAAotHvtdryxOL1xOL1tdry0+r32+350+r3tdryxOL1pdPvc5rAAQIDAAAAAABpj7ZnjrZqj7Zqj7ZnjrZtkbdukrdtkbdnjrZqj7ZojrZ3rdUCAwSnggAAAAAAAAAAAAAAAAAAAAAAAAAAAAAAAAAAAAAAAAAAAAAAAAAAAAAAAAAAJwAAABgAAAABAAAAAAAAAP///wAAAAAAJQAAAAwAAAABAAAATAAAAGQAAAAiAAAABAAAAHEAAAAQAAAAIgAAAAQAAABQAAAADQAAACEA8AAAAAAAAAAAAAAAgD8AAAAAAAAAAAAAgD8AAAAAAAAAAAAAAAAAAAAAAAAAAAAAAAAAAAAAAAAAACUAAAAMAAAAAAAAgCgAAAAMAAAAAQAAAFIAAABwAQAAAQAAAPX///8AAAAAAAAAAAAAAACQAQAAAAAAAQAAAABzAGUAZwBvAGUAIAB1AGkAAAAAAAAAAAAAAAAAAAAAAAAAAAAAAAAAAAAAAAAAAAAAAAAAAAAAAAAAAAAAAAAAAAAAAIwZ8uf4fwAAaMtoLPl/AAAAAAAABAIAAEiedCz5fwAAAAAAAAAAAAAAAAAAAAAAAAAA/yz5fwAAjBny5/h/AAAAAAAAAAAAAAAAAAAAAAAA0DdJc4SuAABE3cvp+H8AAEgAAAAEAgAAkAEAAAAAAAAgl+zzBAIAALi7b+kAAAAAAAAAAAAAAAAJAAAAAAAAAAAAAAAAAAAA3Lpv6YYAAABwu2/phgAAACEUUSz5fwAAVAAAAAAAAACQAQAAAAAAACCX7PMEAgAAuLtv6YYAAADcum/phgAAAAkAAAAAAAAAAAAAAAAAAAAAAAAAAAAAAAAAAAAAAAAAo4Ue6GR2AAgAAAAAJQAAAAwAAAABAAAAGAAAAAwAAAD/AAACEgAAAAwAAAABAAAAHgAAABgAAAAiAAAABAAAAHIAAAARAAAAJQAAAAwAAAABAAAAVAAAAKgAAAAjAAAABAAAAHAAAAAQAAAAAQAAANF2yUFVFcpBIwAAAAQAAAAPAAAATAAAAAAAAAAAAAAAAAAAAP//////////bAAAAEYAaQByAG0AYQAgAG4AbwAgAHYA4QBsAGkAZABhACAy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EYHAAB0AQAAaMtoLPl/AABdBAAAPgAAAEiedCz5fwAAAAAAAAAAAAAAAAAAAAAAAC8CAADRBQAARgcAAHQBAAAAAAAAAAAAAAAAAAAAAAAAcGFJc4SuAAB0AQAA0QUAAHAUnPUEAgAAcQWKAAAAAAAgl+zzBAIAAADlb+kAAAAAAAAAAAAAAAAHAAAAAAAAALBN6PMEAgAAPORv6YYAAADQ5G/phgAAACEUUSz5fwAAAAAAAAAAAAAAAAAAAAAAAJDjb+mGAAAAWA+0gAQCAAA85G/phgAAAAcAAAD/////AAAAAAAAAAAAAAAAAAAAAAAAAAAAAAAAO7qRL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UDSL6fh/AABoy2gs+X8AANDSt4AEAgAASJ50LPl/AAAAAAAAAAAAAAAAAAAAAAAAAQAAAAAAAABgAxSBBAIAAAAAAAAAAAAAAAAAAAAAAABwTElzhK4AAAEAAAAAAAAAEM5v6YYAAACQAQAAAAAAACCX7PMEAgAAGNBv6QAAAAAAAAAAAAAAAAYAAAAAAAAABgAAAAAAAAA8z2/phgAAANDPb+mGAAAAIRRRLPl/AAD+/////////1CyXukAAAAA4BtH/gQCAAAAAAAAAAAAADzPb+mGAAAABgAAAPh/AAAAAAAAAAAAAAAAAAAAAAAAAAAAAAAAAAAKAJABZHYACAAAAAAlAAAADAAAAAMAAAAYAAAADAAAAAAAAAISAAAADAAAAAEAAAAWAAAADAAAAAgAAABUAAAAVAAAAAoAAAAnAAAAHgAAAEoAAAABAAAA0XbJQVUVy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sAAAARwAAACkAAAAzAAAAhAAAABUAAAAhAPAAAAAAAAAAAAAAAIA/AAAAAAAAAAAAAIA/AAAAAAAAAAAAAAAAAAAAAAAAAAAAAAAAAAAAAAAAAAAlAAAADAAAAAAAAIAoAAAADAAAAAQAAABSAAAAcAEAAAQAAADw////AAAAAAAAAAAAAAAAkAEAAAAAAAEAAAAAcwBlAGcAbwBlACAAdQBpAAAAAAAAAAAAAAAAAAAAAAAAAAAAAAAAAAAAAAAAAAAAAAAAAAAAAAAAAAAAAAAAAAAAAAAAAAAAAAAAAGjLaCz5fwAAgNK3gAQCAABInnQs+X8AAAAAAAAAAAAAAAAAAAAAAAAAAAAAAAAAAAABAAAAAAAAAAAAAAAAAAAAAAAAAAAAADBLSXOErgAAAABB7QQCAACsAkHtBAIAAJABAAAAAAAAIJfs8wQCAADYzm/pAAAAAAAAAAAAAAAACQAAAAAAAAAHAAAAAAAAAPzNb+mGAAAAkM5v6YYAAAAhFFEs+X8AADAAAAAAAAAAac1v6QAAAAAAAE/tBAIAAJe5kS75fwAA/M1v6YYAAAAJAAAA+H8AAAAAAAAAAAAAAAAAAAAAAAAAAAAAAAAAABAAkAFkdgAIAAAAACUAAAAMAAAABAAAABgAAAAMAAAAAAAAAhIAAAAMAAAAAQAAAB4AAAAYAAAAKQAAADMAAACtAAAASAAAACUAAAAMAAAABAAAAFQAAACgAAAAKgAAADMAAACrAAAARwAAAAEAAADRdslBVRXKQSoAAAAzAAAADgAAAEwAAAAAAAAAAAAAAAAAAAD//////////2gAAABOAEUATABTAE8ATgAgAFQATwBSAEEATABFAFMADAAAAAgAAAAIAAAACQAAAAwAAAAMAAAABAAAAAgAAAAMAAAACgAAAAoAAAAIAAAACAAAAAk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oAAAAAoAAABQAAAAZAAAAFwAAAABAAAA0XbJQVUVykEKAAAAUAAAAA4AAABMAAAAAAAAAAAAAAAAAAAA//////////9oAAAATgBFAEwAUwBPAE4AIABUAE8AUgBBAEwARQBTAAgAAAAGAAAABQAAAAYAAAAJAAAACAAAAAMAAAAGAAAACQAAAAcAAAAHAAAABQAAAAYAAAAG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rAAAAAoAAABgAAAAeAAAAGwAAAABAAAA0XbJQVUVykEKAAAAYAAAABAAAABMAAAAAAAAAAAAAAAAAAAA//////////9sAAAAQwBPAE4AVABBAEQATwBSACAARwBFAE4ARQBSAEEATAAHAAAACQAAAAgAAAAGAAAABwAAAAgAAAAJAAAABwAAAAMAAAAIAAAABgAAAAgAAAAGAAAABwAAAAcAAAAFAAAASwAAAEAAAAAwAAAABQAAACAAAAABAAAAAQAAABAAAAAAAAAAAAAAAAABAACAAAAAAAAAAAAAAAAAAQAAgAAAACUAAAAMAAAAAgAAACcAAAAYAAAABQAAAAAAAAD///8AAAAAACUAAAAMAAAABQAAAEwAAABkAAAACQAAAHAAAACqAAAAfAAAAAkAAABwAAAAogAAAA0AAAAhAPAAAAAAAAAAAAAAAIA/AAAAAAAAAAAAAIA/AAAAAAAAAAAAAAAAAAAAAAAAAAAAAAAAAAAAAAAAAAAlAAAADAAAAAAAAIAoAAAADAAAAAUAAAAlAAAADAAAAAEAAAAYAAAADAAAAAAAAAISAAAADAAAAAEAAAAWAAAADAAAAAAAAABUAAAA8AAAAAoAAABwAAAAqQAAAHwAAAABAAAA0XbJQVUVykEKAAAAcAAAABsAAABMAAAABAAAAAkAAABwAAAAqwAAAH0AAACEAAAARgBpAHIAbQBhAGQAbwAgAHAAbwByADoAIABOAEUATABTAE8ATgAgAFQATwBSAEEATABFAFMAAAAGAAAAAwAAAAQAAAAJAAAABgAAAAcAAAAHAAAAAwAAAAcAAAAHAAAABAAAAAMAAAADAAAACAAAAAYAAAAFAAAABgAAAAkAAAAIAAAAAwAAAAYAAAAJAAAABwAAAAcAAAAFAAAABgAAAAY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12+t4naZTYkPI1zV6iGtoZo0pqE=</DigestValue>
    </Reference>
    <Reference URI="#idOfficeObject" Type="http://www.w3.org/2000/09/xmldsig#Object">
      <DigestMethod Algorithm="http://www.w3.org/2000/09/xmldsig#sha1"/>
      <DigestValue>Ob55xZJHk7XTT+CLrzVyIR0Tm/Y=</DigestValue>
    </Reference>
    <Reference URI="#idValidSigLnImg" Type="http://www.w3.org/2000/09/xmldsig#Object">
      <DigestMethod Algorithm="http://www.w3.org/2000/09/xmldsig#sha1"/>
      <DigestValue>0PuD6x2Nr94N4NgxCHgNGEMPFbw=</DigestValue>
    </Reference>
    <Reference URI="#idInvalidSigLnImg" Type="http://www.w3.org/2000/09/xmldsig#Object">
      <DigestMethod Algorithm="http://www.w3.org/2000/09/xmldsig#sha1"/>
      <DigestValue>X1shDPZXFyxe+0oYnqeBRA1/vc8=</DigestValue>
    </Reference>
  </SignedInfo>
  <SignatureValue>
    D5+fLTTcjRilMJsgOSdJg+/ZNVz6oDYZgPWdvmXaqFId2gDy7d0V/ucALMkWnYNeDeHrlvGB
    uZrQrSLexMe0ypu1PRYxklpNG6YaKA60o5NUeQwxGUKmbbD8u5ah3apbLzPPXRRlS/osRA1z
    fHrFk4P6gOgkHVq0cUPP4pR5w3+bVK0dwZxI+uHCIq2UCiPjRQithExOvX/kkERTA7nyyDQP
    njsqJB6zwBjecAyy8TdHGAOyE3Y81zka0pBjW4rnSRjVUoJTPAEHSsMjjWHq0qrdHAZ1ay4m
    3OntUI8JZh0snhYROLcc9Nh2mHtvFwvdLaVh0lcY4ffc/n8p84JQeQ==
  </SignatureValue>
  <KeyInfo>
    <KeyValue>
      <RSAKeyValue>
        <Modulus>
            oV5KJopr+UKcK+PD5brndXX/1xPqfvIT8sN5OaltfkJVRs65bbbL3NxoQy7xrBveFKsXCHZ8
            uCifQPexwBBFXnDJPcseNeSS0Y+6Rs9hh44HR4jayvpnRNktaTtKN0BoI7sf/CDLXV4/ftvY
            xgX8qTNi/HJKmw5+bcUEa11XHMOUAT5xW2cPnUfFedlmwUPkz4OXScnkZ1hZqePi4N5Wcsxa
            CYeJdhCv2axPHp/ZHhzPiQaqM2g7uliYoCe9I1YteglGwvaBAxeUAJvZjcmfsghuXZvKr0cS
            oVMy/B8DHmX/aU+WLjutWpAspv0ecPCcNg6/8afZqi/oTs9FpPbtVw==
          </Modulus>
        <Exponent>AQAB</Exponent>
      </RSAKeyValue>
    </KeyValue>
    <X509Data>
      <X509Certificate>
          MIIH9zCCBd+gAwIBAgIIeNOI6+SOZLIwDQYJKoZIhvcNAQELBQAwWzEXMBUGA1UEBRMOUlVD
          IDgwMDUwMTcyLTExGjAYBgNVBAMTEUNBLURPQ1VNRU5UQSBTLkEuMRcwFQYDVQQKEw5ET0NV
          TUVOVEEgUy5BLjELMAkGA1UEBhMCUFkwHhcNMjAwOTAyMjA0ODA1WhcNMjIwOTAyMjA1ODA1
          WjCBmDELMAkGA1UEBhMCUFkxGTAXBgNVBAQMEEFNQVJJTExBIENBw5FFVEUxETAPBgNVBAUT
          CENJNjUyMjYyMQ4wDAYDVQQqDAVPU0NBUjEXMBUGA1UECgwOUEVSU09OQSBGSVNJQ0ExETAP
          BgNVBAsMCEZJUk1BIEYyMR8wHQYDVQQDDBZPU0NBUiBBTUFSSUxMQSBDQcORRVRFMIIBIjAN
          BgkqhkiG9w0BAQEFAAOCAQ8AMIIBCgKCAQEAoV5KJopr+UKcK+PD5brndXX/1xPqfvIT8sN5
          OaltfkJVRs65bbbL3NxoQy7xrBveFKsXCHZ8uCifQPexwBBFXnDJPcseNeSS0Y+6Rs9hh44H
          R4jayvpnRNktaTtKN0BoI7sf/CDLXV4/ftvYxgX8qTNi/HJKmw5+bcUEa11XHMOUAT5xW2cP
          nUfFedlmwUPkz4OXScnkZ1hZqePi4N5WcsxaCYeJdhCv2axPHp/ZHhzPiQaqM2g7uliYoCe9
          I1YteglGwvaBAxeUAJvZjcmfsghuXZvKr0cSoVMy/B8DHmX/aU+WLjutWpAspv0ecPCcNg6/
          8afZqi/oTs9FpPbtVwIDAQABo4IDfzCCA3swDAYDVR0TAQH/BAIwADAOBgNVHQ8BAf8EBAMC
          BeAwKgYDVR0lAQH/BCAwHgYIKwYBBQUHAwEGCCsGAQUFBwMCBggrBgEFBQcDBDAdBgNVHQ4E
          FgQUFKbCreiz8GDcVKrnlM0yy+qlqCwwgZcGCCsGAQUFBwEBBIGKMIGHMDoGCCsGAQUFBzAB
          hi5odHRwczovL3d3dy5kb2N1bWVudGEuY29tLnB5L2Zpcm1hZGlnaXRhbC9vc2NwMEkGCCsG
          AQUFBzAChj1odHRwczovL3d3dy5kb2N1bWVudGEuY29tLnB5L2Zpcm1hZGlnaXRhbC9kZXNj
          YXJnYXMvY2Fkb2MuY3J0MB8GA1UdIwQYMBaAFEAmrCZcYo/G9QJU5I3BGibW7qWyME8GA1Ud
          HwRIMEYwRKBCoECGPmh0dHBzOi8vd3d3LmRvY3VtZW50YS5jb20ucHkvZmlybWFkaWdpdGFs
          L2Rlc2Nhcmdhcy9jcmxkb2MuY3JsMCMGA1UdEQQcMBqBGGFtYXJpbGxhQGFtYXJpbGxhLmNv
          bS5weTCCAd0GA1UdIASCAdQwggHQMIIBzAYOKwYBBAGC+TsBAQEGAQEwggG4MD8GCCsGAQUF
          BwIBFjNodHRwczovL3d3dy5kb2N1bWVudGEuY29tLnB5L2Zpcm1hZGlnaXRhbC9kZXNjYXJn
          YXMwgcAGCCsGAQUFBwICMIGzGoGwRXN0ZSBlcyB1biBjZXJ0aWZpY2FkbyBkZSBwZXJzb25h
          IGbtc2ljYSBjdXlhIGNsYXZlIHByaXZhZGEgZXN04SBjb250ZW5pZGEgZW4gdW4gbfNkdWxv
          IGRlIGhhcmR3YXJlIHNlZ3VybyB5IHN1IGZpbmFsaWRhZCBlcyBhdXRlbnRpY2FyIGEgc3Ug
          dGl0dWxhciBvIGdlbmVyYXIgZmlybWFzIGRpZ2l0YWxlcy4wgbEGCCsGAQUFBwICMIGkGoGh
          VGhpcyBpcyBhbiBlbmQgdXNlciBjZXJ0aWZpY2F0ZSB3aG9zZSBwcml2YXRlIGtleSBpcyBl
          bWJlZGRlZCB3aXRoaW4gYSBzZWN1cmUgaGFyZHdhcmUgbW9kdWxlIHRoYXQgYWltcyB0byBh
          dXRoZW50aWNhdGUgaXRzIG93bmVyIG9yIGdlbmVyYXRlIGRpZ2l0YWwgc2lnbmF0dXJlcy4w
          DQYJKoZIhvcNAQELBQADggIBAKn3JOpbKRnRBUwfJmy31GPv/XUgPXIXqMTOTbMBkyN1ldW4
          vwxLzMZHvhSJdZJokic/ojV6EWlduZa7mq34pUgKtFEb3ZgPQsBRdc1pAmAkXbiTPIcEU4XW
          7IX9Fl9HFAga8t16KjlXHz7mq7/W/lc/76iz4S8upA7l3oLCphtcROD9WjPjCAkX74yN/G5F
          Dl1wDv20kdFCMNyv4yl3ETe3OPXmVmLxUnBXmH9tCOXG3zQRqwSI9yty46I2WuhHy3Ftq7r0
          ep5TbHskqHCxdHo9EDUtHHpzPn/0vanD/Gyoce66FblNCumzKPba32IbxmNa6B/dN0+0Xtcb
          ODx76EZWkuIQev3j+WJbi5NggTJJGyHl11FedLFJ8+LPQM1xFeV5DYHqkI+9q0huPfARsG1y
          0zr3bIJUCqosFjXv7DQ0o1qEWupbIAenHSWtVZjy6xHe1UDWeJISoVcr4QqHF/gZX7dNguHa
          ffpPrrWdt1GtWugCUSaPkqzwEYwrzLC3t0ikdD9JBuzXUEngdHrC8cz9/Ha6aiK+0EpjZzUw
          OfvyKkmGaBha0omvGcHSBtXpQu0SLh91mrVCuOS9rngbhPg3yKfkSYH8HmxWuNOawKXVvYRg
          ukQ6K2TEx0N2eBBLj3vi1drTqerNOxTki7Rw+rQ9SDtZJwYgaXqY3vqU5phf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w32KVS6V1KAGx++tC7QCxGKxMCM=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RGQIFHvTzT+WnggN65Ys3379YGo=</DigestValue>
      </Reference>
      <Reference URI="/xl/drawings/vmlDrawing1.vml?ContentType=application/vnd.openxmlformats-officedocument.vmlDrawing">
        <DigestMethod Algorithm="http://www.w3.org/2000/09/xmldsig#sha1"/>
        <DigestValue>wxMOSSF1fpmc0bOrDAXjTV5pDPo=</DigestValue>
      </Reference>
      <Reference URI="/xl/media/image1.emf?ContentType=image/x-emf">
        <DigestMethod Algorithm="http://www.w3.org/2000/09/xmldsig#sha1"/>
        <DigestValue>mTyHqNPn8amHUkdaypPnKwwKDuQ=</DigestValue>
      </Reference>
      <Reference URI="/xl/media/image2.emf?ContentType=image/x-emf">
        <DigestMethod Algorithm="http://www.w3.org/2000/09/xmldsig#sha1"/>
        <DigestValue>3EhMKzsdMvmW2t7zWBzeo2NhhcE=</DigestValue>
      </Reference>
      <Reference URI="/xl/media/image3.emf?ContentType=image/x-emf">
        <DigestMethod Algorithm="http://www.w3.org/2000/09/xmldsig#sha1"/>
        <DigestValue>Z6jBAZm2OZ1S2uie7qj5tKo65ac=</DigestValue>
      </Reference>
      <Reference URI="/xl/media/image4.emf?ContentType=image/x-emf">
        <DigestMethod Algorithm="http://www.w3.org/2000/09/xmldsig#sha1"/>
        <DigestValue>6gaMYx2Pl23gxLz2UYxwsCkt7lA=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9JqKyYcQxWPQjiu2RQ3EY1DqPZ0=</DigestValue>
      </Reference>
      <Reference URI="/xl/sharedStrings.xml?ContentType=application/vnd.openxmlformats-officedocument.spreadsheetml.sharedStrings+xml">
        <DigestMethod Algorithm="http://www.w3.org/2000/09/xmldsig#sha1"/>
        <DigestValue>zDm4NcCvqJo6rwSOMeHemJLBe28=</DigestValue>
      </Reference>
      <Reference URI="/xl/styles.xml?ContentType=application/vnd.openxmlformats-officedocument.spreadsheetml.styles+xml">
        <DigestMethod Algorithm="http://www.w3.org/2000/09/xmldsig#sha1"/>
        <DigestValue>tFPYwiRPfuCycnuDaFXPaQ0uWS4=</DigestValue>
      </Reference>
      <Reference URI="/xl/theme/theme1.xml?ContentType=application/vnd.openxmlformats-officedocument.theme+xml">
        <DigestMethod Algorithm="http://www.w3.org/2000/09/xmldsig#sha1"/>
        <DigestValue>NxRce5j61R1JQ0oZ4SHeTW3rgyc=</DigestValue>
      </Reference>
      <Reference URI="/xl/workbook.xml?ContentType=application/vnd.openxmlformats-officedocument.spreadsheetml.sheet.main+xml">
        <DigestMethod Algorithm="http://www.w3.org/2000/09/xmldsig#sha1"/>
        <DigestValue>9r8tBvfjniunwQJgW7N+WTHyEbU=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iJZ2darYc81RVE9DJao+TZEPPcM=</DigestValue>
      </Reference>
      <Reference URI="/xl/worksheets/sheet1.xml?ContentType=application/vnd.openxmlformats-officedocument.spreadsheetml.worksheet+xml">
        <DigestMethod Algorithm="http://www.w3.org/2000/09/xmldsig#sha1"/>
        <DigestValue>308LA3dHG+31gHthdIjnARN2pqw=</DigestValue>
      </Reference>
    </Manifest>
    <SignatureProperties>
      <SignatureProperty Id="idSignatureTime" Target="#idPackageSignature">
        <mdssi:SignatureTime>
          <mdssi:Format>YYYY-MM-DDThh:mm:ssTZD</mdssi:Format>
          <mdssi:Value>2021-03-25T13:31:12Z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{5265473E-A185-48AD-8F93-1053ABA5C638}</SetupID>
          <SignatureText>OSCAR AMARILLA CAÑETE</SignatureText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2</SignatureType>
        </SignatureInfoV1>
      </SignatureProperty>
    </SignatureProperties>
  </Object>
  <Object Id="idValidSigLnImg">AQAAAGwAAAAAAAAAAAAAAP8AAAB/AAAAAAAAAAAAAABuFwAAoA8AACBFTUYAAAEAxBUAAIYAAAAHAAAAAAAAAAAAAAAAAAAAVgUAAAADAABAAQAA8AAAAAAAAAAAAAAAAAAAAADiBACAqQM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vQAAAAQAAAD2AAAAEAAAAL0AAAAEAAAAOgAAAA0AAAAhAPAAAAAAAAAAAAAAAIA/AAAAAAAAAAAAAIA/AAAAAAAAAAAAAAAAAAAAAAAAAAAAAAAAAAAAAAAAAAAlAAAADAAAAAAAAIAoAAAADAAAAAMAAABSAAAAcAEAAAMAAAD1////AAAAAAAAAAAAAAAAkAEAAAAAAAEAAAAAdABhAGgAbwBtAGEAAAAAAAAAAAAAAAAAAAAAAAAAAAAAAAAAAAAAAAAAAAAAAAAAAAAAAAAAAAAAAAAAAAAAAAAAXHV3cFx18A0BmjsAAACg0CgAm0nOaQAAAADwDQGaAAAAAADfzQKrSc5p/yIA4X/kAMApAAAAAAAAAN8BACAAAAAgLgCKAVzQKACA0CgA8A0BmlNlZ29lIFVJAFHMaVgAAAAAAAAAo1HMaRIAAAAA380CvNAoAFNlZ29lIFVJAAAoABIAAAAAAAAAAN/NAiRRzGkAAAAAAQAAAAAAAAC80CgATjDOaTDRKAAAAAAAAQAAAAAAAADU0CgATjDOaQAAKAAAAAAArNIoAAEAAAAAAAAAkNEoABotzmlI0SgAaA8BwgEAAAAAAAAAAgAAAJjNSgAAAAAAAQAACGgPAcJkdgAIAAAAACUAAAAMAAAAAwAAABgAAAAMAAAAAAAAAhIAAAAMAAAAAQAAAB4AAAAYAAAAvQAAAAQAAAD3AAAAEQAAAFQAAACIAAAAvgAAAAQAAAD1AAAAEAAAAAEAAACTaLtBAAD6Qb4AAAAEAAAACgAAAEwAAAAAAAAAAAAAAAAAAAD//////////2AAAAAyADUALwAwADMALwAyADAAMgAxAAYAAAAGAAAABAAAAAYAAAAGAAAABAAAAAYAAAAGAAAABgAAAAYAAABLAAAAEAAAAAAAAAAFAAAAJQAAAAwAAAANAACAJwAAABgAAAAEAAAAAAAAAAAAAAIAAAAAJQAAAAwAAAAEAAAATAAAAGQAAAAAAAAAAAAAAP//////////AAAAABYAAAAAAAAARQAAACEA8AAAAAAAAAAAAAAAgD8AAAAAAAAAAAAAgD8AAAAAAAAAAAAAAAAAAAAAAAAAAAAAAAAAAAAAAAAAACUAAAAMAAAAAAAAgCUAAAAMAAAABAAAAEwAAABkAAAAAAAAAAAAAAD//////////wAAAAAWAAAAAAEAAAAAAAAhAPAAAAAAAAAAAAAAAIA/AAAAAAAAAAAAAIA/AAAAAAAAAAAAAAAAAAAAAAAAAAAAAAAAAAAAAAAAAAAlAAAADAAAAAAAAIAlAAAADAAAAAQAAABMAAAAZAAAAAAAAAAAAAAA//////////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///8CAAAAACUAAAAMAAAABAAAAEwAAABkAAAAAAAAABYAAAD/AAAAWgAAAAAAAAAWAAAAAAEAAEUAAAAhAPAAAAAAAAAAAAAAAIA/AAAAAAAAAAAAAIA/AAAAAAAAAAAAAAAAAAAAAAAAAAAAAAAAAAAAAAAAAAAlAAAADAAAAAAAAIAoAAAADAAAAAQAAAAnAAAAGAAAAAQAAAAAAAAA////AgAAAAAlAAAADAAAAAQAAABMAAAAZAAAAAkAAAA3AAAAHwAAAFoAAAAJAAAANwAAABcAAAAkAAAAIQDwAAAAAAAAAAAAAACAPwAAAAAAAAAAAACAPwAAAAAAAAAAAAAAAAAAAAAAAAAAAAAAAAAAAAAAAAAAJQAAAAwAAAAAAACAKAAAAAwAAAAEAAAAUgAAAHABAAAEAAAA4P///wAAAAAAAAAAAAAAAJABAAAAAAABAAAAAGEAcgBpAGEAbAAAAAAAAAAAAAAAAAAAAAAAAAAAAAAAAAAAAAAAAAAAAAAAAAAAAAAAAAAAAAAAAAAAAAAAAAAAAIpHoLQoAILUzWkpEwEysLQoAKi0KACstCgAAAAAACAAAAAAtSgAb87NaSkTATIAERoFeAAAAES1KAAkiKAQ8LUoAAARGgUHAAAAeAAAAAAAAAAAAAAABIAgAHgAAAAItSgAJs7NaSkTATJAtSgAAQAAAES1KAAAAAAAJIigEAAAAAApEwEyt5vOaSkTATIAERoFeAAAAES1KAAAAAAAJIigEAAAAAAAAAAA2LUoAAAAAADwtSgAKRMBMgARGgUAAAAAJgAAAEECAAANAAAA15rOaSkTATIAERoFeAAAAAAAAAAAAAAA2LUoAPC1KAAAAAAAABEaBXgAAAAQBQCgZHYACAAAAAAlAAAADAAAAAQAAAAYAAAADAAAAAAAAAISAAAADAAAAAEAAAAWAAAADAAAAAgAAABUAAAAVAAAAAoAAAA3AAAAHgAAAFoAAAABAAAAk2i7QQAA+kEKAAAAWwAAAAEAAABMAAAABAAAAAkAAAA3AAAAIAAAAFsAAABQAAAAWAAAABUAAAAWAAAADAAAAAAAAAAlAAAADAAAAA0AAIAnAAAAGAAAAAUAAAAAAAAA////AgAAAAAlAAAADAAAAAUAAABMAAAAZAAAACkAAAAZAAAA9gAAAFoAAAApAAAAGQAAAM4AAABC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cAAAAYAAAABQAAAAAAAAD///8CAAAAACUAAAAMAAAABQAAAEwAAABkAAAAKQAAAEUAAADxAAAAVwAAACkAAABFAAAAyQAAABMAAAAhAPAAAAAAAAAAAAAAAIA/AAAAAAAAAAAAAIA/AAAAAAAAAAAAAAAAAAAAAAAAAAAAAAAAAAAAAAAAAAAlAAAADAAAAAAAAIAoAAAADAAAAAUAAABSAAAAcAEAAAUAAADw////AAAAAAAAAAAAAAAAkAEAAAAAAAEAAAAAdABhAGgAbwBtAGEAAAAAAAAAAAAAAAAAAAAAAAAAAAAAAAAAAAAAAAAAAAAAAAAAAAAAAAAAAAAAAAAAAAAAAAAAAAABAAAAAAAAALzXzWkAOEEAjLUoAAEAAACItCgAeZTMaSkTATL8tSgAAQAAAJC0KACvZcxp0MSuagS2KADUtSgAc8LNadDErmozM2syAIAAAAEAAACCws1p8AAAAFBXAQHssygAC7QxdSS1KABN1+l2f8VnAP7///9vMe12AADtdgAAAABgUlAAMFd/BVABUAAAAAAAWFJQADS1KADZdBd1AABFAAAAAADvdBd1xZ50R1ABUAAwV38FAAAAAAAAAAAAAAAA+LQoAAC1KABAkTV1XLooAPXVGHUJX0sy/v///+90F3WLtzF1YFJQAI8QEwAwV38FCMRNAAAAAABkdgAIAAAAACUAAAAMAAAABQAAABgAAAAMAAAAAAAAAhIAAAAMAAAAAQAAAB4AAAAYAAAAKQAAAEUAAADyAAAAWAAAAFQAAADMAAAAKgAAAEUAAADwAAAAVwAAAAEAAACTaLtBAAD6QSoAAABFAAAAFQAAAEwAAAAAAAAAAAAAAAAAAAD//////////3gAAABPAFMAQwBBAFIAIABBAE0AQQBSAEkATABMAEEAIABDAEEA0QBFAFQARQAAAAwAAAAJAAAACgAAAAsAAAAKAAAABQAAAAsAAAAMAAAACwAAAAoAAAAGAAAACAAAAAgAAAALAAAABQAAAAoAAAALAAAACwAAAAkAAAAKAAAACQAAAEsAAAAQAAAAAAAAAAUAAAAlAAAADAAAAA0AAIAnAAAAGAAAAAYAAAAAAAAA////AgAAAAAlAAAADAAAAAYAAABMAAAAZAAAAAAAAABgAAAA/wAAAHwAAAAAAAAAYAAAAAABAAAdAAAAIQDwAAAAAAAAAAAAAACAPwAAAAAAAAAAAACAPwAAAAAAAAAAAAAAAAAAAAAAAAAAAAAAAAAAAAAAAAAAJQAAAAwAAAAAAACAKAAAAAwAAAAGAAAAJwAAABgAAAAGAAAAAAAAAP///wIAAAAAJQAAAAwAAAAGAAAATAAAAGQAAAAJAAAAYAAAAPYAAABsAAAACQAAAGAAAADuAAAADQAAACEA8AAAAAAAAAAAAAAAgD8AAAAAAAAAAAAAgD8AAAAAAAAAAAAAAAAAAAAAAAAAAAAAAAAAAAAAAAAAACUAAAAMAAAAAAAAgCgAAAAMAAAABgAAACUAAAAMAAAAAwAAABgAAAAMAAAAAAAAAhIAAAAMAAAAAQAAAB4AAAAYAAAACQAAAGAAAAD3AAAAbQAAAFQAAADMAAAACgAAAGAAAACLAAAAbAAAAAEAAACTaLtBAAD6QQoAAABgAAAAFQAAAEwAAAAAAAAAAAAAAAAAAAD//////////3gAAABPAFMAQwBBAFIAIABBAE0AQQBSAEkATABMAEEAIABDAEEA0QBFAFQARQAAAAgAAAAGAAAABwAAAAcAAAAHAAAAAwAAAAcAAAAIAAAABwAAAAcAAAAEAAAABQAAAAUAAAAHAAAAAwAAAAcAAAAHAAAABwAAAAYAAAAGAAAABgAAAEsAAAAQAAAAAAAAAAUAAAAlAAAADAAAAA0AAIAnAAAAGAAAAAYAAAAAAAAA////AgAAAAAlAAAADAAAAAYAAABMAAAAZAAAAAkAAABwAAAA9gAAAHwAAAAJAAAAcAAAAO4AAAANAAAAIQDwAAAAAAAAAAAAAACAPwAAAAAAAAAAAACAPwAAAAAAAAAAAAAAAAAAAAAAAAAAAAAAAAAAAAAAAAAAJQAAAAwAAAAAAACAKAAAAAwAAAAGAAAAJQAAAAwAAAADAAAAGAAAAAwAAAAAAAACEgAAAAwAAAABAAAAHgAAABgAAAAJAAAAcAAAAPcAAAB9AAAAVAAAAHgAAAAKAAAAcAAAADQAAAB8AAAAAQAAAJNou0EAAPpBCgAAAHAAAAAHAAAATAAAAAAAAAAAAAAAAAAAAP//////////XAAAAFMASQBOAEQASQBDAE8AAAAGAAAABAAAAAcAAAAHAAAABAAAAAcAAAAIAAAASwAAABAAAAAAAAAABQAAACUAAAAMAAAADQAAgAoAAAAQAAAAAAAAAAAAAAAOAAAAFAAAAAAAAAAQAAAAFAAAAA==</Object>
  <Object Id="idInvalidSigLnImg">AQAAAGwAAAAAAAAAAAAAAP8AAAB/AAAAAAAAAAAAAABuFwAAoA8AACBFTUYAAAEAYBkAAIwAAAAHAAAAAAAAAAAAAAAAAAAAVgUAAAADAABAAQAA8AAAAAAAAAAAAAAAAAAAAADiBACAqQMACgAAABAAAAAAAAAAAAAAACcAAAAYAAAAAQAAAAAAAAD///8AAAAAACUAAAAMAAAAAQAAAEwAAABkAAAAAAAAAAAAAAD/AAAAfwAAAAAAAAAAAAAAAAEAAIAAAAAhAPAAAAAAAAAAAAAAAIA/AAAAAAAAAAAAAIA/AAAAAAAAAAAAAAAAAAAAAAAAAAAAAAAAAAAAAAAAAAAlAAAADAAAAAAAAIAKAAAAEAAAAAAAAAAAAAAAJwAAABgAAAACAAAAAAAAAPDw8AAAAAAAJQAAAAwAAAACAAAATAAAAGQAAAAAAAAAAAAAAP8AAAB/AAAAAAAAAAAAAAAAAQAAgAAAACEA8AAAAAAAAAAAAAAAgD8AAAAAAAAAAAAAgD8AAAAAAAAAAAAAAAAAAAAAAAAAAAAAAAAAAAAAAAAAACUAAAAMAAAAAAAAgCUAAAAMAAAAAgAAAEwAAABkAAAAAAAAAAAAAAD/AAAAfwAAAAAAAAAAAAAAAAEAAIAAAAAhAPAAAAAAAAAAAAAAAIA/AAAAAAAAAAAAAIA/AAAAAAAAAAAAAAAAAAAAAAAAAAAAAAAAAAAAAAAAAAAlAAAADAAAAAAAAIAlAAAADAAAAAIAAABMAAAAZAAAAAAAAAAAAAAA/wAAAH8AAAAAAAAAAAAAAAABAACAAAAAIQDwAAAAAAAAAAAAAACAPwAAAAAAAAAAAACAPwAAAAAAAAAAAAAAAAAAAAAAAAAAAAAAAAAAAAAAAAAAJQAAAAwAAAAAAACAJQAAAAwAAAACAAAATAAAAGQAAAAAAAAAAAAAAP8AAAB/AAAAAAAAAAAAAAAAAQAAgAAAACEA8AAAAAAAAAAAAAAAgD8AAAAAAAAAAAAAgD8AAAAAAAAAAAAAAAAAAAAAAAAAAAAAAAAAAAAAAAAAACUAAAAMAAAAAAAAgCcAAAAYAAAAAwAAAAAAAAD///8CAAAAACUAAAAMAAAAAwAAAEwAAABkAAAAAAAAAAAAAAD/AAAAfwAAAAAAAAAAAAAAAAEAAIAAAAAhAPAAAAAAAAAAAAAAAIA/AAAAAAAAAAAAAIA/AAAAAAAAAAAAAAAAAAAAAAAAAAAAAAAAAAAAAAAAAAAlAAAADAAAAAAAAIAoAAAADAAAAAMAAAAnAAAAGAAAAAMAAAAAAAAA////AgAAAAAlAAAADAAAAAMAAABMAAAAZAAAAAAAAAAAAAAA/wAAAH8AAAAAAAAAAAAAAAABAACAAAAAIQDwAAAAAAAAAAAAAACAPwAAAAAAAAAAAACAPwAAAAAAAAAAAAAAAAAAAAAAAAAAAAAAAAAAAAAAAAAAJQAAAAwAAAAAAACAKAAAAAwAAAADAAAAJwAAABgAAAADAAAAAAAAAP///wIAAAAAJQAAAAwAAAADAAAATAAAAGQAAAAAAAAAAwAAAP8AAAASAAAAAAAAAAMAAAAAAQAAEAAAACEA8AAAAAAAAAAAAAAAgD8AAAAAAAAAAAAAgD8AAAAAAAAAAAAAAAAAAAAAAAAAAAAAAAAAAAAAAAAAACUAAAAMAAAAAAAAgCgAAAAMAAAAAwAAACcAAAAYAAAAAwAAAAAAAAD///8CAAAAACUAAAAMAAAAAwAAAEwAAABkAAAACQAAAAMAAAAYAAAAEgAAAAkAAAADAAAAEAAAABAAAAAhAPAAAAAAAAAAAAAAAIA/AAAAAAAAAAAAAIA/AAAAAAAAAAAAAAAAAAAAAAAAAAAAAAAAAAAAAAAAAAAlAAAADAAAAAAAAIAoAAAADAAAAAMAAABQAAAA3AIAAAoAAAADAAAAFwAAABAAAAAKAAAAAwAAAAAAAAAAAAAADgAAAA4AAABMAAAAKAAAAHQAAABoAgAAAAAAAAAAAAAOAAAAKAAAAA4AAAAOAAAAAQAYAAAAAAAAAAAAAAAAAAAAAAAAAAAAAAAAAJ+k4f////////////////////39//z8/3KI8eHk+v///////+vt+8XL9XIAy874////////////////////9fX/8/P/FjHxcX/o/f3/6Oz/XG7ikpnicwD///+0wsm6yM+3xMy3xMy/y9TH0dbI0tYcQf8+W//CzP+NofsnQN67wPRPAP///4evv1Z2hm+Ro2+Po1t0i6K+y63K1n6T9zFU/0tp/z9f+4GT+PL0/i4A////fZ6vzLqt2sm92si9zLy17OPi8ero5ubyiJ3/OV3/dIj/4+b//v7/MADU3P+73ej/2MD/2MD/2MD/3cv/7N3/7uDIyv1qgf9beP9ffP/Dz//8/P95AP///3aNmePAq6BwUKl9YtKwnfrv5v/48GB4/3uO/9rc/624/1l8/7vJ/28A////vePv+e3e5d7S39bO8OfmnKr8jZ7/gpP87OX2/+7m5ezousrzl6j9VgD///+OscPR6/FBuuMmp8+Gzd6kufeks/rs5e3/7OD/59nAx8SGnKnt7/FhAP///6XL3Lzo9i286TvD7VO82+js7P/08P/u5//o4P/m2cPPz2+Pm+js7SYA////pcvc2fH4YsnqLbrpW8jo6+/v//Tw/+/g/+vg/+jdw9HTaYib5urtIAD///+YvMT5/f3Z8Pi85/bU8vn6/Pr//fr/8On/7eD/5duzvL9khJXn6+5kAP///63a54SmraHH0JnD0Haarb3l88jy/4KdqrHS33CElJK2xG2Moebp7WUAcJiwdJqykKjAgqGygqGykKjAZoykYIigiaK5bYudkKjAa4ibUHCA5erscgAnAAAAGAAAAAMAAAAAAAAA////AgAAAAAlAAAADAAAAAMAAABMAAAAZAAAACIAAAAEAAAAawAAABAAAAAiAAAABAAAAEoAAAANAAAAIQDwAAAAAAAAAAAAAACAPwAAAAAAAAAAAACAPwAAAAAAAAAAAAAAAAAAAAAAAAAAAAAAAAAAAAAAAAAAJQAAAAwAAAAAAACAKAAAAAwAAAADAAAAUgAAAHABAAADAAAA9f///wAAAAAAAAAAAAAAAJABAAAAAAABAAAAAHQAYQBoAG8AbQBhAAAAAAAAAAAAAAAAAAAAAAAAAAAAAAAAAAAAAAAAAAAAAAAAAAAAAAAAAAAAAAAAAAAAAAAAAFx1d3BcdfANAZo7AAAAoNAoAJtJzmkAAAAA8A0BmgAAAAAA380Cq0nOaf8iAOF/5ADAKQAAAAAAAADfAQAgAAAAIC4AigFc0CgAgNAoAPANAZpTZWdvZSBVSQBRzGlYAAAAAAAAAKNRzGkSAAAAAN/NArzQKABTZWdvZSBVSQAAKAASAAAAAAAAAADfzQIkUcxpAAAAAAEAAAAAAAAAvNAoAE4wzmkw0SgAAAAAAAEAAAAAAAAA1NAoAE4wzmkAACgAAAAAAKzSKAABAAAAAAAAAJDRKAAaLc5pSNEoAGgPAcIBAAAAAAAAAAIAAACYzUoAAAAAAAEAAAhoDwHCZHYACAAAAAAlAAAADAAAAAMAAAAYAAAADAAAAP8AAAISAAAADAAAAAEAAAAeAAAAGAAAACIAAAAEAAAAbAAAABEAAABUAAAAqAAAACMAAAAEAAAAagAAABAAAAABAAAAk2i7QQAA+kEjAAAABAAAAA8AAABMAAAAAAAAAAAAAAAAAAAA//////////9sAAAARgBpAHIAbQBhACAAbgBvACAAdgDhAGwAaQBkAGEAAAAGAAAAAgAAAAQAAAAIAAAABgAAAAMAAAAGAAAABgAAAAMAAAAGAAAABgAAAAIAAAACAAAABgAAAAYAAABLAAAAEAAAAAAAAAAFAAAAJQAAAAwAAAANAACAJwAAABgAAAAEAAAAAAAAAAAAAAIAAAAAJQAAAAwAAAAEAAAATAAAAGQAAAAAAAAAAAAAAP//////////AAAAABYAAAAAAAAARQAAACEA8AAAAAAAAAAAAAAAgD8AAAAAAAAAAAAAgD8AAAAAAAAAAAAAAAAAAAAAAAAAAAAAAAAAAAAAAAAAACUAAAAMAAAAAAAAgCUAAAAMAAAABAAAAEwAAABkAAAAAAAAAAAAAAD//////////wAAAAAWAAAAAAEAAAAAAAAhAPAAAAAAAAAAAAAAAIA/AAAAAAAAAAAAAIA/AAAAAAAAAAAAAAAAAAAAAAAAAAAAAAAAAAAAAAAAAAAlAAAADAAAAAAAAIAlAAAADAAAAAQAAABMAAAAZAAAAAAAAAAAAAAA//////////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///8CAAAAACUAAAAMAAAABAAAAEwAAABkAAAAAAAAABYAAAD/AAAAWgAAAAAAAAAWAAAAAAEAAEUAAAAhAPAAAAAAAAAAAAAAAIA/AAAAAAAAAAAAAIA/AAAAAAAAAAAAAAAAAAAAAAAAAAAAAAAAAAAAAAAAAAAlAAAADAAAAAAAAIAoAAAADAAAAAQAAAAnAAAAGAAAAAQAAAAAAAAA////AgAAAAAlAAAADAAAAAQAAABMAAAAZAAAAAkAAAA3AAAAHwAAAFoAAAAJAAAANwAAABcAAAAkAAAAIQDwAAAAAAAAAAAAAACAPwAAAAAAAAAAAACAPwAAAAAAAAAAAAAAAAAAAAAAAAAAAAAAAAAAAAAAAAAAJQAAAAwAAAAAAACAKAAAAAwAAAAEAAAAUgAAAHABAAAEAAAA4P///wAAAAAAAAAAAAAAAJABAAAAAAABAAAAAGEAcgBpAGEAbAAAAAAAAAAAAAAAAAAAAAAAAAAAAAAAAAAAAAAAAAAAAAAAAAAAAAAAAAAAAAAAAAAAAAAAAAAAAIpHoLQoAILUzWkpEwEysLQoAKi0KACstCgAAAAAACAAAAAAtSgAb87NaSkTATIAERoFeAAAAES1KAAkiKAQ8LUoAAARGgUHAAAAeAAAAAAAAAAAAAAABIAgAHgAAAAItSgAJs7NaSkTATJAtSgAAQAAAES1KAAAAAAAJIigEAAAAAApEwEyt5vOaSkTATIAERoFeAAAAES1KAAAAAAAJIigEAAAAAAAAAAA2LUoAAAAAADwtSgAKRMBMgARGgUAAAAAJgAAAEECAAANAAAA15rOaSkTATIAERoFeAAAAAAAAAAAAAAA2LUoAPC1KAAAAAAAABEaBXgAAAAQBQCgZHYACAAAAAAlAAAADAAAAAQAAAAYAAAADAAAAAAAAAISAAAADAAAAAEAAAAWAAAADAAAAAgAAABUAAAAVAAAAAoAAAA3AAAAHgAAAFoAAAABAAAAk2i7QQAA+kEKAAAAWwAAAAEAAABMAAAABAAAAAkAAAA3AAAAIAAAAFsAAABQAAAAWAAAABUAAAAWAAAADAAAAAAAAAAlAAAADAAAAA0AAIAnAAAAGAAAAAUAAAAAAAAA////AgAAAAAlAAAADAAAAAUAAABMAAAAZAAAACkAAAAZAAAA9gAAAFoAAAApAAAAGQAAAM4AAABCAAAAIQDwAAAAAAAAAAAAAACAPwAAAAAAAAAAAACAPwAAAAAAAAAAAAAAAAAAAAAAAAAAAAAAAAAAAAAAAAAAJQAAAAwAAAAAAACAKAAAAAwAAAAFAAAAJwAAABgAAAAFAAAAAAAAAP///wIAAAAAJQAAAAwAAAAFAAAATAAAAGQAAAApAAAAGQAAAPYAAABXAAAAKQAAABkAAADOAAAAPwAAACEA8AAAAAAAAAAAAAAAgD8AAAAAAAAAAAAAgD8AAAAAAAAAAAAAAAAAAAAAAAAAAAAAAAAAAAAAAAAAACUAAAAMAAAAAAAAgCgAAAAMAAAABQAAACcAAAAYAAAABQAAAAAAAAD///8CAAAAACUAAAAMAAAABQAAAEwAAABkAAAAKQAAAEUAAADxAAAAVwAAACkAAABFAAAAyQAAABMAAAAhAPAAAAAAAAAAAAAAAIA/AAAAAAAAAAAAAIA/AAAAAAAAAAAAAAAAAAAAAAAAAAAAAAAAAAAAAAAAAAAlAAAADAAAAAAAAIAoAAAADAAAAAUAAABSAAAAcAEAAAUAAADw////AAAAAAAAAAAAAAAAkAEAAAAAAAEAAAAAdABhAGgAbwBtAGEAAAAAAAAAAAAAAAAAAAAAAAAAAAAAAAAAAAAAAAAAAAAAAAAAAAAAAAAAAAAAAAAAAAAAAAAAAAABAAAAAAAAALzXzWkAOEEAjLUoAAEAAACItCgAeZTMaSkTATL8tSgAAQAAAJC0KACvZcxp0MSuagS2KADUtSgAc8LNadDErmozM2syAIAAAAEAAACCws1p8AAAAFBXAQHssygAC7QxdSS1KABN1+l2f8VnAP7///9vMe12AADtdgAAAABgUlAAMFd/BVABUAAAAAAAWFJQADS1KADZdBd1AABFAAAAAADvdBd1xZ50R1ABUAAwV38FAAAAAAAAAAAAAAAA+LQoAAC1KABAkTV1XLooAPXVGHUJX0sy/v///+90F3WLtzF1YFJQAI8QEwAwV38FCMRNAAAAAABkdgAIAAAAACUAAAAMAAAABQAAABgAAAAMAAAAAAAAAhIAAAAMAAAAAQAAAB4AAAAYAAAAKQAAAEUAAADyAAAAWAAAAFQAAADMAAAAKgAAAEUAAADwAAAAVwAAAAEAAACTaLtBAAD6QSoAAABFAAAAFQAAAEwAAAAAAAAAAAAAAAAAAAD//////////3gAAABPAFMAQwBBAFIAIABBAE0AQQBSAEkATABMAEEAIABDAEEA0QBFAFQARQAAAAwAAAAJAAAACgAAAAsAAAAKAAAABQAAAAsAAAAMAAAACwAAAAoAAAAGAAAACAAAAAgAAAALAAAABQAAAAoAAAALAAAACwAAAAkAAAAKAAAACQAAAEsAAAAQAAAAAAAAAAUAAAAlAAAADAAAAA0AAIAnAAAAGAAAAAYAAAAAAAAA////AgAAAAAlAAAADAAAAAYAAABMAAAAZAAAAAAAAABgAAAA/wAAAHwAAAAAAAAAYAAAAAABAAAdAAAAIQDwAAAAAAAAAAAAAACAPwAAAAAAAAAAAACAPwAAAAAAAAAAAAAAAAAAAAAAAAAAAAAAAAAAAAAAAAAAJQAAAAwAAAAAAACAKAAAAAwAAAAGAAAAJwAAABgAAAAGAAAAAAAAAP///wIAAAAAJQAAAAwAAAAGAAAATAAAAGQAAAAJAAAAYAAAAPYAAABsAAAACQAAAGAAAADuAAAADQAAACEA8AAAAAAAAAAAAAAAgD8AAAAAAAAAAAAAgD8AAAAAAAAAAAAAAAAAAAAAAAAAAAAAAAAAAAAAAAAAACUAAAAMAAAAAAAAgCgAAAAMAAAABgAAACUAAAAMAAAAAwAAABgAAAAMAAAAAAAAAhIAAAAMAAAAAQAAAB4AAAAYAAAACQAAAGAAAAD3AAAAbQAAAFQAAADMAAAACgAAAGAAAACLAAAAbAAAAAEAAACTaLtBAAD6QQoAAABgAAAAFQAAAEwAAAAAAAAAAAAAAAAAAAD//////////3gAAABPAFMAQwBBAFIAIABBAE0AQQBSAEkATABMAEEAIABDAEEA0QBFAFQARQAAAAgAAAAGAAAABwAAAAcAAAAHAAAAAwAAAAcAAAAIAAAABwAAAAcAAAAEAAAABQAAAAUAAAAHAAAAAwAAAAcAAAAHAAAABwAAAAYAAAAGAAAABgAAAEsAAAAQAAAAAAAAAAUAAAAlAAAADAAAAA0AAIAnAAAAGAAAAAYAAAAAAAAA////AgAAAAAlAAAADAAAAAYAAABMAAAAZAAAAAkAAABwAAAA9gAAAHwAAAAJAAAAcAAAAO4AAAANAAAAIQDwAAAAAAAAAAAAAACAPwAAAAAAAAAAAACAPwAAAAAAAAAAAAAAAAAAAAAAAAAAAAAAAAAAAAAAAAAAJQAAAAwAAAAAAACAKAAAAAwAAAAGAAAAJQAAAAwAAAADAAAAGAAAAAwAAAAAAAACEgAAAAwAAAABAAAAHgAAABgAAAAJAAAAcAAAAPcAAAB9AAAAVAAAAHgAAAAKAAAAcAAAADQAAAB8AAAAAQAAAJNou0EAAPpBCgAAAHAAAAAHAAAATAAAAAAAAAAAAAAAAAAAAP//////////XAAAAFMASQBOAEQASQBDAE8AAAAGAAAABAAAAAcAAAAHAAAABAAAAAcAAAAIAAAASwAAABAAAAAAAAAABQAAACUAAAAMAAAADQAAgAoAAAAQAAAAAAAAAAAAAAAOAAAAFAAAAAAAAAAQAAAAFAAAAA==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zY2ICsHC19vhC1Vc5xMV/ck/mpaBuGot8vFrnLTqX0w=</DigestValue>
    </Reference>
    <Reference Type="http://www.w3.org/2000/09/xmldsig#Object" URI="#idOfficeObject">
      <DigestMethod Algorithm="http://www.w3.org/2001/04/xmlenc#sha256"/>
      <DigestValue>Zw5p5sYSRy4eNBcq1c35SMG4ee21YztdSR80L+GD774=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wZgUPpDXgCZ+4HVkWvGXTR/EhdcPSNq3CQWSQcpjc14=</DigestValue>
    </Reference>
    <Reference Type="http://www.w3.org/2000/09/xmldsig#Object" URI="#idValidSigLnImg">
      <DigestMethod Algorithm="http://www.w3.org/2001/04/xmlenc#sha256"/>
      <DigestValue>o1Jqsw8IC9abJJcdoYFtlMyb9PwSvnZiArrepKISKZE=</DigestValue>
    </Reference>
    <Reference Type="http://www.w3.org/2000/09/xmldsig#Object" URI="#idInvalidSigLnImg">
      <DigestMethod Algorithm="http://www.w3.org/2001/04/xmlenc#sha256"/>
      <DigestValue>RFV+djeuPS94WOXNzERXX+CcQUzbU/K9mRpTJ2X9oCs=</DigestValue>
    </Reference>
  </SignedInfo>
  <SignatureValue>m90cZY9ou7dz5FLtjFmVHHHr8H01w0JswfBkZUhlZRvU5gv3n9dlAUZJB0CyP6McZPBstUIA7Gfq
UVCa9GAll74E2GuuSZmjXYvYNbbX8CgCVIVeLfMaIbCuyr7QN4CR9rqPFC+B6BySxyDXbfbtAGeo
r0Ll85Q8rwajHnZ1v+LDhu5DswGXFg0Xtma7k+VxsXMVB7dkbS8UmIuOnTmqo9wweu7JFqPtEzOg
mVxF2alSGbl5EfJomwdn/LjVuzxiMplTfoEfB5RtJlS/vdBKHj4uU7uWc232aus1g6OyJv6pTLm9
UDE8Mq47Uea8GahxFcsFk+Jgy+c7vq84HL9KXw==</SignatureValue>
  <KeyInfo>
    <X509Data>
      <X509Certificate>MIIIDzCCBfegAwIBAgIIdigSCdOw6UAwDQYJKoZIhvcNAQELBQAwWzEXMBUGA1UEBRMOUlVDIDgwMDUwMTcyLTExGjAYBgNVBAMTEUNBLURPQ1VNRU5UQSBTLkEuMRcwFQYDVQQKEw5ET0NVTUVOVEEgUy5BLjELMAkGA1UEBhMCUFkwHhcNMjEwMzI1MTM1MDE0WhcNMjMwMzI1MTQwMDE0WjCBtjELMAkGA1UEBhMCUFkxGjAYBgNVBAQMEUZMT1JFTlRJTiBNRU5ET1pBMREwDwYDVQQFEwhDSTQ5NTM1MjEcMBoGA1UEKgwTSUdOQUNJTyBDT05TVEFOVElOTzEXMBUGA1UECgwOUEVSU09OQSBGSVNJQ0ExETAPBgNVBAsMCEZJUk1BIEYyMS4wLAYDVQQDDCVJR05BQ0lPIENPTlNUQU5USU5PIEZMT1JFTlRJTiBNRU5ET1pBMIIBIjANBgkqhkiG9w0BAQEFAAOCAQ8AMIIBCgKCAQEA2bbCykjoMp+DsMy5jAQQHWLDYkFtKhcoBugvOvs/tfnHfjwa0MMjqWwuNchKt511/yGkhqzxCrmNYgYBpDY39U1+tuHFIUVhMaUuz0mcA9ewtUnLbTCxPMUKLhf+jSL0S4EKn8j1MWoiAc1706llsYDItUHo9DxDiiunYP3tfNy0+lQzhs3NYLVZTLNMw4mom4OBqI3OcEecXAylW60cDIfUW+sU6gKbBchTOL7653AG/O8Wqybi6MMbe0jhQfv0FUCoRY0tYoy9pnsmopF06wDhYCKhRfJ0F9iSz7KlMbych6PTTeH/atzPflajkc5SwW4VCMduF+y9WSbDz5EoqQIDAQABo4IDeTCCA3UwDAYDVR0TAQH/BAIwADAOBgNVHQ8BAf8EBAMCBeAwKgYDVR0lAQH/BCAwHgYIKwYBBQUHAwEGCCsGAQUFBwMCBggrBgEFBQcDBDAdBgNVHQ4EFgQUuz/JKPHxJctgP8CA5h4Nb9DCWXIwgZcGCCsGAQUFBwEBBIGKMIGHMDoGCCsGAQUFBzABhi5odHRwcz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B0GA1UdEQQWMBSBEmpvdmVsYXJAZnBqLmNvbS5weT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Ly1HaCXW2w95iLP1JDTHKq1gX8igVoYl0j3IUNWpOmUJS57IV+eGQ7PQw7c1W9HMzaUIO/n6Q44O+SpPLAV55ZIEHcPowBYm8AwU2TB1wm2ccO+fTWSFXilNuCi7GQM61wHNyxNcteZecybPXMzAoSZafhxdwIjvEcQosjAs9lPh1gK3xJgQC3kxsP+j5w7cO32sVrlQxoA5Vv5DeF9sKK6hYoJTeokmoGY+Y9U8VvEU9JfWlpXdskXit3r7fUUmGbZqZ4UbxO3IEBHmJdl1Z9j0ZWOFFxwbG8oalSK/Qp6KI4gxVAOf6mknAZlPz3x3U3RAc8AXEOCTj52dNFuQGaw18mHbdqefgaxRFS9vQSMBhh+lMcRBug0N4O7gt9jkm6OX7XUiNk6ZSE7Oy30G07LfnHXccFckqnh3UVtH/90wsmjy1PEAJRI9PKFxplIxyXRTFkZ7FaZXwHZfzD5v+5HXmoeTprQB3oDJ/NXPOc63rC9XI8DB7+7qtUIjtDBaggaj2Zn4G6WJO1Q71ejgAlisJN4uMLWXYF1dzhkIygntn+nFb4K6B3SzylEnq55zwACCtc07NOI3HxKaPBsh1ziRnMGBrdZ4PSgTzCeQBnVFDEW/LBZ9kt2qfAFEto+fVnGGl38heS9neKGMe08i4H8ZRWnrez6dFrwfA/76YKI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WhDDNONmyQRMsl4ZE6k4+grtWaJ+lM42D2UXs+bQQzU=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ysY7u8LLyl7naQrzFRAwountIREwV1elZfBQr4/fz6I=</DigestValue>
      </Reference>
      <Reference URI="/xl/drawings/vmlDrawing1.vml?ContentType=application/vnd.openxmlformats-officedocument.vmlDrawing">
        <DigestMethod Algorithm="http://www.w3.org/2001/04/xmlenc#sha256"/>
        <DigestValue>wTq/DJ1edOQBICDMvPcm8lsmaeJb+WVi9plYr+OvbGg=</DigestValue>
      </Reference>
      <Reference URI="/xl/media/image1.emf?ContentType=image/x-emf">
        <DigestMethod Algorithm="http://www.w3.org/2001/04/xmlenc#sha256"/>
        <DigestValue>fe2tntaKC+DI+Fv31R2aww+SBtsYf+FHwkTdJkReaXQ=</DigestValue>
      </Reference>
      <Reference URI="/xl/media/image2.emf?ContentType=image/x-emf">
        <DigestMethod Algorithm="http://www.w3.org/2001/04/xmlenc#sha256"/>
        <DigestValue>nNhkGB546wGqPv4WKMzEUJ96SxLldnhs9tz4Lwdev48=</DigestValue>
      </Reference>
      <Reference URI="/xl/media/image3.emf?ContentType=image/x-emf">
        <DigestMethod Algorithm="http://www.w3.org/2001/04/xmlenc#sha256"/>
        <DigestValue>0aOR07274OT5EgdO0Jo6iJFwrBze8xXRzhC/mXc4kI0=</DigestValue>
      </Reference>
      <Reference URI="/xl/media/image4.emf?ContentType=image/x-emf">
        <DigestMethod Algorithm="http://www.w3.org/2001/04/xmlenc#sha256"/>
        <DigestValue>tM2zBt2CcsenGRS1Z5ZwJIAx8fgV3bbbgEf0JMjtNBc=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zZzuuSdYChpwkAM2maiMZsrx6H/qHbq8YNPplZzsNGA=</DigestValue>
      </Reference>
      <Reference URI="/xl/sharedStrings.xml?ContentType=application/vnd.openxmlformats-officedocument.spreadsheetml.sharedStrings+xml">
        <DigestMethod Algorithm="http://www.w3.org/2001/04/xmlenc#sha256"/>
        <DigestValue>eUvWvjicmW8JyNliqtc/xEy3vkXl/pTIcvJapCpArH0=</DigestValue>
      </Reference>
      <Reference URI="/xl/styles.xml?ContentType=application/vnd.openxmlformats-officedocument.spreadsheetml.styles+xml">
        <DigestMethod Algorithm="http://www.w3.org/2001/04/xmlenc#sha256"/>
        <DigestValue>2YXJIBtoeX9URl/zTUO036bbWzAvlXILsnxR7ivj2g0=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fSy8+QsS9fWPrHJQ1t5DabSgfDLBemlO4Vd7KAVFSrs=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xg/8wwIPeF+ApYUAWDmKaC4nxJot078XZ0qVogZSZkI=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2021-03-25T14:20:30Z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{74A74E06-5DAC-426B-A7C5-9143F495EE90}</SetupID>
          <SignatureText>IGNACIO C. FLORENTIN M.</SignatureText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2021-03-25T14:20:30Z</xd:SigningTime>
          <xd:SigningCertificate>
            <xd:Cert>
              <xd:CertDigest>
                <DigestMethod Algorithm="http://www.w3.org/2001/04/xmlenc#sha256"/>
                <DigestValue>m/niYgJqqt7tI4LWyBecfjiVh3B90VZU6ywJH7ehb6c=</DigestValue>
              </xd:CertDigest>
              <xd:IssuerSerial>
                <X509IssuerName>C=PY, O=DOCUMENTA S.A., CN=CA-DOCUMENTA S.A., SERIALNUMBER=RUC 80050172-1</X509IssuerName>
                <X509SerialNumber>8514074928959514944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EsBAAB/AAAAAAAAAAAAAACpIAAAogwAACBFTUYAAAEAZBwAAKoAAAAGAAAAAAAAAAAAAAAAAAAAVgUAAAADAABYAQAAwgAAAAAAAAAAAAAAAAAAAMA/BQDQ9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/AAAAAAAAAAAAAABM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////AAAAAAAlAAAADAAAAAEAAABMAAAAZAAAAAAAAAAAAAAASwEAAH8AAAAAAAAAAAAAAEwBAACAAAAAIQDwAAAAAAAAAAAAAACAPwAAAAAAAAAAAACAPwAAAAAAAAAAAAAAAAAAAAAAAAAAAAAAAAAAAAAAAAAAJQAAAAwAAAAAAACAKAAAAAwAAAABAAAAJwAAABgAAAABAAAAAAAAAP///wAAAAAAJQAAAAwAAAABAAAATAAAAGQAAAAAAAAAAAAAAEsBAAB/AAAAAAAAAAAAAABM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jBny5/h/AABoy2gs+X8AAAAAAAALAgAASJ50LPl/AAAAAAAAAAAAAAAAAAAAAAAAAAD/LPl/AACMGfLn+H8AAAAAAAAAAAAAAAAAAAAAAABpWqFWeykAAETdy+n4fwAASAAAAFgAAACQAQAAAAAAAOAY248LAgAAeL7PaQAAAAAAAAAAAAAAAAkAAAAAAAAAAAAAAAAAAACcvc9pWAAAADC+z2lYAAAAIRRRLPl/AAAAAAAAWAAAAJABAAAAAAAA4BjbjwsCAAB4vs9pWAAAAJy9z2lYAAAACQAAAAAAAAAAAAAAAAAAAAAAAAAAAAAAAAAAAAAAAACjhR7oZHYACAAAAAAlAAAADAAAAAEAAAAYAAAADAAAAAAAAAISAAAADAAAAAEAAAAeAAAAGAAAAMMAAAAEAAAA9wAAABEAAAAlAAAADAAAAAEAAABUAAAAhAAAAMQAAAAEAAAA9QAAABAAAAABAAAA0XbJQVUVykHEAAAABAAAAAkAAABMAAAAAAAAAAAAAAAAAAAA//////////9gAAAAMgA1AC8AMwAvADIAMAAyADEA45wGAAAABgAAAAQAAAAGAAAABAAAAAYAAAAGAAAABgAAAAYAAABLAAAAQAAAADAAAAAFAAAAIAAAAAEAAAABAAAAEAAAAAAAAAAAAAAATAEAAIAAAAAAAAAAAAAAAEwBAACAAAAAUgAAAHABAAACAAAAEAAAAAcAAAAAAAAAAAAAALwCAAAAAAAAAQICIlMAeQBzAHQAZQBtAAAAAAAAAAAAAAAAAAAAAAAAAAAAAAAAAAAAAAAAAAAAAAAAAAAAAAAAAAAAAAAAAAAAAAAAAAAAYDAomgsCAABoy2gs+X8AAPzsolemYwAASJ50LPl/AAAAAAAAAAAAAAAAAAAAAAAASOLOaVgAAADMFQpBAAAAAAAAAAAAAAAAAAAAAAAAAACZP6BWeykAAPgDAAAAAAAAAAAAAAAAAABxBYoAAAAAAOAY248LAgAA8OLOaQAAAAAAAAAAAAAAAAcAAAAAAAAAINPajwsCAAAs4s5pWAAAAMDizmlYAAAAIRRRLPl/AAAAAAAAAAAAAJD70Y8AAAAAAAAAAAAAAADgGNuPCwIAACzizmlYAAAABwAAAAsCAAAAAAAAAAAAAAAAAAAA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BQNIvp+H8AAGjLaCz5fwAA8FdZmgsCAABInnQs+X8AAAAAAAAAAAAAAAAAAAAAAAABAAAAAAAAAKBYQJoLAgAAAAAAAAAAAAAAAAAAAAAAAFk+oFZ7KQAAAQAAAAAAAABA4M5pWAAAAJABAAAAAAAA4BjbjwsCAABI4s5pAAAAAAAAAAAAAAAABgAAAAAAAAACAAAAAAAAAGzhzmlYAAAAAOLOaVgAAAAhFFEs+X8AAP7/////////ULJe6QAAAABgMCiaCwIAAAAAAAAAAAAAbOHOaVgAAAAGAAAA+H8AAAAAAAAAAAAAAAAAAAAAAAAAAAAAAAAAAAoAkAFkdgAIAAAAACUAAAAMAAAAAwAAABgAAAAMAAAAAAAAAhIAAAAMAAAAAQAAABYAAAAMAAAACAAAAFQAAABUAAAACgAAACcAAAAeAAAASgAAAAEAAADRdslBVRXKQQoAAABLAAAAAQAAAEwAAAAEAAAACQAAACcAAAAgAAAASwAAAFAAAABYAOOc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OUAAABHAAAAKQAAADMAAAC9AAAAFQAAACEA8AAAAAAAAAAAAAAAgD8AAAAAAAAAAAAAgD8AAAAAAAAAAAAAAAAAAAAAAAAAAAAAAAAAAAAAAAAAACUAAAAMAAAAAAAAgCgAAAAMAAAABAAAAFIAAABwAQAABAAAAPD///8AAAAAAAAAAAAAAACQAQAAAAAAAQAAAABzAGUAZwBvAGUAIAB1AGkAAAAAAAAAAAAAAAAAAAAAAAAAAAAAAAAAAAAAAAAAAAAAAAAAAAAAAAAAAAAAAAAAAAAAAAIAAAAAAAAAaMtoLPl/AABoo7OcCwIAAEiedCz5fwAAAAAAAAAAAAAAAAAAAAAAAAAAAAAAAAAAAAEAAAAAAAAAAAAAAAAAAAAAAAAAAAAAmT2gVnspAAAAACCJCwIAAKwCIIkLAgAAkAEAAAAAAADgGNuPCwIAAAjhzmkAAAAAAAAAAAAAAAAJAAAAAAAAAAMAAAAAAAAALODOaVgAAADA4M5pWAAAACEUUSz5fwAAMAAAAAAAAACZ385pAAAAAAAAJ4kLAgAAl7mRLvl/AAAs4M5pWAAAAAkAAAD4fwAAAAAAAAAAAAAAAAAAAAAAAAAAAAAAAAAAEACQAWR2AAgAAAAAJQAAAAwAAAAEAAAAGAAAAAwAAAAAAAACEgAAAAwAAAABAAAAHgAAABgAAAApAAAAMwAAAOYAAABIAAAAJQAAAAwAAAAEAAAAVAAAANgAAAAqAAAAMwAAAOQAAABHAAAAAQAAANF2yUFVFcpBKgAAADMAAAAXAAAATAAAAAAAAAAAAAAAAAAAAP//////////fAAAAEkARwBOAEEAQwBJAE8AIABDAC4AIABGAEwATwBSAEUATgBUAEkATgAgAE0ALgDjnAQAAAALAAAADAAAAAoAAAAKAAAABAAAAAwAAAAEAAAACgAAAAMAAAAEAAAACAAAAAgAAAAMAAAACgAAAAgAAAAMAAAACAAAAAQAAAAMAAAABAAAAA4AAAADAAAASwAAAEAAAAAwAAAABQAAACAAAAABAAAAAQAAABAAAAAAAAAAAAAAAEwBAACAAAAAAAAAAAAAAABMAQAAgAAAACUAAAAMAAAAAgAAACcAAAAYAAAABQAAAAAAAAD///8AAAAAACUAAAAMAAAABQAAAEwAAABkAAAAAAAAAFAAAABLAQAAfAAAAAAAAABQAAAATAEAAC0AAAAhAPAAAAAAAAAAAAAAAIA/AAAAAAAAAAAAAIA/AAAAAAAAAAAAAAAAAAAAAAAAAAAAAAAAAAAAAAAAAAAlAAAADAAAAAAAAIAoAAAADAAAAAUAAAAnAAAAGAAAAAUAAAAAAAAA////AAAAAAAlAAAADAAAAAUAAABMAAAAZAAAAAkAAABQAAAA/wAAAFwAAAAJAAAAUAAAAPcAAAANAAAAIQDwAAAAAAAAAAAAAACAPwAAAAAAAAAAAACAPwAAAAAAAAAAAAAAAAAAAAAAAAAAAAAAAAAAAAAAAAAAJQAAAAwAAAAAAACAKAAAAAwAAAAFAAAAJQAAAAwAAAABAAAAGAAAAAwAAAAAAAACEgAAAAwAAAABAAAAHgAAABgAAAAJAAAAUAAAAAABAABdAAAAJQAAAAwAAAABAAAAVAAAANgAAAAKAAAAUAAAAJAAAABcAAAAAQAAANF2yUFVFcpBCgAAAFAAAAAXAAAATAAAAAAAAAAAAAAAAAAAAP//////////fAAAAEkARwBOAEEAQwBJAE8AIABDAC4AIABGAEwATwBSAEUATgBUAEkATgAgAE0ALgAAAAMAAAAIAAAACAAAAAcAAAAHAAAAAwAAAAkAAAADAAAABwAAAAMAAAADAAAABgAAAAUAAAAJAAAABwAAAAYAAAAIAAAABgAAAAMAAAAIAAAAAwAAAAoAAAADAAAASwAAAEAAAAAwAAAABQAAACAAAAABAAAAAQAAABAAAAAAAAAAAAAAAEwBAACAAAAAAAAAAAAAAABMAQAAgAAAACUAAAAMAAAAAgAAACcAAAAYAAAABQAAAAAAAAD///8AAAAAACUAAAAMAAAABQAAAEwAAABkAAAACQAAAGAAAAD/AAAAbAAAAAkAAABgAAAA9wAAAA0AAAAhAPAAAAAAAAAAAAAAAIA/AAAAAAAAAAAAAIA/AAAAAAAAAAAAAAAAAAAAAAAAAAAAAAAAAAAAAAAAAAAlAAAADAAAAAAAAIAoAAAADAAAAAUAAAAlAAAADAAAAAEAAAAYAAAADAAAAAAAAAISAAAADAAAAAEAAAAeAAAAGAAAAAkAAABgAAAAAAEAAG0AAAAlAAAADAAAAAEAAABUAAAArAAAAAoAAABgAAAAawAAAGwAAAABAAAA0XbJQVUVykEKAAAAYAAAABAAAABMAAAAAAAAAAAAAAAAAAAA//////////9sAAAARABJAFIARQBDAFQATwBSACAAVABJAFQAVQBMAEEAUgAIAAAAAwAAAAcAAAAGAAAABwAAAAYAAAAJAAAABwAAAAMAAAAGAAAAAwAAAAYAAAAIAAAABQAAAAcAAAAHAAAASwAAAEAAAAAwAAAABQAAACAAAAABAAAAAQAAABAAAAAAAAAAAAAAAEwBAACAAAAAAAAAAAAAAABMAQAAgAAAACUAAAAMAAAAAgAAACcAAAAYAAAABQAAAAAAAAD///8AAAAAACUAAAAMAAAABQAAAEwAAABkAAAACQAAAHAAAABCAQAAfAAAAAkAAABwAAAAOgEAAA0AAAAhAPAAAAAAAAAAAAAAAIA/AAAAAAAAAAAAAIA/AAAAAAAAAAAAAAAAAAAAAAAAAAAAAAAAAAAAAAAAAAAlAAAADAAAAAAAAIAoAAAADAAAAAUAAAAlAAAADAAAAAEAAAAYAAAADAAAAAAAAAISAAAADAAAAAEAAAAWAAAADAAAAAAAAABUAAAAeAEAAAoAAABwAAAAQQEAAHwAAAABAAAA0XbJQVUVykEKAAAAcAAAADIAAABMAAAABAAAAAkAAABwAAAAQwEAAH0AAACwAAAARgBpAHIAbQBhAGQAbwAgAHAAbwByADoAIABJAEcATgBBAEMASQBPACAAQwBPAE4AUwBUAEEATgBUAEkATgBPACAARgBMAE8AUgBFAE4AVABJAE4AIABNAEUATgBEAE8AWgBBAAYAAAADAAAABAAAAAkAAAAGAAAABwAAAAcAAAADAAAABwAAAAcAAAAEAAAAAwAAAAMAAAADAAAACAAAAAgAAAAHAAAABwAAAAMAAAAJAAAAAwAAAAcAAAAJAAAACAAAAAYAAAAGAAAABwAAAAgAAAAGAAAAAwAAAAgAAAAJAAAAAwAAAAYAAAAFAAAACQAAAAcAAAAGAAAACAAAAAYAAAADAAAACAAAAAMAAAAKAAAABgAAAAgAAAAIAAAACQAAAAYAAAAHAAAAFgAAAAwAAAAAAAAAJQAAAAwAAAACAAAADgAAABQAAAAAAAAAEAAAABQAAAA=</Object>
  <Object Id="idInvalidSigLnImg">AQAAAGwAAAAAAAAAAAAAAEsBAAB/AAAAAAAAAAAAAACpIAAAogwAACBFTUYAAAEABCAAALAAAAAGAAAAAAAAAAAAAAAAAAAAVgUAAAADAABYAQAAwgAAAAAAAAAAAAAAAAAAAMA/BQDQ9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/AAAAAAAAAAAAAABM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////AAAAAAAlAAAADAAAAAEAAABMAAAAZAAAAAAAAAAAAAAASwEAAH8AAAAAAAAAAAAAAEwBAACAAAAAIQDwAAAAAAAAAAAAAACAPwAAAAAAAAAAAACAPwAAAAAAAAAAAAAAAAAAAAAAAAAAAAAAAAAAAAAAAAAAJQAAAAwAAAAAAACAKAAAAAwAAAABAAAAJwAAABgAAAABAAAAAAAAAP///wAAAAAAJQAAAAwAAAABAAAATAAAAGQAAAAAAAAAAAAAAEsBAAB/AAAAAAAAAAAAAABM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GgAAAAfqbJd6PIeqDCQFZ4JTd0Lk/HMVPSGy5uFiE4GypVJ0KnHjN9AAABAEMAAACcz+7S6ffb7fnC0t1haH0hMm8aLXIuT8ggOIwoRKslP58cK08AAAE3WgAAAMHg9P///////////+bm5k9SXjw/SzBRzTFU0y1NwSAyVzFGXwEBAgQQCA8mnM/u69/SvI9jt4tgjIR9FBosDBEjMVTUMlXWMVPRKUSeDxk4AAAA1y8AAADT6ff///////+Tk5MjK0krSbkvUcsuT8YVJFoTIFIrSbgtTcEQHEcF3QAAAJzP7vT6/bTa8kRleixHhy1Nwi5PxiQtTnBwcJKSki81SRwtZAgOI8ajAAAAweD02+35gsLqZ5q6Jz1jNEJyOUZ4qamp+/v7////wdPeVnCJAQECNpAAAACv1/Ho8/ubzu6CwuqMudS3u769vb3////////////L5fZymsABAgMEEAAAAK/X8fz9/uLx+snk9uTy+vz9/v///////////////8vl9nKawAECAyKuAAAAotHvtdryxOL1xOL1tdry0+r32+350+r3tdryxOL1pdPvc5rAAQIDwAQAAABpj7ZnjrZqj7Zqj7ZnjrZtkbdukrdtkbdnjrZqj7ZojrZ3rdUCAwTz9AAAAAAAAAAAAAAAAAAAAAAAAAAAAAAAAAAAAAAAAAAAAAAAAAAAAAAAADAAJwAAABgAAAABAAAAAAAAAP///wAAAAAAJQAAAAwAAAABAAAATAAAAGQAAAAiAAAABAAAAHEAAAAQAAAAIgAAAAQAAABQAAAADQAAACEA8AAAAAAAAAAAAAAAgD8AAAAAAAAAAAAAgD8AAAAAAAAAAAAAAAAAAAAAAAAAAAAAAAAAAAAAAAAAACUAAAAMAAAAAAAAgCgAAAAMAAAAAQAAAFIAAABwAQAAAQAAAPX///8AAAAAAAAAAAAAAACQAQAAAAAAAQAAAABzAGUAZwBvAGUAIAB1AGkAAAAAAAAAAAAAAAAAAAAAAAAAAAAAAAAAAAAAAAAAAAAAAAAAAAAAAAAAAAAAAAAAAAAAAIwZ8uf4fwAAaMtoLPl/AAAAAAAACwIAAEiedCz5fwAAAAAAAAAAAAAAAAAAAAAAAAAA/yz5fwAAjBny5/h/AAAAAAAAAAAAAAAAAAAAAAAAaVqhVnspAABE3cvp+H8AAEgAAABYAAAAkAEAAAAAAADgGNuPCwIAAHi+z2kAAAAAAAAAAAAAAAAJAAAAAAAAAAAAAAAAAAAAnL3PaVgAAAAwvs9pWAAAACEUUSz5fwAAAAAAAFgAAACQAQAAAAAAAOAY248LAgAAeL7PaVgAAACcvc9pWAAAAAkAAAAAAAAAAAAAAAAAAAAAAAAAAAAAAAAAAAAAAAAAo4Ue6GR2AAgAAAAAJQAAAAwAAAABAAAAGAAAAAwAAAD/AAACEgAAAAwAAAABAAAAHgAAABgAAAAiAAAABAAAAHIAAAARAAAAJQAAAAwAAAABAAAAVAAAAKgAAAAjAAAABAAAAHAAAAAQAAAAAQAAANF2yUFVFcpBIwAAAAQAAAAPAAAATAAAAAAAAAAAAAAAAAAAAP//////////bAAAAEYAaQByAG0AYQAgAG4AbwAgAHYA4QBsAGkAZABhAIA/BgAAAAMAAAAEAAAACQAAAAYAAAADAAAABwAAAAcAAAADAAAABQAAAAYAAAADAAAAAwAAAAcAAAAGAAAASwAAAEAAAAAwAAAABQAAACAAAAABAAAAAQAAABAAAAAAAAAAAAAAAEwBAACAAAAAAAAAAAAAAABMAQAAgAAAAFIAAABwAQAAAgAAABAAAAAHAAAAAAAAAAAAAAC8AgAAAAAAAAECAiJTAHkAcwB0AGUAbQAAAAAAAAAAAAAAAAAAAAAAAAAAAAAAAAAAAAAAAAAAAAAAAAAAAAAAAAAAAAAAAAAAAAAAAAAAAGAwKJoLAgAAaMtoLPl/AAD87KJXpmMAAEiedCz5fwAAAAAAAAAAAAAAAAAAAAAAAEjizmlYAAAAzBUKQQAAAAAAAAAAAAAAAAAAAAAAAAAAmT+gVnspAAD4AwAAAAAAAAAAAAAAAAAAcQWKAAAAAADgGNuPCwIAAPDizmkAAAAAAAAAAAAAAAAHAAAAAAAAACDT2o8LAgAALOLOaVgAAADA4s5pWAAAACEUUSz5fwAAAAAAAAAAAACQ+9GPAAAAAAAAAAAAAAAA4BjbjwsCAAAs4s5pWAAAAAcAAAALAgAAAAAAAAAAAA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UDSL6fh/AABoy2gs+X8AAPBXWZoLAgAASJ50LPl/AAAAAAAAAAAAAAAAAAAAAAAAAQAAAAAAAACgWECaCwIAAAAAAAAAAAAAAAAAAAAAAABZPqBWeykAAAEAAAAAAAAAQODOaVgAAACQAQAAAAAAAOAY248LAgAASOLOaQAAAAAAAAAAAAAAAAYAAAAAAAAAAgAAAAAAAABs4c5pWAAAAADizmlYAAAAIRRRLPl/AAD+/////////1CyXukAAAAAYDAomgsCAAAAAAAAAAAAAGzhzmlYAAAABgAAAPh/AAAAAAAAAAAAAAAAAAAAAAAAAAAAAAAAAAAKAJABZHYACAAAAAAlAAAADAAAAAMAAAAYAAAADAAAAAAAAAISAAAADAAAAAEAAAAWAAAADAAAAAgAAABUAAAAVAAAAAoAAAAnAAAAHgAAAEoAAAABAAAA0XbJQVUVy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lAAAARwAAACkAAAAzAAAAvQAAABUAAAAhAPAAAAAAAAAAAAAAAIA/AAAAAAAAAAAAAIA/AAAAAAAAAAAAAAAAAAAAAAAAAAAAAAAAAAAAAAAAAAAlAAAADAAAAAAAAIAoAAAADAAAAAQAAABSAAAAcAEAAAQAAADw////AAAAAAAAAAAAAAAAkAEAAAAAAAEAAAAAcwBlAGcAbwBlACAAdQBpAAAAAAAAAAAAAAAAAAAAAAAAAAAAAAAAAAAAAAAAAAAAAAAAAAAAAAAAAAAAAAAAAAAAAAACAAAAAAAAAGjLaCz5fwAAaKOznAsCAABInnQs+X8AAAAAAAAAAAAAAAAAAAAAAAAAAAAAAAAAAAABAAAAAAAAAAAAAAAAAAAAAAAAAAAAAJk9oFZ7KQAAAAAgiQsCAACsAiCJCwIAAJABAAAAAAAA4BjbjwsCAAAI4c5pAAAAAAAAAAAAAAAACQAAAAAAAAADAAAAAAAAACzgzmlYAAAAwODOaVgAAAAhFFEs+X8AADAAAAAAAAAAmd/OaQAAAAAAACeJCwIAAJe5kS75fwAALODOaVgAAAAJAAAA+H8AAAAAAAAAAAAAAAAAAAAAAAAAAAAAAAAAABAAkAFkdgAIAAAAACUAAAAMAAAABAAAABgAAAAMAAAAAAAAAhIAAAAMAAAAAQAAAB4AAAAYAAAAKQAAADMAAADmAAAASAAAACUAAAAMAAAABAAAAFQAAADYAAAAKgAAADMAAADkAAAARwAAAAEAAADRdslBVRXKQSoAAAAzAAAAFwAAAEwAAAAAAAAAAAAAAAAAAAD//////////3wAAABJAEcATgBBAEMASQBPACAAQwAuACAARgBMAE8AUgBFAE4AVABJAE4AIABNAC4AAAAEAAAACwAAAAwAAAAKAAAACgAAAAQAAAAMAAAABAAAAAoAAAADAAAABAAAAAgAAAAIAAAADAAAAAoAAAAIAAAADAAAAAgAAAAEAAAADAAAAAQAAAAOAAAAAwAAAEsAAABAAAAAMAAAAAUAAAAgAAAAAQAAAAEAAAAQAAAAAAAAAAAAAABMAQAAgAAAAAAAAAAAAAAATAEAAIAAAAAlAAAADAAAAAIAAAAnAAAAGAAAAAUAAAAAAAAA////AAAAAAAlAAAADAAAAAUAAABMAAAAZAAAAAAAAABQAAAASwEAAHwAAAAAAAAAUAAAAEwBAAAtAAAAIQDwAAAAAAAAAAAAAACAPwAAAAAAAAAAAACAPwAAAAAAAAAAAAAAAAAAAAAAAAAAAAAAAAAAAAAAAAAAJQAAAAwAAAAAAACAKAAAAAwAAAAFAAAAJwAAABgAAAAFAAAAAAAAAP///wAAAAAAJQAAAAwAAAAFAAAATAAAAGQAAAAJAAAAUAAAAP8AAABcAAAACQAAAFAAAAD3AAAADQAAACEA8AAAAAAAAAAAAAAAgD8AAAAAAAAAAAAAgD8AAAAAAAAAAAAAAAAAAAAAAAAAAAAAAAAAAAAAAAAAACUAAAAMAAAAAAAAgCgAAAAMAAAABQAAACUAAAAMAAAAAQAAABgAAAAMAAAAAAAAAhIAAAAMAAAAAQAAAB4AAAAYAAAACQAAAFAAAAAAAQAAXQAAACUAAAAMAAAAAQAAAFQAAADYAAAACgAAAFAAAACQAAAAXAAAAAEAAADRdslBVRXKQQoAAABQAAAAFwAAAEwAAAAAAAAAAAAAAAAAAAD//////////3wAAABJAEcATgBBAEMASQBPACAAQwAuACAARgBMAE8AUgBFAE4AVABJAE4AIABNAC4AAAADAAAACAAAAAgAAAAHAAAABwAAAAMAAAAJAAAAAwAAAAcAAAADAAAAAwAAAAYAAAAFAAAACQAAAAcAAAAGAAAACAAAAAYAAAADAAAACAAAAAMAAAAKAAAAAwAAAEsAAABAAAAAMAAAAAUAAAAgAAAAAQAAAAEAAAAQAAAAAAAAAAAAAABMAQAAgAAAAAAAAAAAAAAATAEAAIAAAAAlAAAADAAAAAIAAAAnAAAAGAAAAAUAAAAAAAAA////AAAAAAAlAAAADAAAAAUAAABMAAAAZAAAAAkAAABgAAAA/wAAAGwAAAAJAAAAYAAAAPcAAAANAAAAIQDwAAAAAAAAAAAAAACAPwAAAAAAAAAAAACAPwAAAAAAAAAAAAAAAAAAAAAAAAAAAAAAAAAAAAAAAAAAJQAAAAwAAAAAAACAKAAAAAwAAAAFAAAAJQAAAAwAAAABAAAAGAAAAAwAAAAAAAACEgAAAAwAAAABAAAAHgAAABgAAAAJAAAAYAAAAAABAABtAAAAJQAAAAwAAAABAAAAVAAAAKwAAAAKAAAAYAAAAGsAAABsAAAAAQAAANF2yUFVFcpBCgAAAGAAAAAQAAAATAAAAAAAAAAAAAAAAAAAAP//////////bAAAAEQASQBSAEUAQwBUAE8AUgAgAFQASQBUAFUATABBAFIACAAAAAMAAAAHAAAABgAAAAcAAAAGAAAACQAAAAcAAAADAAAABgAAAAMAAAAGAAAACAAAAAUAAAAHAAAABwAAAEsAAABAAAAAMAAAAAUAAAAgAAAAAQAAAAEAAAAQAAAAAAAAAAAAAABMAQAAgAAAAAAAAAAAAAAATAEAAIAAAAAlAAAADAAAAAIAAAAnAAAAGAAAAAUAAAAAAAAA////AAAAAAAlAAAADAAAAAUAAABMAAAAZAAAAAkAAABwAAAAQgEAAHwAAAAJAAAAcAAAADoBAAANAAAAIQDwAAAAAAAAAAAAAACAPwAAAAAAAAAAAACAPwAAAAAAAAAAAAAAAAAAAAAAAAAAAAAAAAAAAAAAAAAAJQAAAAwAAAAAAACAKAAAAAwAAAAFAAAAJQAAAAwAAAABAAAAGAAAAAwAAAAAAAACEgAAAAwAAAABAAAAFgAAAAwAAAAAAAAAVAAAAHgBAAAKAAAAcAAAAEEBAAB8AAAAAQAAANF2yUFVFcpBCgAAAHAAAAAyAAAATAAAAAQAAAAJAAAAcAAAAEMBAAB9AAAAsAAAAEYAaQByAG0AYQBkAG8AIABwAG8AcgA6ACAASQBHAE4AQQBDAEkATwAgAEMATwBOAFMAVABBAE4AVABJAE4ATwAgAEYATABPAFIARQBOAFQASQBOACAATQBFAE4ARABPAFoAQQAGAAAAAwAAAAQAAAAJAAAABgAAAAcAAAAHAAAAAwAAAAcAAAAHAAAABAAAAAMAAAADAAAAAwAAAAgAAAAIAAAABwAAAAcAAAADAAAACQAAAAMAAAAHAAAACQAAAAgAAAAGAAAABgAAAAcAAAAIAAAABgAAAAMAAAAIAAAACQAAAAMAAAAGAAAABQAAAAkAAAAHAAAABgAAAAgAAAAGAAAAAwAAAAgAAAADAAAACgAAAAYAAAAIAAAACAAAAAkAAAAGAAAABwAAABYAAAAMAAAAAAAAACUAAAAMAAAAAgAAAA4AAAAUAAAAAAAAABAAAAAUAAAA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HcjR5+n66GYJ73p2v7bnAvoY0z4=</DigestValue>
    </Reference>
    <Reference URI="#idOfficeObject" Type="http://www.w3.org/2000/09/xmldsig#Object">
      <DigestMethod Algorithm="http://www.w3.org/2000/09/xmldsig#sha1"/>
      <DigestValue>dztMozEbWvjebwt3YIj4oE86e2M=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mQH/7vUaesjJSKfp4MlWuiCnQHI=</DigestValue>
    </Reference>
    <Reference URI="#idValidSigLnImg" Type="http://www.w3.org/2000/09/xmldsig#Object">
      <DigestMethod Algorithm="http://www.w3.org/2000/09/xmldsig#sha1"/>
      <DigestValue>kyNT7jWJzLtGP5SotaGdOSh6L8M=</DigestValue>
    </Reference>
    <Reference URI="#idInvalidSigLnImg" Type="http://www.w3.org/2000/09/xmldsig#Object">
      <DigestMethod Algorithm="http://www.w3.org/2000/09/xmldsig#sha1"/>
      <DigestValue>Fh+xEaMYqK2fBUjDOskcERGMYKE=</DigestValue>
    </Reference>
  </SignedInfo>
  <SignatureValue>SJLYUCvXe+cwdrGGx24WQlYJFZU7ACnpu7miAtyWHstRTuvcsoEqxyw9lg+G9UG4wj01MbPqUENF
qY/M4AidXevWtlVbeWDpyIZ+YQAmbw50HmeummUa5GImvPQzvYhiwGFn0i0zMbYdp4Me4xIh3QjS
ISbY2yiJcbNAEGDueiPfJkeNHgkQEQRy7s4ae/MciatwShGQftX2UodFZuUOMRiAqSz3LQ3EsmRJ
6Qya3AScrCCJw0QvP4LmcyXYku11pybqnHyPHXkrr+bNifwqpiriW1L3Ga2s7S64laMGlgDArujW
h4UbyVNu7jRwP6MmhiCVm19NKnImW5AqE68Y7g==</SignatureValue>
  <KeyInfo>
    <X509Data>
      <X509Certificate>MIIH8zCCBdugAwIBAgIIBOowxvbWjR8wDQYJKoZIhvcNAQELBQAwWzEXMBUGA1UEBRMOUlVDIDgw
MDUwMTcyLTExGjAYBgNVBAMTEUNBLURPQ1VNRU5UQSBTLkEuMRcwFQYDVQQKEw5ET0NVTUVOVEEg
Uy5BLjELMAkGA1UEBhMCUFkwHhcNMTkwNTI0MTkxNzE4WhcNMjEwNTIzMTkyNzE4WjCBnTELMAkG
A1UEBhMCUFkxEzARBgNVBAQMClJVSVogR09ET1kxEjAQBgNVBAUTCUNJMTIyNzUwMzEWMBQGA1UE
KgwNR0VSQVJETyBSQU1PTjEXMBUGA1UECgwOUEVSU09OQSBGSVNJQ0ExETAPBgNVBAsMCEZJUk1B
IEYyMSEwHwYDVQQDDBhHRVJBUkRPIFJBTU9OIFJVSVogR09ET1kwggEiMA0GCSqGSIb3DQEBAQUA
A4IBDwAwggEKAoIBAQDP62Cgb4zfzqDCC0DnLk0wAxRM3ITBqq506cvIzoWKpw18eH1FII6/KCOt
HNPmmFc7Is+Wi1QPJVuZ4d5SOijecCfjfwbFYtHd+P6DoRqKRDv8TBT4R4wMKvd85auojX5HyhSv
ByqkgS9PHo/hGffO+iX9F0p5lB0BCqpWPWtRhH45WKBMRbloAKM3wsOS7ercJ3+trx6R4IZw0iYk
Jc/Y0GaYbINKGmYRxySOuKhfUGzyR0LrNypeNhQWQW0C8YDn3RajQflnAQvi87viDjEhpTTcQ3aX
5aA5IHgWX9kCeJdryUeIJyn8BrdnMpw4jfxogmyVsEQ9n5bhFEH41H9xAgMBAAGjggN2MIIDcjAM
BgNVHRMBAf8EAjAAMA4GA1UdDwEB/wQEAwIF4DAqBgNVHSUBAf8EIDAeBggrBgEFBQcDAQYIKwYB
BQUHAwIGCCsGAQUFBwMEMB0GA1UdDgQWBBQX7BrUq1PCmKrwzPx61J7VvAvJtjCBlgYIKwYBBQUH
AQEEgYkwgYYwOQYIKwYBBQUHMAGGLWh0dHA6Ly93d3cuZG9jdW1lbnRhLmNvbS5weS9maXJtYWRp
Z2l0YWwvb3NjcDBJBggrBgEFBQcwAoY9aHR0cHM6Ly93d3cuZG9jdW1lbnRhLmNvbS5weS9maXJt
YWRpZ2l0YWwvZGVzY2FyZ2FzL2NhZG9jLmNydDAfBgNVHSMEGDAWgBRAJqwmXGKPxvUCVOSNwRom
1u6lsjBPBgNVHR8ESDBGMESgQqBAhj5odHRwczovL3d3dy5kb2N1bWVudGEuY29tLnB5L2Zpcm1h
ZGlnaXRhbC9kZXNjYXJnYXMvY3JsZG9jLmNybDAbBgNVHREEFDASgRBncnVpekBwY2cuY29tLnB5
MIIB3QYDVR0gBIIB1DCCAdAwggHMBg4rBgEEAYL5OwEBAQYBATCCAbgwPwYIKwYBBQUHAgEWM2h0
dHBzOi8vd3d3LmRvY3VtZW50YS5jb20ucHkvZmlybWFkaWdpdGFsL2Rlc2NhcmdhczCBwAYIKwYB
BQUHAgIwgbMagbBFc3RlIGVzIHVuIGNlcnRpZmljYWRvIGRlIHBlcnNvbmEgZu1zaWNhIGN1eWEg
Y2xhdmUgcHJpdmFkYSBlc3ThIGNvbnRlbmlkYSBlbiB1biBt82R1bG8gZGUgaGFyZHdhcmUgc2Vn
dXJvIHkgc3UgZmluYWxpZGFkIGVzIGF1dGVudGljYXIgYSBzdSB0aXR1bGFyIG8gZ2VuZXJhciBm
aXJtYXMgZGlnaXRhbGVzLjCBsQYIKwYBBQUHAgIwgaQagaFUaGlzIGlzIGFuIGVuZCB1c2VyIGNl
cnRpZmljYXRlIHdob3NlIHByaXZhdGUga2V5IGlzIGVtYmVkZGVkIHdpdGhpbiBhIHNlY3VyZSBo
YXJkd2FyZSBtb2R1bGUgdGhhdCBhaW1zIHRvIGF1dGhlbnRpY2F0ZSBpdHMgb3duZXIgb3IgZ2Vu
ZXJhdGUgZGlnaXRhbCBzaWduYXR1cmVzLjANBgkqhkiG9w0BAQsFAAOCAgEAgURlDwkWquAHbUnH
75IhOeKTDTdxiDPCwNeUE7QzM1wmppMcwR+4Nnz1UkkCWm0C4kR2u06ql0Zrow9cWXZ+Nvexbbv4
n4a9FUbswmvg0f3lNLHbq97U+1NlFArdxOgBXyUX7GCBO7gzerXVhJk59h0Gtk8b5ydQ2/T6UC9T
dXRLkjSxsKxr3jt8D1SQwpuMfnMx1GD0N9F4L34tfoVtgwxVK0RROdbDev821fsGI0cm9+K+7mCr
n4hx9Zjn92PVZLriRy9tOzLDTsNkAuPmep5gFMwvWGBi2zkimsNsC1MHsOUU1hPQScSBScDe0sAR
KbinXv8a9hB3362ehJftNespNOQmoN3gDsjoiVEXiKbJT9zHOWYPH/IACmoSxhsZFsf2OjXqGxQk
JfmdkqvSNia4V6NU15VNeX2zAmuRQu5NS2NlTOYXbr97BxajUuQngfy51V2wu3bMV/sCqZcy3cci
dmrcukve89X2c9xvHlYncM1/vYxiJdoqHVGpxWgB6YSP8i0ix1tI+cok+1vQO70wNMxDltu+k3Xu
a4D6Ax+ZSG2v9zvlA1iXPi59Zo4v20CpKHdfEs2BRWuJjNw3C1bl+2+NA08E+Snpg0+jhjqix65q
9AthCXoDwv9RIJA6SDK3BPFAhymTJvjnpJYTde7soZzku7ShosUa7E7hIhc=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w32KVS6V1KAGx++tC7QCxGKxMCM=</DigestValue>
      </Reference>
      <Reference URI="/xl/drawings/vmlDrawing1.vml?ContentType=application/vnd.openxmlformats-officedocument.vmlDrawing">
        <DigestMethod Algorithm="http://www.w3.org/2000/09/xmldsig#sha1"/>
        <DigestValue>wxMOSSF1fpmc0bOrDAXjTV5pDPo=</DigestValue>
      </Reference>
      <Reference URI="/xl/media/image1.emf?ContentType=image/x-emf">
        <DigestMethod Algorithm="http://www.w3.org/2000/09/xmldsig#sha1"/>
        <DigestValue>mTyHqNPn8amHUkdaypPnKwwKDuQ=</DigestValue>
      </Reference>
      <Reference URI="/xl/media/image3.emf?ContentType=image/x-emf">
        <DigestMethod Algorithm="http://www.w3.org/2000/09/xmldsig#sha1"/>
        <DigestValue>Z6jBAZm2OZ1S2uie7qj5tKo65ac=</DigestValue>
      </Reference>
      <Reference URI="/xl/media/image2.emf?ContentType=image/x-emf">
        <DigestMethod Algorithm="http://www.w3.org/2000/09/xmldsig#sha1"/>
        <DigestValue>3EhMKzsdMvmW2t7zWBzeo2NhhcE=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9JqKyYcQxWPQjiu2RQ3EY1DqPZ0=</DigestValue>
      </Reference>
      <Reference URI="/xl/worksheets/sheet1.xml?ContentType=application/vnd.openxmlformats-officedocument.spreadsheetml.worksheet+xml">
        <DigestMethod Algorithm="http://www.w3.org/2000/09/xmldsig#sha1"/>
        <DigestValue>308LA3dHG+31gHthdIjnARN2pqw=</DigestValue>
      </Reference>
      <Reference URI="/xl/theme/theme1.xml?ContentType=application/vnd.openxmlformats-officedocument.theme+xml">
        <DigestMethod Algorithm="http://www.w3.org/2000/09/xmldsig#sha1"/>
        <DigestValue>NxRce5j61R1JQ0oZ4SHeTW3rgyc=</DigestValue>
      </Reference>
      <Reference URI="/xl/workbook.xml?ContentType=application/vnd.openxmlformats-officedocument.spreadsheetml.sheet.main+xml">
        <DigestMethod Algorithm="http://www.w3.org/2000/09/xmldsig#sha1"/>
        <DigestValue>9r8tBvfjniunwQJgW7N+WTHyEbU=</DigestValue>
      </Reference>
      <Reference URI="/xl/media/image4.emf?ContentType=image/x-emf">
        <DigestMethod Algorithm="http://www.w3.org/2000/09/xmldsig#sha1"/>
        <DigestValue>6gaMYx2Pl23gxLz2UYxwsCkt7lA=</DigestValue>
      </Reference>
      <Reference URI="/xl/sharedStrings.xml?ContentType=application/vnd.openxmlformats-officedocument.spreadsheetml.sharedStrings+xml">
        <DigestMethod Algorithm="http://www.w3.org/2000/09/xmldsig#sha1"/>
        <DigestValue>zDm4NcCvqJo6rwSOMeHemJLBe28=</DigestValue>
      </Reference>
      <Reference URI="/xl/styles.xml?ContentType=application/vnd.openxmlformats-officedocument.spreadsheetml.styles+xml">
        <DigestMethod Algorithm="http://www.w3.org/2000/09/xmldsig#sha1"/>
        <DigestValue>tFPYwiRPfuCycnuDaFXPaQ0uWS4=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iJZ2darYc81RVE9DJao+TZEPPcM=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RGQIFHvTzT+WnggN65Ys3379YGo=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2021-03-29T17:18:23Z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{8137B55B-4AEC-47BF-93C9-25450BD1E078}</SetupID>
          <SignatureText>GERARDO R. RUIZ </SignatureText>
          <SignatureImage/>
          <SignatureComments/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2021-03-29T17:18:23Z</xd:SigningTime>
          <xd:SigningCertificate>
            <xd:Cert>
              <xd:CertDigest>
                <DigestMethod Algorithm="http://www.w3.org/2000/09/xmldsig#sha1"/>
                <DigestValue>ELz/O/9EM0cEuA7+IjxmZen5Q00=</DigestValue>
              </xd:CertDigest>
              <xd:IssuerSerial>
                <X509IssuerName>C=PY, O=DOCUMENTA S.A., CN=CA-DOCUMENTA S.A., SERIALNUMBER=RUC 80050172-1</X509IssuerName>
                <X509SerialNumber>354149151804919071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  <Object Id="idValidSigLnImg">AQAAAGwAAAAAAAAAAAAAAP8AAAB/AAAAAAAAAAAAAAAvGQAAkQwAACBFTUYAAAEAoBoAAKIAAAAGAAAAAAAAAAAAAAAAAAAAVgUAAAADAABYAQAAwQAAAAAAAAAAAAAAAAAAAMA/BQDo8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QAYQBoAG8AbQBhAAAAAAAAAAAAAAAAAAAAAAAAAAAAAAAAAAAAAAAAAAAAAAAAAAAAAAAAAAAAAAAAAAAAAAAAAA8B/drfdQAAAABwuw8BAAAAAKh3J140AAAAAAAAAHkUAekBAAAANAAAAAAAAAB5FAHp2KEkATQAAAAAAIA9AAAAAHAUAABID5H/AAAAAAAAAAAKkQoAAAAAAAAAAAAAAAAAAAAAAG0lmT7YoSQBIL0PASna33Vwuw8B9f///wAA33VArep19f///wAAAAAAAAAAAAAAAJABAAAAAAABAAAAAHQAYQBoAG8AbQBhAAAAAAAAAAAAAAAAAAAAAAAAAAAAAAAAALZE7nYAAAAAVAZ3fwcAAADUvA8BEF7kdgHYAADUvA8BAAAAAAAAAAAAAAAAAAAAAAAAAAAB6QEAZHYACAAAAAAlAAAADAAAAAEAAAAYAAAADAAAAAAAAAISAAAADAAAAAEAAAAeAAAAGAAAAMMAAAAEAAAA9wAAABEAAAAlAAAADAAAAAEAAABUAAAAhAAAAMQAAAAEAAAA9QAAABAAAAABAAAA0XbJQasKyUHEAAAABAAAAAkAAABMAAAAAAAAAAAAAAAAAAAA//////////9gAAAAMgA5AC8AMwAvADIAMAAyADE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oAAADwvQ8BMIYfXgAIAAAARWABBAAAAPAWUwGAFlMBvLIPAxS+DwG4hR9e8BZTAQBFYAGpZR9eAAAAAIAWUwG8sg8DwG8TA6llH14AAAAAgBVTAVCyHAMANPcFOL4PARdlH14wuiAB/AEAAHS+DwHIZB9e/AEAAAAAAADNZB9ecQ/Rh/wBAAAwuiABULIcAwAAAAA8uiABTL4PAdjKDwFc4BlfAAAAAM1kH17kYx9e/AEAAAAAAAAAAAAABwAAAAAAAAC2RO52AAAAAFQGd38HAAAAsL8PARBe5HYB2AAAsL8PAQAAAAAA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DwH92t910x0PAUgeDwEAAAAA9B0PAUxeI14MHg8B4iwmXoj5MV4BAAAAhKouXqjOF3c4zmcGqCcPAwEAAACEqi5enKouXuCriAbgq4gGVB4PAQAAAABcyjFeAQAAAISqLl6cqi5eBYCZPgCA1AT4Hw8BKdrfdUgeDwHg////AADfdSDOZwbg////AAAAAAAAAAAAAAAAkAEAAAAAAAEAAAAAYQByAGkAYQBsAAAAAAAAAAAAAAAAAAAAAAAAAAAAAAAAAAAAtkTudgAAAABUBnd/BgAAAKwfDwEQXuR2AdgAAKwfDwEAAAAAAAAAAAAAAAAAAAAAAAAAAAEAAABkdgAIAAAAACUAAAAMAAAAAwAAABgAAAAMAAAAAAAAAhIAAAAMAAAAAQAAABYAAAAMAAAACAAAAFQAAABUAAAACgAAACcAAAAeAAAASgAAAAEAAADRdslBqwrJ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NQAAALYAAABHAAAAKQAAADUAAACOAAAAEwAAACEA8AAAAAAAAAAAAAAAgD8AAAAAAAAAAAAAgD8AAAAAAAAAAAAAAAAAAAAAAAAAAAAAAAAAAAAAAAAAACUAAAAMAAAAAAAAgCgAAAAMAAAABAAAAFIAAABwAQAABAAAAPD///8AAAAAAAAAAAAAAACQAQAAAAAAAQAAAAB0AGEAaABvAG0AYQAAAAAAAAAAAAAAAAAAAAAAAAAAAAAAAAAAAAAAAAAAAAAAAAAAAAAAAAAAAAAAAAAAAAAAAAAPAf3a33XAHQ8BqB0PAQAAAACnT0cuwB0PATMNKl4AAAAAFwAAABxtOl5DDSpeOxIKERSk7ATgnugEACD4BQAAAAAAAAAAAAAAACAAAAC8AgAAAAAAAAECAiJTAHkAcwB0AGUAbQClg5k+AAAAAFgfDwEp2t91qB0PAfD///8AAN91AAAAAPD///8AAAAAAAAAAAAAAACQAQAAAAAAAQAAAAB0AGEAaABvAG0AYQAAAAAAAAAAAAAAAAAAAAAAAAAAAAAAAAC2RO52AAAAAFQGd38HAAAADB8PARBe5HYB2AAADB8PAQAAAAAAAAAAAAAAAAAAAAAAAAAADACQAWR2AAgAAAAAJQAAAAwAAAAEAAAAGAAAAAwAAAAAAAACEgAAAAwAAAABAAAAHgAAABgAAAApAAAANQAAALcAAABIAAAAJQAAAAwAAAAEAAAAVAAAAKwAAAAqAAAANQAAALUAAABHAAAAAQAAANF2yUGrCslBKgAAADUAAAAQAAAATAAAAAAAAAAAAAAAAAAAAP//////////bAAAAEcARQBSAEEAUgBEAE8AIABSAC4AIABSAFUASQBaACAACwAAAAkAAAAKAAAACwAAAAoAAAALAAAADAAAAAUAAAAKAAAABQAAAAUAAAAKAAAACwAAAAYAAAAJAAAABQ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MAAAACgAAAFAAAACKAAAAXAAAAAEAAADRdslBqwrJQQoAAABQAAAAFQAAAEwAAAAAAAAAAAAAAAAAAAD//////////3gAAABHAEUAUgBBAFIARABPACAAUgAuACAAUgBVAEkAWgAgAEcATwBEAE8AWQAAAAcAAAAGAAAABwAAAAcAAAAHAAAABwAAAAgAAAADAAAABwAAAAQAAAADAAAABwAAAAcAAAAEAAAABgAAAAMAAAAHAAAACAAAAAcAAAAIAAAABg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wAAABgAAAAFAAAAAAAAAP///wAAAAAAJQAAAAwAAAAFAAAATAAAAGQAAAAJAAAAcAAAAOUAAAB8AAAACQAAAHAAAADdAAAADQAAACEA8AAAAAAAAAAAAAAAgD8AAAAAAAAAAAAAgD8AAAAAAAAAAAAAAAAAAAAAAAAAAAAAAAAAAAAAAAAAACUAAAAMAAAAAAAAgCgAAAAMAAAABQAAACUAAAAMAAAAAQAAABgAAAAMAAAAAAAAAhIAAAAMAAAAAQAAABYAAAAMAAAAAAAAAFQAAAAsAQAACgAAAHAAAADkAAAAfAAAAAEAAADRdslBqwrJQQoAAABwAAAAJQAAAEwAAAAEAAAACQAAAHAAAADmAAAAfQAAAJgAAABGAGkAcgBtAGEAZABvACAAcABvAHIAOgAgAEcARQBSAEEAUgBEAE8AIABSAEEATQBPAE4AIABSAFUASQBaACAARwBPAEQATwBZAAAABgAAAAIAAAAEAAAACAAAAAYAAAAGAAAABgAAAAMAAAAGAAAABgAAAAQAAAAEAAAAAwAAAAcAAAAGAAAABwAAAAcAAAAHAAAABwAAAAgAAAADAAAABwAAAAcAAAAIAAAACAAAAAcAAAADAAAABwAAAAcAAAAEAAAABgAAAAMAAAAHAAAACAAAAAcAAAAIAAAABgAAABYAAAAMAAAAAAAAACUAAAAMAAAAAgAAAA4AAAAUAAAAAAAAABAAAAAUAAAA</Object>
  <Object Id="idInvalidSigLnImg">AQAAAGwAAAAAAAAAAAAAAP8AAAB/AAAAAAAAAAAAAAAvGQAAkQwAACBFTUYAAAEAQB4AAKgAAAAGAAAAAAAAAAAAAAAAAAAAVgUAAAADAABYAQAAwQAAAAAAAAAAAAAAAAAAAMA/BQDo8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BMUY4AAAAAAAAAAAAAAAAWFhZNTU9UVFZmed5PUmEiIiIUFBRUVVpBSG9rAE1QcwAAAAAAAAAAAAAAABYWFmlpcnR0gBMv71djvVpaXGdpcklZwkhPlXQAKysrDhQXERcaEBUYMzg8W2Flh46SjpWYHEH/OFPsgIesbXzHJD7bUVV6cgAGBgaHr79WdoZvkaNvj6NbdIuivsutytZ+k/cxVP9FY/M6We9ZaLEyMjRpABYWFn2er8y6rdrJvdrIvcy8tezj4vHq6Obm8oid/zld/3SI/3FzgQ4OD2kAZ26Nu93o/9jA/9jA/9jA/93L/+zd/+7gyMr9aoH/W3j/X3z/lJ3GLy8wAABAQEB2jZnjwKugcFCpfWLSsJ367+b/+PBgeP97jv/a3P+tuP9ZfP9teq14ADk5Ob3j7/nt3uXe0t/WzvDn5pyq/I2e/4KT/Ozl9v/u5uXs6JGhzWt6x2UABwcHjrHD0evxQbrjJqfPhs3epLn3pLP67OXt/+zg/+fZwMfEhpypSUpKMQAAAACly9y86PYtvOk7w+1TvNvo7Oz/9PD/7uf/6OD/5tnDz89vj5sXGBg0AAAAAKXL3Nnx+GLJ6i266VvI6Ovv7//08P/v4P/r4P/o3cPR02mImwECAmkAAAAAmLzE+f392fD4vOf21PL5+vz6//36//Dp/+3g/+Xbs7y/ZISVAQICbgAAAACt2ueEpq2hx9CZw9B2mq295fPI8v+Cnaqx0t9whJSStsRtjKEBAgImAHCYsHSaspCowIKhsoKhspCowGaMpGCIoImiuW2LnZCowGuIm1BwgAECAnMAJwAAABgAAAABAAAAAAAAAP///wAAAAAAJQAAAAwAAAABAAAATAAAAGQAAAAiAAAABAAAAGsAAAAQAAAAIgAAAAQAAABKAAAADQAAACEA8AAAAAAAAAAAAAAAgD8AAAAAAAAAAAAAgD8AAAAAAAAAAAAAAAAAAAAAAAAAAAAAAAAAAAAAAAAAACUAAAAMAAAAAAAAgCgAAAAMAAAAAQAAAFIAAABwAQAAAQAAAPX///8AAAAAAAAAAAAAAACQAQAAAAAAAQAAAAB0AGEAaABvAG0AYQAAAAAAAAAAAAAAAAAAAAAAAAAAAAAAAAAAAAAAAAAAAAAAAAAAAAAAAAAAAAAAAAAAAAAAAAAPAf3a33UAAAAAcLsPAQAAAACodydeNAAAAAAAAAB5FAHpAQAAADQAAAAAAAAAeRQB6dihJAE0AAAAAACAPQAAAABwFAAASA+R/wAAAAAAAAAACpEKAAAAAAAAAAAAAAAAAAAAAABtJZk+2KEkASC9DwEp2t91cLsPAfX///8AAN91QK3qdfX///8AAAAAAAAAAAAAAACQAQAAAAAAAQAAAAB0AGEAaABvAG0AYQAAAAAAAAAAAAAAAAAAAAAAAAAAAAAAAAC2RO52AAAAAFQGd38HAAAA1LwPARBe5HYB2AAA1LwPAQAAAAAAAAAAAAAAAAAAAAAAAAAAAekBAGR2AAgAAAAAJQAAAAwAAAABAAAAGAAAAAwAAAD/AAACEgAAAAwAAAABAAAAHgAAABgAAAAiAAAABAAAAGwAAAARAAAAJQAAAAwAAAABAAAAVAAAAKgAAAAjAAAABAAAAGoAAAAQAAAAAQAAANF2yUGrCslBIwAAAAQAAAAPAAAATAAAAAAAAAAAAAAAAAAAAP//////////bAAAAEYAaQByAG0AYQAgAG4AbwAgAHYA4QBsAGkAZABhAAAABgAAAAIAAAAEAAAACAAAAAYAAAADAAAABgAAAAYAAAADAAAABgAAAAYAAAACAAAAAgAAAAYAAAAGAAAASwAAAEAAAAAwAAAABQAAACAAAAABAAAAAQAAABAAAAAAAAAAAAAAAAABAACAAAAAAAAAAAAAAAAAAQAAgAAAAFIAAABwAQAAAgAAABAAAAAHAAAAAAAAAAAAAAC8AgAAAAAAAAECAiJTAHkAcwB0AGUAbQAAAAAAAAAAAAAAAAAAAAAAAAAAAAAAAAAAAAAAAAAAAAAAAAAAAAAAAAAAAAAAAAAAAAAAAAAAAAAAAAAKAAAA8L0PATCGH14ACAAAAEVgAQQAAADwFlMBgBZTAbyyDwMUvg8BuIUfXvAWUwEARWABqWUfXgAAAACAFlMBvLIPA8BvEwOpZR9eAAAAAIAVUwFQshwDADT3BTi+DwEXZR9eMLogAfwBAAB0vg8ByGQfXvwBAAAAAAAAzWQfXnEP0Yf8AQAAMLogAVCyHAMAAAAAPLogAUy+DwHYyg8BXOAZXwAAAADNZB9e5GMfXvwBAAAAAAAAAAAAAAcAAAAAAAAAtkTudgAAAABUBnd/BwAAALC/DwEQXuR2AdgAALC/DwE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8B/drfddMdDwFIHg8BAAAAAPQdDwFMXiNeDB4PAeIsJl6I+TFeAQAAAISqLl6ozhd3OM5nBqgnDwMBAAAAhKouXpyqLl7gq4gG4KuIBlQeDwEAAAAAXMoxXgEAAACEqi5enKouXgWAmT4AgNQE+B8PASna33VIHg8B4P///wAA33UgzmcG4P///wAAAAAAAAAAAAAAAJABAAAAAAABAAAAAGEAcgBpAGEAbAAAAAAAAAAAAAAAAAAAAAAAAAAAAAAAAAAAALZE7nYAAAAAVAZ3fwYAAACsHw8BEF7kdgHYAACsHw8BAAAAAAAAAAAAAAAAAAAAAAAAAAABAAAAZHYACAAAAAAlAAAADAAAAAMAAAAYAAAADAAAAAAAAAISAAAADAAAAAEAAAAWAAAADAAAAAgAAABUAAAAVAAAAAoAAAAnAAAAHgAAAEoAAAABAAAA0XbJQasKyU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UAAAC2AAAARwAAACkAAAA1AAAAjgAAABMAAAAhAPAAAAAAAAAAAAAAAIA/AAAAAAAAAAAAAIA/AAAAAAAAAAAAAAAAAAAAAAAAAAAAAAAAAAAAAAAAAAAlAAAADAAAAAAAAIAoAAAADAAAAAQAAABSAAAAcAEAAAQAAADw////AAAAAAAAAAAAAAAAkAEAAAAAAAEAAAAAdABhAGgAbwBtAGEAAAAAAAAAAAAAAAAAAAAAAAAAAAAAAAAAAAAAAAAAAAAAAAAAAAAAAAAAAAAAAAAAAAAAAAAADwH92t91wB0PAagdDwEAAAAAp09HLsAdDwEzDSpeAAAAABcAAAAcbTpeQw0qXjsSChEUpOwE4J7oBAAg+AUAAAAAAAAAAAAAAAAgAAAAvAIAAAAAAAABAgIiUwB5AHMAdABlAG0ApYOZPgAAAABYHw8BKdrfdagdDwHw////AADfdQAAAADw////AAAAAAAAAAAAAAAAkAEAAAAAAAEAAAAAdABhAGgAbwBtAGEAAAAAAAAAAAAAAAAAAAAAAAAAAAAAAAAAtkTudgAAAABUBnd/BwAAAAwfDwEQXuR2AdgAAAwfDwEAAAAAAAAAAAAAAAAAAAAAAAAAAAwAkAFkdgAIAAAAACUAAAAMAAAABAAAABgAAAAMAAAAAAAAAhIAAAAMAAAAAQAAAB4AAAAYAAAAKQAAADUAAAC3AAAASAAAACUAAAAMAAAABAAAAFQAAACsAAAAKgAAADUAAAC1AAAARwAAAAEAAADRdslBqwrJQSoAAAA1AAAAEAAAAEwAAAAAAAAAAAAAAAAAAAD//////////2wAAABHAEUAUgBBAFIARABPACAAUgAuACAAUgBVAEkAWgAgAAsAAAAJAAAACgAAAAsAAAAKAAAACwAAAAwAAAAFAAAACgAAAAUAAAAFAAAACgAAAAsAAAAGAAAACQAAAAU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zAAAAAoAAABQAAAAigAAAFwAAAABAAAA0XbJQasKyUEKAAAAUAAAABUAAABMAAAAAAAAAAAAAAAAAAAA//////////94AAAARwBFAFIAQQBSAEQATwAgAFIALgAgAFIAVQBJAFoAIABHAE8ARABPAFkAAAAHAAAABgAAAAcAAAAHAAAABwAAAAcAAAAIAAAAAwAAAAcAAAAEAAAAAwAAAAcAAAAHAAAABAAAAAYAAAADAAAABwAAAAgAAAAHAAAACAAAAAY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cAAAAYAAAABQAAAAAAAAD///8AAAAAACUAAAAMAAAABQAAAEwAAABkAAAACQAAAHAAAADlAAAAfAAAAAkAAABwAAAA3QAAAA0AAAAhAPAAAAAAAAAAAAAAAIA/AAAAAAAAAAAAAIA/AAAAAAAAAAAAAAAAAAAAAAAAAAAAAAAAAAAAAAAAAAAlAAAADAAAAAAAAIAoAAAADAAAAAUAAAAlAAAADAAAAAEAAAAYAAAADAAAAAAAAAISAAAADAAAAAEAAAAWAAAADAAAAAAAAABUAAAALAEAAAoAAABwAAAA5AAAAHwAAAABAAAA0XbJQasKyUEKAAAAcAAAACUAAABMAAAABAAAAAkAAABwAAAA5gAAAH0AAACYAAAARgBpAHIAbQBhAGQAbwAgAHAAbwByADoAIABHAEUAUgBBAFIARABPACAAUgBBAE0ATwBOACAAUgBVAEkAWgAgAEcATwBEAE8AWQAAAAYAAAACAAAABAAAAAgAAAAGAAAABgAAAAYAAAADAAAABgAAAAYAAAAEAAAABAAAAAMAAAAHAAAABgAAAAcAAAAHAAAABwAAAAcAAAAIAAAAAwAAAAcAAAAHAAAACAAAAAgAAAAHAAAAAwAAAAcAAAAHAAAABAAAAAYAAAADAAAABwAAAAgAAAAHAAAACA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Pre-installed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Pre-installed User</dc:creator>
  <cp:lastModifiedBy>Nelson Torales</cp:lastModifiedBy>
  <cp:lastPrinted>2020-02-10T13:21:30Z</cp:lastPrinted>
  <dcterms:created xsi:type="dcterms:W3CDTF">1998-01-28T16:47:40Z</dcterms:created>
  <dcterms:modified xsi:type="dcterms:W3CDTF">2021-03-25T13:05:03Z</dcterms:modified>
</cp:coreProperties>
</file>