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ls" ContentType="application/vnd.ms-excel"/>
  <Default Extension="xml" ContentType="application/xml"/>
  <Default Extension="sigs" ContentType="application/vnd.openxmlformats-package.digital-signature-origin"/>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Override PartName="/_xmlsignatures/sig35.xml" ContentType="application/vnd.openxmlformats-package.digital-signature-xmlsignature+xml"/>
  <Override PartName="/_xmlsignatures/sig36.xml" ContentType="application/vnd.openxmlformats-package.digital-signature-xmlsignature+xml"/>
  <Override PartName="/_xmlsignatures/sig37.xml" ContentType="application/vnd.openxmlformats-package.digital-signature-xmlsignature+xml"/>
  <Override PartName="/_xmlsignatures/sig38.xml" ContentType="application/vnd.openxmlformats-package.digital-signature-xmlsignature+xml"/>
  <Override PartName="/_xmlsignatures/sig39.xml" ContentType="application/vnd.openxmlformats-package.digital-signature-xmlsignature+xml"/>
  <Override PartName="/_xmlsignatures/sig40.xml" ContentType="application/vnd.openxmlformats-package.digital-signature-xmlsignature+xml"/>
  <Override PartName="/_xmlsignatures/sig41.xml" ContentType="application/vnd.openxmlformats-package.digital-signature-xmlsignature+xml"/>
  <Override PartName="/_xmlsignatures/sig42.xml" ContentType="application/vnd.openxmlformats-package.digital-signature-xmlsignature+xml"/>
  <Override PartName="/_xmlsignatures/sig43.xml" ContentType="application/vnd.openxmlformats-package.digital-signature-xmlsignature+xml"/>
  <Override PartName="/_xmlsignatures/sig44.xml" ContentType="application/vnd.openxmlformats-package.digital-signature-xmlsignature+xml"/>
  <Override PartName="/_xmlsignatures/sig45.xml" ContentType="application/vnd.openxmlformats-package.digital-signature-xmlsignature+xml"/>
  <Override PartName="/_xmlsignatures/sig46.xml" ContentType="application/vnd.openxmlformats-package.digital-signature-xmlsignature+xml"/>
  <Override PartName="/_xmlsignatures/sig47.xml" ContentType="application/vnd.openxmlformats-package.digital-signature-xmlsignature+xml"/>
  <Override PartName="/_xmlsignatures/sig48.xml" ContentType="application/vnd.openxmlformats-package.digital-signature-xmlsignature+xml"/>
  <Override PartName="/_xmlsignatures/sig49.xml" ContentType="application/vnd.openxmlformats-package.digital-signature-xmlsignature+xml"/>
  <Override PartName="/_xmlsignatures/sig50.xml" ContentType="application/vnd.openxmlformats-package.digital-signature-xmlsignature+xml"/>
  <Override PartName="/_xmlsignatures/sig51.xml" ContentType="application/vnd.openxmlformats-package.digital-signature-xmlsignature+xml"/>
  <Override PartName="/_xmlsignatures/sig52.xml" ContentType="application/vnd.openxmlformats-package.digital-signature-xmlsignature+xml"/>
  <Override PartName="/_xmlsignatures/sig53.xml" ContentType="application/vnd.openxmlformats-package.digital-signature-xmlsignature+xml"/>
  <Override PartName="/_xmlsignatures/sig54.xml" ContentType="application/vnd.openxmlformats-package.digital-signature-xmlsignature+xml"/>
  <Override PartName="/_xmlsignatures/sig55.xml" ContentType="application/vnd.openxmlformats-package.digital-signature-xmlsignature+xml"/>
  <Override PartName="/_xmlsignatures/sig56.xml" ContentType="application/vnd.openxmlformats-package.digital-signature-xmlsignature+xml"/>
  <Override PartName="/_xmlsignatures/sig57.xml" ContentType="application/vnd.openxmlformats-package.digital-signature-xmlsignature+xml"/>
  <Override PartName="/_xmlsignatures/sig58.xml" ContentType="application/vnd.openxmlformats-package.digital-signature-xmlsignature+xml"/>
  <Override PartName="/_xmlsignatures/sig59.xml" ContentType="application/vnd.openxmlformats-package.digital-signature-xmlsignature+xml"/>
  <Override PartName="/_xmlsignatures/sig60.xml" ContentType="application/vnd.openxmlformats-package.digital-signature-xmlsignature+xml"/>
  <Override PartName="/_xmlsignatures/sig61.xml" ContentType="application/vnd.openxmlformats-package.digital-signature-xmlsignature+xml"/>
  <Override PartName="/_xmlsignatures/sig62.xml" ContentType="application/vnd.openxmlformats-package.digital-signature-xmlsignature+xml"/>
  <Override PartName="/_xmlsignatures/sig6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hidePivotFieldList="1" defaultThemeVersion="124226"/>
  <mc:AlternateContent xmlns:mc="http://schemas.openxmlformats.org/markup-compatibility/2006">
    <mc:Choice Requires="x15">
      <x15ac:absPath xmlns:x15ac="http://schemas.microsoft.com/office/spreadsheetml/2010/11/ac" url="C:\Users\celestenunez\Desktop\PRESENTACION ANUAL AL 31.12.2021\"/>
    </mc:Choice>
  </mc:AlternateContent>
  <xr:revisionPtr revIDLastSave="0" documentId="13_ncr:201_{1A0BDC3F-8F62-496F-BF09-D08C6B9D33C4}" xr6:coauthVersionLast="47" xr6:coauthVersionMax="47" xr10:uidLastSave="{00000000-0000-0000-0000-000000000000}"/>
  <bookViews>
    <workbookView xWindow="-120" yWindow="-120" windowWidth="20730" windowHeight="11160" xr2:uid="{00000000-000D-0000-FFFF-FFFF00000000}"/>
  </bookViews>
  <sheets>
    <sheet name="CARATULA I" sheetId="12" r:id="rId1"/>
    <sheet name="CARATULA II " sheetId="17" r:id="rId2"/>
    <sheet name="CARATULA III" sheetId="13" r:id="rId3"/>
    <sheet name="ACTIVO-PASIVO" sheetId="1" r:id="rId4"/>
    <sheet name="RESULTADO" sheetId="2" r:id="rId5"/>
    <sheet name="FLUJO" sheetId="3" r:id="rId6"/>
    <sheet name="VARIAC.PATRIM" sheetId="4" r:id="rId7"/>
    <sheet name="NOTA INICIAL" sheetId="5" r:id="rId8"/>
    <sheet name="NOTA 5 A-E" sheetId="6" r:id="rId9"/>
    <sheet name="NOTA 5 F" sheetId="7" r:id="rId10"/>
    <sheet name="ANEXO G-L" sheetId="8" r:id="rId11"/>
    <sheet name="ANEXO M-P" sheetId="9" r:id="rId12"/>
    <sheet name="ANEXO R-U" sheetId="15" r:id="rId13"/>
    <sheet name="ANEXO V-X" sheetId="10" r:id="rId14"/>
    <sheet name="NOTA FINAL" sheetId="11" r:id="rId15"/>
    <sheet name="ANEXO III" sheetId="16" state="hidden" r:id="rId16"/>
  </sheets>
  <externalReferences>
    <externalReference r:id="rId17"/>
    <externalReference r:id="rId18"/>
  </externalReferences>
  <definedNames>
    <definedName name="_xlnm.Print_Area" localSheetId="3">'ACTIVO-PASIVO'!#REF!</definedName>
    <definedName name="_xlnm.Print_Area" localSheetId="0">'CARATULA I'!$A$1:$G$32</definedName>
    <definedName name="_xlnm.Print_Area" localSheetId="2">'CARATULA III'!$A$1:$I$21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62" i="17" l="1"/>
  <c r="H60" i="17"/>
  <c r="G60" i="17"/>
  <c r="I59" i="17" s="1"/>
  <c r="E60" i="17"/>
  <c r="I56" i="17"/>
  <c r="I63" i="17" s="1"/>
  <c r="H56" i="17"/>
  <c r="G56" i="17"/>
  <c r="E56" i="17"/>
  <c r="I55" i="17"/>
  <c r="I54" i="17"/>
  <c r="I53" i="17"/>
  <c r="I52" i="17"/>
  <c r="I51" i="17"/>
  <c r="I50" i="17"/>
  <c r="I49" i="17"/>
  <c r="I48" i="17"/>
  <c r="I47" i="17"/>
  <c r="I46" i="17"/>
  <c r="I45" i="17"/>
  <c r="I44" i="17"/>
  <c r="H43" i="17"/>
  <c r="G43" i="17"/>
  <c r="E43" i="17"/>
  <c r="I42" i="17"/>
  <c r="I41" i="17"/>
  <c r="I40" i="17"/>
  <c r="I39" i="17"/>
  <c r="I38" i="17"/>
  <c r="I37" i="17"/>
  <c r="I36" i="17"/>
  <c r="I35" i="17"/>
  <c r="I34" i="17"/>
  <c r="I33" i="17"/>
  <c r="I32" i="17"/>
  <c r="I31" i="17"/>
  <c r="I30" i="17"/>
  <c r="I29" i="17"/>
  <c r="I28" i="17"/>
  <c r="I27" i="17"/>
  <c r="F28" i="16"/>
  <c r="G28" i="16"/>
  <c r="F29" i="16"/>
  <c r="G29" i="16"/>
  <c r="F30" i="16"/>
  <c r="G30" i="16"/>
  <c r="F31" i="16"/>
  <c r="G31" i="16"/>
  <c r="F32" i="16"/>
  <c r="G32" i="16"/>
  <c r="F33" i="16"/>
  <c r="G33" i="16"/>
  <c r="E63" i="17" l="1"/>
  <c r="I57" i="17"/>
  <c r="I58" i="17"/>
  <c r="G29" i="10"/>
  <c r="G30" i="10" s="1"/>
  <c r="H26" i="10"/>
  <c r="G26" i="10"/>
  <c r="G28" i="9"/>
  <c r="E28" i="9"/>
  <c r="F38" i="7" l="1"/>
  <c r="E33" i="7"/>
  <c r="F32" i="7"/>
  <c r="F25" i="7"/>
  <c r="F24" i="7"/>
  <c r="B24" i="7"/>
  <c r="F23" i="7"/>
  <c r="B23" i="7"/>
  <c r="B25" i="8" l="1"/>
  <c r="H164" i="6"/>
  <c r="G164" i="6"/>
  <c r="E164" i="6"/>
  <c r="F163" i="6"/>
  <c r="F162" i="6"/>
  <c r="F161" i="6"/>
  <c r="H155" i="6"/>
  <c r="G155" i="6"/>
  <c r="F155" i="6"/>
  <c r="B145" i="6"/>
  <c r="F63" i="6"/>
  <c r="E63" i="6"/>
  <c r="D63" i="6"/>
  <c r="B63" i="6"/>
  <c r="D41" i="6"/>
  <c r="B41" i="6"/>
  <c r="D40" i="6"/>
  <c r="B40" i="6"/>
  <c r="D39" i="6"/>
  <c r="B39" i="6"/>
  <c r="F12" i="6"/>
  <c r="F164" i="6" l="1"/>
  <c r="E39" i="6" l="1"/>
  <c r="F39" i="6" s="1"/>
  <c r="F31" i="6"/>
  <c r="E40" i="6" l="1"/>
  <c r="F40" i="6" s="1"/>
  <c r="E41" i="6" l="1"/>
  <c r="F41" i="6" s="1"/>
</calcChain>
</file>

<file path=xl/sharedStrings.xml><?xml version="1.0" encoding="utf-8"?>
<sst xmlns="http://schemas.openxmlformats.org/spreadsheetml/2006/main" count="1247" uniqueCount="865">
  <si>
    <t>(En Guaraníes)</t>
  </si>
  <si>
    <t>Activo</t>
  </si>
  <si>
    <t>Periodo Actual</t>
  </si>
  <si>
    <t>Ejercicio Anterior</t>
  </si>
  <si>
    <t>Pasivo</t>
  </si>
  <si>
    <t>Disponibilidades (Nota 5.d.)</t>
  </si>
  <si>
    <t>Documentos y Cuentas a Pagar</t>
  </si>
  <si>
    <t>Acreedores por Intermediación (Nota 5.m.)</t>
  </si>
  <si>
    <t>Recaudaciones a Depositar</t>
  </si>
  <si>
    <t>Acreedores Varios (Nota 5.l.)</t>
  </si>
  <si>
    <t>Bancos</t>
  </si>
  <si>
    <t>Cuentas a Pagar a Personas y</t>
  </si>
  <si>
    <t>Empresas Relacionadas (Nota 5.o. y  Nota 5.r. )</t>
  </si>
  <si>
    <t>Inversiones Temporarias (Nota 5.e.)</t>
  </si>
  <si>
    <t>Obligac.por Contratos de Underwiting  (Nota 5.p.)</t>
  </si>
  <si>
    <t>Obligac.por Administración de cartera (Nota 5.n.)</t>
  </si>
  <si>
    <t>Títulos De Renta Variable</t>
  </si>
  <si>
    <t>Títulos De Renta Fija</t>
  </si>
  <si>
    <t>Prestamos Financieros (Nota 5.k.)</t>
  </si>
  <si>
    <t>Menos: previsión Por menor valor</t>
  </si>
  <si>
    <t xml:space="preserve">Prestamos Bancarios </t>
  </si>
  <si>
    <t>Créditos (Nota 5.f)</t>
  </si>
  <si>
    <t>Interes a Pagar</t>
  </si>
  <si>
    <t>Deudores por Intermediación</t>
  </si>
  <si>
    <t xml:space="preserve">Intereses a Devengar </t>
  </si>
  <si>
    <t>Documentos y cuentas por cobrar</t>
  </si>
  <si>
    <t>Deudores varios</t>
  </si>
  <si>
    <t>Provisiones</t>
  </si>
  <si>
    <t xml:space="preserve">Menos: previsión para incobrables </t>
  </si>
  <si>
    <t>IVA a Pagar</t>
  </si>
  <si>
    <t>Iva Credito Fiscal</t>
  </si>
  <si>
    <t>Retenciones de Impuestos</t>
  </si>
  <si>
    <t>Aportes y Retenciones a pagar</t>
  </si>
  <si>
    <t xml:space="preserve">Otros Pasivos </t>
  </si>
  <si>
    <t>Prestamos De Terceros (Nota 5.q)</t>
  </si>
  <si>
    <t>Otros Activos</t>
  </si>
  <si>
    <t>Dividendos a pagar en efectivo (Nota 5.r.,5.o)</t>
  </si>
  <si>
    <t>Otros Activos Corrientes (Nota 5 j)</t>
  </si>
  <si>
    <t>Otros pasivos Corrientes (Nota 5.q.)</t>
  </si>
  <si>
    <t>Total Activo Corriente</t>
  </si>
  <si>
    <t>Total Pasivo Corriente</t>
  </si>
  <si>
    <t>Cuentas a Pagar</t>
  </si>
  <si>
    <t>Títulos De Renta Variable (Nota 5.e)</t>
  </si>
  <si>
    <t xml:space="preserve">Obligac.por Contratos de Underwiting </t>
  </si>
  <si>
    <t>Títulos De Renta Fija (Nota 5.e)</t>
  </si>
  <si>
    <t>Acreedores por Intermediación</t>
  </si>
  <si>
    <t>Acción De Bolsa De Valores (Nota 5.e), (Nota7)</t>
  </si>
  <si>
    <t>Oblig.Por Administración De Cartera</t>
  </si>
  <si>
    <t>Empresas Relacionadas (Nota 5.o.)</t>
  </si>
  <si>
    <t>Acreedores Varios (Nota 5 I)</t>
  </si>
  <si>
    <t xml:space="preserve">Prestamos Financieros </t>
  </si>
  <si>
    <t>Deudores Gs LP</t>
  </si>
  <si>
    <t>Créditos en Gestión de Cobro</t>
  </si>
  <si>
    <t>Prestamos en Bancos</t>
  </si>
  <si>
    <t>Creditos en Gestion de Recuperacion</t>
  </si>
  <si>
    <t>Palco CCP</t>
  </si>
  <si>
    <t xml:space="preserve">Previsiones </t>
  </si>
  <si>
    <t>Menos: previsión por cuentas a cobrar a</t>
  </si>
  <si>
    <t>Previsión para Indemnización</t>
  </si>
  <si>
    <t xml:space="preserve">personas y empresas relacionadas </t>
  </si>
  <si>
    <t xml:space="preserve">Otras Contingencias </t>
  </si>
  <si>
    <t>Derechos sobre Títulos Por Contratos de</t>
  </si>
  <si>
    <t>Otros pasivos no Corriente (Nota 5.q.)</t>
  </si>
  <si>
    <t>Iva credito fiscal</t>
  </si>
  <si>
    <t>Cuenta De orden Acreedora</t>
  </si>
  <si>
    <t>Cuentas de Orden Nota 7</t>
  </si>
  <si>
    <t>Bienes de Uso (Nota 5.g)</t>
  </si>
  <si>
    <t xml:space="preserve">Bienes de Uso </t>
  </si>
  <si>
    <t>(Depreciación acumulada)</t>
  </si>
  <si>
    <t>Patrimonio Neto</t>
  </si>
  <si>
    <t>Licencia</t>
  </si>
  <si>
    <t>Marcas</t>
  </si>
  <si>
    <t>Sistema Informático (Nota 5 hi)</t>
  </si>
  <si>
    <t xml:space="preserve">Total Patrimonio Neto (Según el estado de </t>
  </si>
  <si>
    <t>Amortización C.D. Sistemas (Nota 5 hi)</t>
  </si>
  <si>
    <t>Variación del patrimonio Neto)</t>
  </si>
  <si>
    <t>Otros Activos No Corrientes (Nota 5j)</t>
  </si>
  <si>
    <t>Gastos No Devengados (Nota 5j )</t>
  </si>
  <si>
    <t>Total Activo No Corriente</t>
  </si>
  <si>
    <t>Cuentas de Orden</t>
  </si>
  <si>
    <t>Cuenta de Contingencia Deudora</t>
  </si>
  <si>
    <t>Cuenta De Contingencia Acreedora</t>
  </si>
  <si>
    <t>Presidente</t>
  </si>
  <si>
    <t>Sindico</t>
  </si>
  <si>
    <t>Estado de Resultados</t>
  </si>
  <si>
    <t>(En Guaranies)</t>
  </si>
  <si>
    <t xml:space="preserve"> Periodo  Anterior</t>
  </si>
  <si>
    <t>Comisiones por Operaciones en Rueda</t>
  </si>
  <si>
    <t>Comisiones por operaciones fuera de Rueda</t>
  </si>
  <si>
    <t>Comisiones por Contratos De Colocacion Primaria</t>
  </si>
  <si>
    <t>Otros Ingresos Operativos (Nota 5.v.)</t>
  </si>
  <si>
    <t>Gastos Por Comisiones y Servicios</t>
  </si>
  <si>
    <t>Aranceles por Negociacion Bolsa de Valores</t>
  </si>
  <si>
    <t>Otros Gastos Operativos (Nota 5.w.)</t>
  </si>
  <si>
    <t>Publicidad</t>
  </si>
  <si>
    <t>Folleto e Impresiones</t>
  </si>
  <si>
    <t>Otros gastos De Comercializacion (Nota 5.w.)</t>
  </si>
  <si>
    <t>Servicios Personales</t>
  </si>
  <si>
    <t>Prevision,amortizacion y depreciaciones</t>
  </si>
  <si>
    <t>Mantenimiento</t>
  </si>
  <si>
    <t>Alquileres</t>
  </si>
  <si>
    <t>Gastos Generales</t>
  </si>
  <si>
    <t xml:space="preserve">Seguros </t>
  </si>
  <si>
    <t>Multas</t>
  </si>
  <si>
    <t>Impuestos,tasas y contribuciones</t>
  </si>
  <si>
    <t>Otros Gastos de Administracion</t>
  </si>
  <si>
    <t>Otros Ingresos y Egresos (Nota 5.x.)</t>
  </si>
  <si>
    <t>Otros Ingresos</t>
  </si>
  <si>
    <t>Otros Egresos - Gtos. Bancarios</t>
  </si>
  <si>
    <t xml:space="preserve">Resultados Financieros </t>
  </si>
  <si>
    <t>Generados por Activos</t>
  </si>
  <si>
    <t xml:space="preserve">Intereses Cobrados </t>
  </si>
  <si>
    <t>Diferencias De Cambio (Nota 5.c.)</t>
  </si>
  <si>
    <t>Generados por Pasivos</t>
  </si>
  <si>
    <t>Intereses Pagados (Nota 5.y.)</t>
  </si>
  <si>
    <t>Resultado Extraordinarios (Nota 5.z.)</t>
  </si>
  <si>
    <t xml:space="preserve">Resultado extraordinarios </t>
  </si>
  <si>
    <t>Egresos extraordinarios</t>
  </si>
  <si>
    <t>Ajuste De Resultado De Ejercicios Anteriores</t>
  </si>
  <si>
    <t>Ingresos</t>
  </si>
  <si>
    <t>Egresos</t>
  </si>
  <si>
    <t>Utilidad O (Perdida)</t>
  </si>
  <si>
    <t>Impuesto a la Renta</t>
  </si>
  <si>
    <t>Reserva Legal</t>
  </si>
  <si>
    <t>Resultado del Ejercicio</t>
  </si>
  <si>
    <t>Estado de Flujo De Efectivo</t>
  </si>
  <si>
    <t>FLUJO DE EFECTIVO POR ACTIVIDADES OPERATIVAS</t>
  </si>
  <si>
    <t>VENTAS NETAS (COBRO NETO)</t>
  </si>
  <si>
    <t>PAGO A PROVEEDORES LOCALES (PAGO NETO)</t>
  </si>
  <si>
    <t>PAGO A PROVEEDORES DEL EXTERIOR (PAGO NETO)</t>
  </si>
  <si>
    <t>EFECTIVO PAGADO A EMPLEADOS</t>
  </si>
  <si>
    <t>EFECTIVO GENERADO (USADO) POR OTRAS ACTIVIDADES OPERATIVAS</t>
  </si>
  <si>
    <t>PAGO DE IMPUESTOS</t>
  </si>
  <si>
    <t>EFECTIVO NETO POR ACTIVIDADES OPERATIVAS</t>
  </si>
  <si>
    <t>FLUJO DE EFECTIVO POR ACTIVIDADES DE INVERSIÓN</t>
  </si>
  <si>
    <t>AUMENTO/DISMINUCIÓN NETO/A DE INVERSIONES TEMPORARIAS</t>
  </si>
  <si>
    <t>AUMENTO/DISMINUCIÓN NETO/A DE INVERSIONES A LARGO PLAZO</t>
  </si>
  <si>
    <t>AUMENTO/DISMINUCIÓN NETO/A DE PROPIEDAD, PLANTA Y EQUIPO</t>
  </si>
  <si>
    <t>EFECTIVO NETO POR ACTIVIDADES DE INVERSIÓN</t>
  </si>
  <si>
    <t>FLUJO DE EFECTIVO POR ACTIVIDADES DE FINANCIAMIENTO</t>
  </si>
  <si>
    <t>APORTE DE CAPITAL</t>
  </si>
  <si>
    <t>AUMENTO/DISMINUCIÓN NETO/A DE PRÉSTAMOS</t>
  </si>
  <si>
    <t>DIVIDENDOS PAGADOS</t>
  </si>
  <si>
    <t xml:space="preserve">AUMENTO/DISMINUCIÓN NETO/A DE INTERESES </t>
  </si>
  <si>
    <t>EFECTIVO NETO POR ACTIVIDADES DE FINANCIAMIENTO</t>
  </si>
  <si>
    <t xml:space="preserve">EFECTO DE LAS GANANCIAS O PÉRDIDAS POR DIFERENCIAS DE TIPO DE CAMBIO </t>
  </si>
  <si>
    <t>AUMENTO/DISMINUCIÓN NETO/A DE EFECTIVOS Y SUS EQUIVALENTES</t>
  </si>
  <si>
    <t>EFECTIVO Y SUS EQUIVALENTES AL COMIENZO DEL PERIODO</t>
  </si>
  <si>
    <t>EFECTIVO Y SUS EQUIVALENTES AL CIERRE DEL PERIODO</t>
  </si>
  <si>
    <t>Movimientos</t>
  </si>
  <si>
    <t>Capital</t>
  </si>
  <si>
    <t>Reservas</t>
  </si>
  <si>
    <t>Resultados</t>
  </si>
  <si>
    <t>Suscripto</t>
  </si>
  <si>
    <t>A Integrar /Aporte</t>
  </si>
  <si>
    <t>Integrado</t>
  </si>
  <si>
    <t>Legal</t>
  </si>
  <si>
    <t>Facultativa</t>
  </si>
  <si>
    <t>Inversiones</t>
  </si>
  <si>
    <t>Revalúo</t>
  </si>
  <si>
    <t>Acumulados</t>
  </si>
  <si>
    <t>Del Ejercicio</t>
  </si>
  <si>
    <t>Periodo Anterior</t>
  </si>
  <si>
    <t xml:space="preserve">Saldo al Inicio del ejercicio </t>
  </si>
  <si>
    <t>Movimiento subsecuentes</t>
  </si>
  <si>
    <t>Transf. A dividendos a pagar</t>
  </si>
  <si>
    <t>Total periodo actual</t>
  </si>
  <si>
    <t>Total periodo anterior</t>
  </si>
  <si>
    <t>Notas a los Estados Contables</t>
  </si>
  <si>
    <t xml:space="preserve">La empresa fue aprobada como Casa de Bolsa por la Bolsa de Valores y Productos de Asunción S.A.  según Resolución 23/93 de fecha 7 de octubre de 1993.- </t>
  </si>
  <si>
    <t>La empresa Valores Casa de Bolsa S.A., al cierre del periodo considerado cuenta con participación en la Bolsa de Valores y Productos de Asunción S.A., de acuerdo a lo establecido en la Ley 1284/98 de Mercado de capitales.</t>
  </si>
  <si>
    <t xml:space="preserve"> </t>
  </si>
  <si>
    <t xml:space="preserve">Las depreciaciones de los bienes de uso son computadas mediante cargos mensuales a los resultados sobre la base del sistema lineal, en los años estimados de vida útil. </t>
  </si>
  <si>
    <t xml:space="preserve">Los ingresos generados durante el periodo son registrados como ingresos en función a su devengamiento, independientemente a su realización. </t>
  </si>
  <si>
    <t xml:space="preserve">Para la elaboración del Estado de Flujo de efectivo, fue utilizado el método directo con la clasificación de flujo de Efectivo por actividades operativas, de inversión y de financiamiento. </t>
  </si>
  <si>
    <t xml:space="preserve">No se registraron cambios en los criterios de valución con relación al año anterior, manteniéndose uniformes con el periodo comparado. </t>
  </si>
  <si>
    <t>a) Valuación en moneda extranjera</t>
  </si>
  <si>
    <t>Concepto</t>
  </si>
  <si>
    <t>Periodo actual G.</t>
  </si>
  <si>
    <t>Periodo anterior G.</t>
  </si>
  <si>
    <t>Tipo de cambio comprador</t>
  </si>
  <si>
    <t>Tipo de cambio vendedor</t>
  </si>
  <si>
    <t>b) Posición en moneda extranjera</t>
  </si>
  <si>
    <t>Activos y pasivos en moneda extranjera</t>
  </si>
  <si>
    <t>Detalle</t>
  </si>
  <si>
    <t>Moneda extranjera clase</t>
  </si>
  <si>
    <t>Moneda extranjera Monto</t>
  </si>
  <si>
    <t>Cambio cierre periodo actual (guaranies)</t>
  </si>
  <si>
    <t>Saldo periodo actual (guaranies)</t>
  </si>
  <si>
    <t>Cambio cierre Ejercicio Anterior</t>
  </si>
  <si>
    <t>Saldo al Cierre Ejercicio Anterior (Guaranies)</t>
  </si>
  <si>
    <t>Activos Corrientes</t>
  </si>
  <si>
    <t>Recaudaciones a Depositar M/E</t>
  </si>
  <si>
    <t>USD</t>
  </si>
  <si>
    <t>Bonos en Moneda extranjera</t>
  </si>
  <si>
    <t>Créditos</t>
  </si>
  <si>
    <t>Clientes US$</t>
  </si>
  <si>
    <t>Alquileres a Vencer US$</t>
  </si>
  <si>
    <t>Activos no Corrientes</t>
  </si>
  <si>
    <t>Grantia de Alquiler Family Global</t>
  </si>
  <si>
    <t>Inversiones en Moneda Extranjera</t>
  </si>
  <si>
    <t>Otros Activos a Largo Plazo</t>
  </si>
  <si>
    <t>Pasivos Corrientes</t>
  </si>
  <si>
    <t>Cuentas Varias a Pagar US$</t>
  </si>
  <si>
    <t>Comisiones Cobradas por adelantado</t>
  </si>
  <si>
    <t xml:space="preserve">Deposito de Clientes para Negociación </t>
  </si>
  <si>
    <t xml:space="preserve">Sobregiro Bancario </t>
  </si>
  <si>
    <t>Pasivos No Corrientes</t>
  </si>
  <si>
    <t>c) Diferencia de cambio en moneda extranjera</t>
  </si>
  <si>
    <t xml:space="preserve">Tipo de Cambio periodo Actual    </t>
  </si>
  <si>
    <t>Monto Ajustado Periodo Actual G.</t>
  </si>
  <si>
    <t>Tipo de Cambio periodo Anterior</t>
  </si>
  <si>
    <t>Monto Ajustado Periodo Anterior G.</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</si>
  <si>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</si>
  <si>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</si>
  <si>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</si>
  <si>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</si>
  <si>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</si>
  <si>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d) Disponibilidades</t>
  </si>
  <si>
    <t>El rubro disponibilidades esta compuesto por las siguientes cuentas:</t>
  </si>
  <si>
    <t>Monto en Guaranies</t>
  </si>
  <si>
    <t>Cuenta</t>
  </si>
  <si>
    <t>Cantidad US$</t>
  </si>
  <si>
    <t>Periodo actual</t>
  </si>
  <si>
    <t>Periodo anterior</t>
  </si>
  <si>
    <t>Caja M/E</t>
  </si>
  <si>
    <t>Caja M/L</t>
  </si>
  <si>
    <t>Fondo Fijo</t>
  </si>
  <si>
    <t xml:space="preserve">Totales </t>
  </si>
  <si>
    <t>Las inversiones están registradas de acuerdo a su precio de adquisición y revaluadas al precio de valor libro de la BVPASA según cuadro se detalla la composición de los mismos.</t>
  </si>
  <si>
    <t>Informacion sobre el Documento y Emisor</t>
  </si>
  <si>
    <t xml:space="preserve">Informacion sobre el Emisor Al </t>
  </si>
  <si>
    <t>Emisor</t>
  </si>
  <si>
    <t>Tipo de Titulo</t>
  </si>
  <si>
    <t>Cantidad de Titulos</t>
  </si>
  <si>
    <t>Valor Nominal Unitario</t>
  </si>
  <si>
    <t>Valor Contable Gs</t>
  </si>
  <si>
    <t>Resultado</t>
  </si>
  <si>
    <t>Inversiones Temporarias</t>
  </si>
  <si>
    <t>BONO</t>
  </si>
  <si>
    <t>CDA</t>
  </si>
  <si>
    <t>Total Periodo Actual G.</t>
  </si>
  <si>
    <t>Total Ejercicio Anterior G.</t>
  </si>
  <si>
    <t>Inversiones permanentes</t>
  </si>
  <si>
    <t>ACCION</t>
  </si>
  <si>
    <t>POLIZA</t>
  </si>
  <si>
    <t>e) Inversiones</t>
  </si>
  <si>
    <t>Cuentas</t>
  </si>
  <si>
    <t>Valor de Costo</t>
  </si>
  <si>
    <t>Valor Contable</t>
  </si>
  <si>
    <t>Valor De Cotizacion</t>
  </si>
  <si>
    <t>Saldo Periodo Actual</t>
  </si>
  <si>
    <t>Saldo Ejercicio Anterior</t>
  </si>
  <si>
    <t>Inversiones no Corrientes</t>
  </si>
  <si>
    <t>Accion de la Bolsa De Valores</t>
  </si>
  <si>
    <t>Cantidad</t>
  </si>
  <si>
    <t>Valor Nominal</t>
  </si>
  <si>
    <t>Valor Libro de la Accion</t>
  </si>
  <si>
    <t>Valor ultimo Remate</t>
  </si>
  <si>
    <t>f) Créditos</t>
  </si>
  <si>
    <t>Se compone de los créditos por operaciones realizadas con los clientes por intermediación y otras operaciones realizadas por la empresa.</t>
  </si>
  <si>
    <t>Deudores por Intermediacion</t>
  </si>
  <si>
    <t>Corto Plazo G.</t>
  </si>
  <si>
    <t>Largo Plazo G.</t>
  </si>
  <si>
    <t>Clientes - Renta Fija</t>
  </si>
  <si>
    <t>Clientes - Renta Variable</t>
  </si>
  <si>
    <t>Sub Total</t>
  </si>
  <si>
    <t>Prevision por incobrables</t>
  </si>
  <si>
    <t>Total Actual</t>
  </si>
  <si>
    <t>Total Anterior</t>
  </si>
  <si>
    <t>Documentos y Ctas. A Cobrar</t>
  </si>
  <si>
    <t>Clientes - Servicios</t>
  </si>
  <si>
    <t>Credito en gestion de cobro</t>
  </si>
  <si>
    <t>Prevision para incobrables</t>
  </si>
  <si>
    <t>IVA Credito Fiscal</t>
  </si>
  <si>
    <t xml:space="preserve">Deudores varios </t>
  </si>
  <si>
    <t>Anticipo de Imp. a la Rta.</t>
  </si>
  <si>
    <t>Anticipo al personal</t>
  </si>
  <si>
    <t>Anticipo a Proveedores</t>
  </si>
  <si>
    <t>Deudores Varios Gs</t>
  </si>
  <si>
    <t xml:space="preserve">Total </t>
  </si>
  <si>
    <t>No registra saldo</t>
  </si>
  <si>
    <t>Instrumentos</t>
  </si>
  <si>
    <t>Valor Unitario</t>
  </si>
  <si>
    <t>Fecha de Vencimiento del Contrato</t>
  </si>
  <si>
    <t>Valor de Suscripcion G.</t>
  </si>
  <si>
    <t>NO APLICABLE</t>
  </si>
  <si>
    <t>Total Actual G.</t>
  </si>
  <si>
    <t>Total Anterior G.</t>
  </si>
  <si>
    <t>g) Bienes de Uso</t>
  </si>
  <si>
    <t>Valores de Origen</t>
  </si>
  <si>
    <t>Depreciaciones</t>
  </si>
  <si>
    <t>Valores al inicio del ejercicio</t>
  </si>
  <si>
    <t>Altas</t>
  </si>
  <si>
    <t>Bajas</t>
  </si>
  <si>
    <t>Revaluo del periodo</t>
  </si>
  <si>
    <t>Valores al Cierre del periodo</t>
  </si>
  <si>
    <t>Acumuladas al inicio del ejercicio</t>
  </si>
  <si>
    <t>Acumuladas al Cierre</t>
  </si>
  <si>
    <t>Neto Resultante</t>
  </si>
  <si>
    <t>Muebles y Utiles</t>
  </si>
  <si>
    <t>Equipos de Informática</t>
  </si>
  <si>
    <t>Rodados</t>
  </si>
  <si>
    <t>Terrenos</t>
  </si>
  <si>
    <t>Instalaciones</t>
  </si>
  <si>
    <t>Totales Periodo Actual</t>
  </si>
  <si>
    <t>Totales Periodo Anterior</t>
  </si>
  <si>
    <t xml:space="preserve">h.i) Activos Intangibles y Cargos Diferidos </t>
  </si>
  <si>
    <t>La empresa  registra operaciones de cuenta Intangibles al periodo considerado</t>
  </si>
  <si>
    <t>k) Préstamos Financieros a corto y largo Plazo</t>
  </si>
  <si>
    <t>Saldo Inicial</t>
  </si>
  <si>
    <t>Aumentos</t>
  </si>
  <si>
    <t>Amortizaciones</t>
  </si>
  <si>
    <t>Saldo Neto Final</t>
  </si>
  <si>
    <t>Institución</t>
  </si>
  <si>
    <t>Total ejercicio anterior</t>
  </si>
  <si>
    <t>Tarjeta de Credito</t>
  </si>
  <si>
    <t>j) Otros Activos Corrientes y No Corrientes</t>
  </si>
  <si>
    <t>Intereses a pagar Gs</t>
  </si>
  <si>
    <t>Intereses a pagar usd</t>
  </si>
  <si>
    <t>Garantía de Alquiler</t>
  </si>
  <si>
    <t xml:space="preserve">Honorarios a Pagar </t>
  </si>
  <si>
    <t>Acreedores Varios</t>
  </si>
  <si>
    <t>Proveedores</t>
  </si>
  <si>
    <t>m) Acreedores por Intermediacion (Corto y Largo Plazo)</t>
  </si>
  <si>
    <t>Aranceles a Pagar a la BVPASA</t>
  </si>
  <si>
    <t>Comisiones Cobradas p/Adelantado</t>
  </si>
  <si>
    <t>Dep. de Clientes para Negociaciones</t>
  </si>
  <si>
    <t>n) Administracion de cartera(Corto y Largo Plazo)</t>
  </si>
  <si>
    <t>Largo plazo G.</t>
  </si>
  <si>
    <t>-</t>
  </si>
  <si>
    <t>o) Cuentas a Pagar a personas y empresas relacionadas (Corto y Largo plazo)</t>
  </si>
  <si>
    <t>Nombre</t>
  </si>
  <si>
    <t>Relacion</t>
  </si>
  <si>
    <t>Tipo de Operación</t>
  </si>
  <si>
    <t>Antigüedad de la deuda (días)</t>
  </si>
  <si>
    <t>Periodo Actual G.</t>
  </si>
  <si>
    <t>Periodo Anterior G.</t>
  </si>
  <si>
    <t>Totales:</t>
  </si>
  <si>
    <t>P) Obligac.por contrato de underwriting (Corto y Largo Plazo)</t>
  </si>
  <si>
    <t>Plazo De Vencimiento del Contrato</t>
  </si>
  <si>
    <t>Importe Corto Plazo G.</t>
  </si>
  <si>
    <t>Importe Largo Plazo</t>
  </si>
  <si>
    <t>Q) Otros Pasivos Corrientes y No Corrientes</t>
  </si>
  <si>
    <t>Corriente G.</t>
  </si>
  <si>
    <t>No Corriente G.</t>
  </si>
  <si>
    <t>Sobregiro Bancario</t>
  </si>
  <si>
    <t>Prestamos con Terceros</t>
  </si>
  <si>
    <t>Total actual</t>
  </si>
  <si>
    <t>Total anterior</t>
  </si>
  <si>
    <t>v) Ingresos Operativos</t>
  </si>
  <si>
    <t>Ingresos por operaciones y servicios a personas relacionadas</t>
  </si>
  <si>
    <t xml:space="preserve">Servicio De Intermediacion </t>
  </si>
  <si>
    <t>Servicio de Asesoria</t>
  </si>
  <si>
    <t>Otros ingresos operativos</t>
  </si>
  <si>
    <t>Ingresos Varios</t>
  </si>
  <si>
    <t>Descuentos Obtenidos</t>
  </si>
  <si>
    <t>Recupero Aranceles BVPSA</t>
  </si>
  <si>
    <t>Recupero de Gastos</t>
  </si>
  <si>
    <t>Recupero de Gastos Bancarios</t>
  </si>
  <si>
    <t>w ) Otros Gastos operativos, de comercializacion y de administracion</t>
  </si>
  <si>
    <t>Ingresos Extraordinarios</t>
  </si>
  <si>
    <t>Otros Gastos Operativos</t>
  </si>
  <si>
    <t>Total</t>
  </si>
  <si>
    <t>Gastos de Venta Activo Fijo</t>
  </si>
  <si>
    <t>Total Otros Gastos Operativos</t>
  </si>
  <si>
    <t>Gastos de Comercialización</t>
  </si>
  <si>
    <t>Publicidad y Propaganda</t>
  </si>
  <si>
    <t>Total Otros Gastos de Comercialización</t>
  </si>
  <si>
    <t>Gastos de Administración</t>
  </si>
  <si>
    <t>Diferencia de caja</t>
  </si>
  <si>
    <t>Otros Gastos Administrativos</t>
  </si>
  <si>
    <t>Gastos de Asamblea y Escribania</t>
  </si>
  <si>
    <t>Cuota Social</t>
  </si>
  <si>
    <t>Utiles de Oficina e impresos</t>
  </si>
  <si>
    <t>Agua, Luz y Teléfono</t>
  </si>
  <si>
    <t>Viáticos y otros Gtos. Del Personal</t>
  </si>
  <si>
    <t>Otros Gastos de Comunicación</t>
  </si>
  <si>
    <t>GND</t>
  </si>
  <si>
    <t/>
  </si>
  <si>
    <t>x ) Otros Ingresos y Egresos</t>
  </si>
  <si>
    <t>Otros egresos</t>
  </si>
  <si>
    <t>Gastos Bancarios</t>
  </si>
  <si>
    <t>y) Resultados Financieros</t>
  </si>
  <si>
    <t>Intereses Cobrados</t>
  </si>
  <si>
    <t>Intereses Cobrados Caja de Ahorros</t>
  </si>
  <si>
    <t xml:space="preserve">Intereses Cobrados s/Bonos </t>
  </si>
  <si>
    <t>Ganancia por Diferencia de Cambio</t>
  </si>
  <si>
    <t>Intereses Bancarios Pagados/ Gtos.Bancarios/Sobregiros</t>
  </si>
  <si>
    <t>La empresa no cuenta con contingencias legales a la fecha de cierre de los estados contables.</t>
  </si>
  <si>
    <t xml:space="preserve">La empresa tiene la libre disponibilidad de todos sus bienes, no registrándose ninguna limitación del sobre sus activos. No fueron constituidas ni prendas ni hipotecas. </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</si>
  <si>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</si>
  <si>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</si>
  <si>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Gs. 5.000.000.000</t>
  </si>
  <si>
    <t>INFORMACIÓN GENERAL DE LA ENTIDAD</t>
  </si>
  <si>
    <t>Presentado en forma comparativa con el ejercicio anterior</t>
  </si>
  <si>
    <t>Denominación</t>
  </si>
  <si>
    <t>Registro CNV</t>
  </si>
  <si>
    <t>Código Casa de Bolsa</t>
  </si>
  <si>
    <t>Domicilio legal</t>
  </si>
  <si>
    <t>Teléfono</t>
  </si>
  <si>
    <t>E-mail</t>
  </si>
  <si>
    <t>CARGO</t>
  </si>
  <si>
    <t>NOMBRE Y APELLLIDO</t>
  </si>
  <si>
    <t>Dr. Diego Christian Borja Terán</t>
  </si>
  <si>
    <t>Vicepresidente</t>
  </si>
  <si>
    <t>Econ. Gustavo Mathias Angulo</t>
  </si>
  <si>
    <t>Director</t>
  </si>
  <si>
    <t>Cp. Yanina Monges</t>
  </si>
  <si>
    <t>Síndico</t>
  </si>
  <si>
    <t>Capital Social (art.5 de los estatutos sociales) Gs.5.000.000.0000.- Representado por Gs. 1.000.000.- con acciones de Clase ordinaria</t>
  </si>
  <si>
    <t>Capital Social</t>
  </si>
  <si>
    <t>Capital Emitido</t>
  </si>
  <si>
    <t>Capital Integrado</t>
  </si>
  <si>
    <t>Valor Nominal de las acciones</t>
  </si>
  <si>
    <t>Gs. 1.000.000.</t>
  </si>
  <si>
    <t>Abg. Estefania Careaga</t>
  </si>
  <si>
    <t>Retenciones</t>
  </si>
  <si>
    <t xml:space="preserve">La sociedad fue constituida por escritura pública Nº 38 de fecha 17 de marzo de 1993 y autorizada por decreto Nº 22.463 del Poder Ejecutivo del 13 de julio de 1993. El Objetivo de la Casa de Bolsa es desarrollar todas las actividades de intermediación en el Mercado de Valores y Productos previstas en la ley Nº1284/98 de Mercado de Capital. Por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 Por escritura Nro. 29 fue modificado el estatuto social por aumento de capital y emisión de acciones de la sociedad Valores Casa de Bolsa S:A. , inscripta en el Registro Público de Comercio bajo el Nro. 64 folio 582 y sgtes. Sección Contratos el 16 de febrero de 2012. Modificación de estatutos inscripta en el Registro Público de Comercio bajo el Nro.349 folio 4261 y sgtes. Sección Contratos el 06 de junio de 2013. Transcripción del Acta de Asamblea Ordinaria por emision de acciones, inscripcta en la Dirección General de los Registros Públicos bajo el nro 803 A Folio 11780 de fecha 26 de noviembre del 2014.-por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
</t>
  </si>
  <si>
    <t>Las cuentas en moneda extranjera se valúan a su valor de cotización al cierre, de acuerdo a las disposiciones de la S.S.E.T., Ley 6380/19. Los Estados contables no reconocen en forma integral los efectos de la inflación en la situación patrimonial y financiera de la sociedad, en los resultados de sus operaciones en atención a que la corrección monetaria no constituye una práctica contable aceptada en el Paraguay.</t>
  </si>
  <si>
    <t>Las previsiones por incobrables se realizan de acuerdo a la antigüedad de saldos de las cuentas deudoras, según políticas administrativas de la empresa y criterios establecidos en la Ley  6380/19</t>
  </si>
  <si>
    <t>BANCOP CTA. USD</t>
  </si>
  <si>
    <t>SUDAMERIS BANK USD</t>
  </si>
  <si>
    <t>INTERFISA USD</t>
  </si>
  <si>
    <t>FINANCIERA RIO USD</t>
  </si>
  <si>
    <t>VISION BANCO USD</t>
  </si>
  <si>
    <t>FINEXPAR USD</t>
  </si>
  <si>
    <t>IBI SAECA</t>
  </si>
  <si>
    <t>IRF</t>
  </si>
  <si>
    <t>Anticipos a Rendir</t>
  </si>
  <si>
    <t>Vision Banco  SAECA</t>
  </si>
  <si>
    <t>CEFISA SAECA</t>
  </si>
  <si>
    <t>r) Saldos y transacciones con personas y empresas Relacionadas (Corriente y No Corriente)</t>
  </si>
  <si>
    <t>Saldos (Indicacion de los saldos deudores y acreedores mantenidos)</t>
  </si>
  <si>
    <t>Relación</t>
  </si>
  <si>
    <t>Perido Actual G.</t>
  </si>
  <si>
    <t xml:space="preserve">Periodo Anterior G. </t>
  </si>
  <si>
    <t>Total Ejercicio Actual saldo Deudor</t>
  </si>
  <si>
    <t>Total Ejercicio Actual saldo Acreedor</t>
  </si>
  <si>
    <t>s ) Resultado con personas y empresas vinculadas</t>
  </si>
  <si>
    <t>Persona o empresa Relacionada</t>
  </si>
  <si>
    <t>Total Ingresos</t>
  </si>
  <si>
    <t>Total Egresos</t>
  </si>
  <si>
    <t>Remuneracion Superior</t>
  </si>
  <si>
    <t>Comisiones</t>
  </si>
  <si>
    <t>Christian Borja</t>
  </si>
  <si>
    <t>Accionista-Director</t>
  </si>
  <si>
    <t>Gratificaciones</t>
  </si>
  <si>
    <t>Totales ejercicio actual G.</t>
  </si>
  <si>
    <t>Totales ejercicio anterior G.</t>
  </si>
  <si>
    <t>t ) Patrimonio</t>
  </si>
  <si>
    <t>El patrimonio de la empresa registro los siguientes movimientos según el cuadro siguiente;</t>
  </si>
  <si>
    <t>Saldo al inicio Del Ejercicico G.</t>
  </si>
  <si>
    <t>Disminucion</t>
  </si>
  <si>
    <t>Saldo al Cierre del ejercicio G.</t>
  </si>
  <si>
    <t>Aportes no capitalizados</t>
  </si>
  <si>
    <t>Resultados acumulados</t>
  </si>
  <si>
    <t>Resultado del ejercicio</t>
  </si>
  <si>
    <t>u) Previsiones</t>
  </si>
  <si>
    <t>Saldo al inicio del ejercicio G.</t>
  </si>
  <si>
    <t>Saldo periodo Actual G.</t>
  </si>
  <si>
    <t>Saldo periodo Anterior G.</t>
  </si>
  <si>
    <t>Deducidas del Activo</t>
  </si>
  <si>
    <t>Incluidas en el</t>
  </si>
  <si>
    <t>Cesion de Creditos</t>
  </si>
  <si>
    <t>Otros Gastos- Palco</t>
  </si>
  <si>
    <t>Recaudaciones a Depositar M/L</t>
  </si>
  <si>
    <t>SUDAMERIS BANK GS</t>
  </si>
  <si>
    <t>BANCO ATLAS GS</t>
  </si>
  <si>
    <t>BANCO BASA GS</t>
  </si>
  <si>
    <t>FINANCIERA RIO GS</t>
  </si>
  <si>
    <t>INTERFISA GS</t>
  </si>
  <si>
    <t>VISION BANCO GS</t>
  </si>
  <si>
    <t>FINEXPAR GS</t>
  </si>
  <si>
    <t>GNB EN PROCESO DE FUSION BBVA GS</t>
  </si>
  <si>
    <t>GNB GS PROPIA</t>
  </si>
  <si>
    <t>GNB CAJA DE AHORRO GS</t>
  </si>
  <si>
    <t>GNB GS COMPESACIONES</t>
  </si>
  <si>
    <t>e) inversiones</t>
  </si>
  <si>
    <t>30/06/2017/31-03-2016</t>
  </si>
  <si>
    <t>USD 52.967,77</t>
  </si>
  <si>
    <t>Blue Desing $</t>
  </si>
  <si>
    <t>USD 14,000</t>
  </si>
  <si>
    <t>CGS GS</t>
  </si>
  <si>
    <t>Gs. 18.000.000</t>
  </si>
  <si>
    <t>Wisdom</t>
  </si>
  <si>
    <t>Gs. 4.001.480</t>
  </si>
  <si>
    <t>Gs. 1.000.000</t>
  </si>
  <si>
    <t>CDA Continental</t>
  </si>
  <si>
    <t>CDA Sudameris</t>
  </si>
  <si>
    <t>Gs. 102.172.603</t>
  </si>
  <si>
    <t>Vision Banco</t>
  </si>
  <si>
    <t>Gs. 40.917.800</t>
  </si>
  <si>
    <t>Gs. 2.320.000.000</t>
  </si>
  <si>
    <t>Bolsa de Valores y Producto de Asunción</t>
  </si>
  <si>
    <t>Acciones Banco Regional</t>
  </si>
  <si>
    <t>Acciones Banco Continental SAECA</t>
  </si>
  <si>
    <t>Cp Banco Continental</t>
  </si>
  <si>
    <t>Cp CDA Banco Continental</t>
  </si>
  <si>
    <t>CP</t>
  </si>
  <si>
    <t>Poliza Mosaic</t>
  </si>
  <si>
    <t>Credicentro SAECA</t>
  </si>
  <si>
    <t>INMUEBLE</t>
  </si>
  <si>
    <t>Rieder $</t>
  </si>
  <si>
    <t>Derechos Sobre Titulos por Contratos De Underwriting</t>
  </si>
  <si>
    <t>Banco GNB</t>
  </si>
  <si>
    <t>Incobrables</t>
  </si>
  <si>
    <t>Palco a Devengar</t>
  </si>
  <si>
    <t>Gustavo Mathias Angulo</t>
  </si>
  <si>
    <t>Cuentas a Pagar a Personas y (Nota 5.o. y  Nota 5.r. )</t>
  </si>
  <si>
    <t>ok</t>
  </si>
  <si>
    <t>FNV CAPITAL SA</t>
  </si>
  <si>
    <t>El Comercio</t>
  </si>
  <si>
    <t>Bancop USD</t>
  </si>
  <si>
    <t>L) Documentos y cuentas por pagar(Corto y Largo Plazo)</t>
  </si>
  <si>
    <t xml:space="preserve">OPPY OPERADOR PARAGUAY S.A.E </t>
  </si>
  <si>
    <t>OPPY OPERADOR PARAGUAY S.A.E (*)</t>
  </si>
  <si>
    <t>Nombre y Apellido</t>
  </si>
  <si>
    <t xml:space="preserve"> Relación</t>
  </si>
  <si>
    <t>Accionista - Presidente</t>
  </si>
  <si>
    <t>Accionista - Director</t>
  </si>
  <si>
    <t xml:space="preserve">Accionista </t>
  </si>
  <si>
    <t>Nicolas Ypa</t>
  </si>
  <si>
    <t>Auditor Interno</t>
  </si>
  <si>
    <t>Lic. Andrea Nuñez</t>
  </si>
  <si>
    <t>Abg. Estefanía Careaga</t>
  </si>
  <si>
    <t>Violette Perezlindo</t>
  </si>
  <si>
    <t>Oficial de Cumplimiento</t>
  </si>
  <si>
    <t xml:space="preserve">     </t>
  </si>
  <si>
    <t>NO APLICA</t>
  </si>
  <si>
    <t>Costos de Sistema</t>
  </si>
  <si>
    <t>Intereses</t>
  </si>
  <si>
    <t>La empresa cuenta con los siguientes activos que garantizan lineas de credito</t>
  </si>
  <si>
    <t>A la fecha de informes no existen sanciones a la empresa o a sus Directores</t>
  </si>
  <si>
    <t>ANEXO III</t>
  </si>
  <si>
    <t>Detalle de Titulos en custodia Renta Fija - Guaranies / Dolares Americanos</t>
  </si>
  <si>
    <t>Moneda</t>
  </si>
  <si>
    <t xml:space="preserve">USD </t>
  </si>
  <si>
    <t xml:space="preserve">GS  </t>
  </si>
  <si>
    <t>Etiquetas de fila</t>
  </si>
  <si>
    <t>Suma de Importe</t>
  </si>
  <si>
    <t xml:space="preserve">FINEXPAR S.A.E.C.A.                                                                                                                                                                                     </t>
  </si>
  <si>
    <t xml:space="preserve">BANCO CONTINENTAL S.A.E.C.A.                                                                                                                                                                            </t>
  </si>
  <si>
    <t xml:space="preserve">FIC S.A. DE FINANZAS                                                                                                                                                                                    </t>
  </si>
  <si>
    <t xml:space="preserve">BANCOP                                                                                                                                                                                                  </t>
  </si>
  <si>
    <t xml:space="preserve">SUDAMERIS BANK S.A.E.C.A.	                                                                                                                                                                              </t>
  </si>
  <si>
    <t xml:space="preserve">CEFISA S.A.E.C.A.                                                                                                                                                                                       </t>
  </si>
  <si>
    <t xml:space="preserve">BANCO RIO SAECA                                                                                                                                                                                         </t>
  </si>
  <si>
    <t xml:space="preserve">BANCO RIO S.A.E.C.A. - Comitente Emisor                                                                                                                                                                 </t>
  </si>
  <si>
    <t xml:space="preserve">ITAPUA DE AHORRO Y PRESTAMO S.A.E.C.A.                                                                                                                                                                  </t>
  </si>
  <si>
    <t xml:space="preserve">CREDICENTRO S.A.E.C.A.                                                                                                                                                                                  </t>
  </si>
  <si>
    <t xml:space="preserve">SOLAR S.A                                                                                                                                                                                               </t>
  </si>
  <si>
    <t xml:space="preserve">PASFIN S.A.E.C.A.                                                                                                                                                                                       </t>
  </si>
  <si>
    <t xml:space="preserve">BANCO GNB                                                                                                                                                                                               </t>
  </si>
  <si>
    <t>Total general</t>
  </si>
  <si>
    <t xml:space="preserve">TU FINANCIERA                                                                                                                                                                                           </t>
  </si>
  <si>
    <t xml:space="preserve">FINANCIERA EL COMERCIO S.A.E.C.A.                                                                                                                                                                       </t>
  </si>
  <si>
    <t xml:space="preserve">VISION BANCO S.A.E.C.A.                                                                                                                                                                                 </t>
  </si>
  <si>
    <t xml:space="preserve">FINANCIERA SOLAR SAECA                                                                                                                                                                                  </t>
  </si>
  <si>
    <t xml:space="preserve">FINANCIERA PARAGUAYO-JAPONESA S.A.E.C.A.                                                                                                                                                                </t>
  </si>
  <si>
    <t xml:space="preserve">NEGOFIN S.A.E.C.A.                                                                                                                                                                                      </t>
  </si>
  <si>
    <t xml:space="preserve">INTERFISA BANCO                                                                                                                                                                                         </t>
  </si>
  <si>
    <t>(Todas)</t>
  </si>
  <si>
    <t>Suma de Valor Nominal</t>
  </si>
  <si>
    <t>BANCO CONTINENTAL SAECA</t>
  </si>
  <si>
    <t>BANCO REGIONAL SAECA</t>
  </si>
  <si>
    <t>FIBRIPAR SA</t>
  </si>
  <si>
    <t>LC RISK MANAGEMENT SAECA</t>
  </si>
  <si>
    <t>NEGOFIN SAECA</t>
  </si>
  <si>
    <t>SUDAMERIS BANK</t>
  </si>
  <si>
    <t>VISION BANCO SAECA</t>
  </si>
  <si>
    <t>WISDOM PRODUCT SAECA</t>
  </si>
  <si>
    <t>(en blanco)</t>
  </si>
  <si>
    <t>VALORES CBSA</t>
  </si>
  <si>
    <t>BANCO RIO</t>
  </si>
  <si>
    <t>ENERPY SACI</t>
  </si>
  <si>
    <t>GECO</t>
  </si>
  <si>
    <t>CREDICENTRO SAECA</t>
  </si>
  <si>
    <t>Interfisa Banco</t>
  </si>
  <si>
    <t>Deudores Por Inversion- Inmueble (Nota 7)</t>
  </si>
  <si>
    <t>Sudameris Bono</t>
  </si>
  <si>
    <t>GBN USD PROPIA</t>
  </si>
  <si>
    <t>Ingresos por operaciones y servicios extrabursatiles</t>
  </si>
  <si>
    <t>Ingreso por Venta de Cartera Propia</t>
  </si>
  <si>
    <t>Estado de Situación Patrimonial o Balance General al 31/12/2021 presentado en forma comparativa con el ejercicio anterior cerrado el 31/12/2020</t>
  </si>
  <si>
    <t>Intereses a Devengar LP Usd</t>
  </si>
  <si>
    <t>Correspondiente al   31/12/2021 presentado en forma comparativa con el 31/12/2020</t>
  </si>
  <si>
    <t>Correspondiente al  31/12/2021 presentado en forma comparativa con el 31/12/2020</t>
  </si>
  <si>
    <t>Al 31 De Diciembre 2021 y 2020</t>
  </si>
  <si>
    <t>Los Estados contables fueron preparados de acuerdo a normas, reglamentaciones e instrucciones emitidas por la Comision Nacional de Valores y con normas contables aceptadas en Paraguay. Los presentes estados contables han sido preparados sobre la base de cifras históricas sin considerar el efecto que las variaciones en el poder adquisitivo de la moneda local que pudieran tener sobre los mismos, no expresándose la moneda al 31 de diciembre, como además los saldos de igual fecha del ejercicio anterior, a excepcion de los bienes de uso conforme a la nota 3.2</t>
  </si>
  <si>
    <t xml:space="preserve">Los bienes de uso están registrados a su costo de adquisición, menos las depreciaciones acumuladas, cuyos valores se hallan Depreciados al 31/12/2021 y 31/12/2020 de acuerdo a lo establecido en la ley Nº 6380/19  y su reglamentación </t>
  </si>
  <si>
    <t>Sueldos y Jornales</t>
  </si>
  <si>
    <t xml:space="preserve">Aporte Patronal </t>
  </si>
  <si>
    <t>Gratificaciones y Bonificaciones</t>
  </si>
  <si>
    <t>Vacaciones Pagadas</t>
  </si>
  <si>
    <t>Bonificación Familiar</t>
  </si>
  <si>
    <t>Depreciacion del Ejercicio</t>
  </si>
  <si>
    <t>Indemnizaciones Pagadas</t>
  </si>
  <si>
    <t>Aguinaldos Pagados</t>
  </si>
  <si>
    <t>Remuneración Directores</t>
  </si>
  <si>
    <t>Honorarios Profesionales</t>
  </si>
  <si>
    <t>Remuneración Sindico</t>
  </si>
  <si>
    <t>Amortizacion y Depreciaciones</t>
  </si>
  <si>
    <t>Reparaciones y Mantenimientos</t>
  </si>
  <si>
    <t>Alquileres Pagados</t>
  </si>
  <si>
    <t>Gastos de Representación</t>
  </si>
  <si>
    <t>Gastos de cafeteria y limpieza</t>
  </si>
  <si>
    <t>Gastos de Movilidad</t>
  </si>
  <si>
    <t>Gtos. De Seguridad</t>
  </si>
  <si>
    <t>Devengamiento Palco</t>
  </si>
  <si>
    <t>Tasas Patentes e Impuestos</t>
  </si>
  <si>
    <t>Gratificaciones y Bonific. Pagadas</t>
  </si>
  <si>
    <t>IVA Gasto</t>
  </si>
  <si>
    <t>Donaciones</t>
  </si>
  <si>
    <t>Expensas</t>
  </si>
  <si>
    <t>Gastos Judiciales</t>
  </si>
  <si>
    <t>Gastos De Inmueble</t>
  </si>
  <si>
    <t>Gratificaciones y otros gastos del personal</t>
  </si>
  <si>
    <t>Multas y Recargos</t>
  </si>
  <si>
    <t>La moneda extranjera, Dólar fue registrada de acuerdo al tipo de cambio publicado por la Sub Secretaria de Estado de Tributación al 31/12/2021 Tipo de cambio comprador Gs. 6.870,81- para saldos de cuentas del activo y Tipo de cambio vendedor Gs.- 6.887,40 para saldo de cuentas pasivas.</t>
  </si>
  <si>
    <t>AL 31/12/2021 y 31/12/2020</t>
  </si>
  <si>
    <t>La composición del rubro al 31-12-2021- comparativo con el 2020 es como sigue:</t>
  </si>
  <si>
    <t>El saldo al 31/12/2021</t>
  </si>
  <si>
    <t>El saldo al 31/12/2021 de cuentas y provisiones a pagar se detallan en el siguiente cuadro</t>
  </si>
  <si>
    <t>El Saldo al 31/12/2021 es el siguiente:</t>
  </si>
  <si>
    <t>z) Resultados Extraordinarios N/A</t>
  </si>
  <si>
    <t>Para dar cumplimiento a lo previsto en los artículos 113 y 114 de la Res.763/04, la garantía fue constituida mediante Póliza de Caución de la empresa  Seguridad S.A, poliza de caucion N° 1514.00998/000..con vigencia desde el 22/05/21 hasta el 22/05/22, por un monto de Gs. 572.331.000.</t>
  </si>
  <si>
    <t>Nro.</t>
  </si>
  <si>
    <t>Accionista</t>
  </si>
  <si>
    <t xml:space="preserve">Clase </t>
  </si>
  <si>
    <t>Voto</t>
  </si>
  <si>
    <t>Monto</t>
  </si>
  <si>
    <t>% de Participación del Capital Integrado</t>
  </si>
  <si>
    <t>Diego Christian Borja Terán</t>
  </si>
  <si>
    <t>101/224</t>
  </si>
  <si>
    <t>Ordinaria Nominativa</t>
  </si>
  <si>
    <t>443/480</t>
  </si>
  <si>
    <t>679/700</t>
  </si>
  <si>
    <t>295/347</t>
  </si>
  <si>
    <t>418/442</t>
  </si>
  <si>
    <t>710/730</t>
  </si>
  <si>
    <t>01,/44</t>
  </si>
  <si>
    <t>45/90</t>
  </si>
  <si>
    <t>668/676</t>
  </si>
  <si>
    <t>225/294</t>
  </si>
  <si>
    <t>677/678</t>
  </si>
  <si>
    <t>2074/2323</t>
  </si>
  <si>
    <t>1528/1824</t>
  </si>
  <si>
    <t>1243/1527</t>
  </si>
  <si>
    <t>2501 / 3216</t>
  </si>
  <si>
    <t>3892/4462</t>
  </si>
  <si>
    <t>Sub total</t>
  </si>
  <si>
    <t xml:space="preserve">Gustavo Mathias Angulo </t>
  </si>
  <si>
    <t>91/100</t>
  </si>
  <si>
    <t>701/703</t>
  </si>
  <si>
    <t>704/706</t>
  </si>
  <si>
    <t>481/667</t>
  </si>
  <si>
    <t>3217 / 3614</t>
  </si>
  <si>
    <t>4463/4779</t>
  </si>
  <si>
    <t>348/417</t>
  </si>
  <si>
    <t>709/707</t>
  </si>
  <si>
    <t>2324/2500</t>
  </si>
  <si>
    <t>3615 / 3753</t>
  </si>
  <si>
    <t>4780/4890</t>
  </si>
  <si>
    <t>981/1242</t>
  </si>
  <si>
    <t xml:space="preserve">Viva Inversiones S.A </t>
  </si>
  <si>
    <t>1825/2073</t>
  </si>
  <si>
    <t>3754 / 3891</t>
  </si>
  <si>
    <t>4891/5000</t>
  </si>
  <si>
    <t>Marcelo Nicolas Ypa</t>
  </si>
  <si>
    <t>731/980</t>
  </si>
  <si>
    <t>• La pandemia de la COVID-19 continuo generando impacto en la economía Paraguaya, estos dos años las  empresas de todos los tamaños se vieron repentinamente afectadas por una serie de medidas sanitarias de protección y prevención a la población que obligaron a las empresas a enfrentar una serie de situaciones inéditas que impactaron en su economía, su organización, la actividad innovadora, el acceso al financiamiento y su rendimiento,  esta situación si tuvo su impacto en el sistema financiero en el cual opera nuestra empresa, se espera que con la mayor inmunización de la población se logré reducir los riesgos y contagios.</t>
  </si>
  <si>
    <t xml:space="preserve">• En fecha 15 de enero de 2021,  Valores Casa de Bolsa S.A  es adjudicado para la compra de los inmuebles individualizados como Finca N° 1784 con Padrón N° 1915, Finca N° 325 con Padrón N° 482 y Finca N° 1367 con Padrón N° 475, todas del Distrito de San Bernardino. Los inmuebles fueron adquiridos de la Sociedad Fallida Banco de Inversiones del Paraguay S.A (en quiebra). En fecha 15 de febrero del 2022  Valores Casa de Bolsa S.A  ha firmado la escritura de compraventa de inmuebles. Correspondiente a las Fincas N° 325 con Padrón N° 482 y Finca N° 1367 con Padrón N° 475 del Distrito de San Bernardino. La  escritura fue presentada al registro público en fecha 22 de febrero del 2022.Respecto a la Finca N° 1784 con Padrón N° 1915, la escritura de transferencia se encuentra firmada y en proceso de registro. Sobre la finca Nº 1784 existe un loteamiento aprobado por resolución municipal.    </t>
  </si>
  <si>
    <t>3. ADMINISTRACIÓN :</t>
  </si>
  <si>
    <t xml:space="preserve">4. CAPITAL Y SU PROPIEDAD </t>
  </si>
  <si>
    <t>Representante Legal</t>
  </si>
  <si>
    <t>Menos: previsión por menor valor</t>
  </si>
  <si>
    <t>Deudores Varios</t>
  </si>
  <si>
    <t>Derechos sobre títulos por contrato de Underwitng</t>
  </si>
  <si>
    <t xml:space="preserve">Retenciones </t>
  </si>
  <si>
    <t xml:space="preserve">Menos: Previsión por cuentas a cobrar a </t>
  </si>
  <si>
    <t>Activos Intangibles y Cargos Diferidos (Nota 5 hi)</t>
  </si>
  <si>
    <t>Inversiones Permanentes (Nota 5 e - Nota 7)</t>
  </si>
  <si>
    <t xml:space="preserve">Auditor Externo Independiente </t>
  </si>
  <si>
    <t xml:space="preserve">Controller Contadores &amp; Auditores </t>
  </si>
  <si>
    <t>AE -030</t>
  </si>
  <si>
    <t>Número de Inscripción en el Registro de la CNV</t>
  </si>
  <si>
    <t xml:space="preserve">Auditores Externos Independientes </t>
  </si>
  <si>
    <t>Personas Relacionadas - Vinculadas</t>
  </si>
  <si>
    <t>Cuenta De Orden Deudora</t>
  </si>
  <si>
    <t xml:space="preserve">Cuenta De Orden Acreedora </t>
  </si>
  <si>
    <t xml:space="preserve">ACTIVO CORRIENTE </t>
  </si>
  <si>
    <t>PASIVO CORRIENTE</t>
  </si>
  <si>
    <t>Impuesto a la Renta a Pagar</t>
  </si>
  <si>
    <r>
      <t>personas y empresas relacionadas</t>
    </r>
    <r>
      <rPr>
        <b/>
        <sz val="9"/>
        <rFont val="Times New Roman"/>
        <family val="1"/>
      </rPr>
      <t xml:space="preserve"> </t>
    </r>
  </si>
  <si>
    <t>ACTIVO NO CORRIENTE</t>
  </si>
  <si>
    <t>PASIVO NO CORRIENTE</t>
  </si>
  <si>
    <t xml:space="preserve">TOTAL DE PASIVO NO CORRIENTE </t>
  </si>
  <si>
    <t>TOTAL PASIVO</t>
  </si>
  <si>
    <t>PATRIMONIO NETO</t>
  </si>
  <si>
    <t>TOTAL PASIVO Y PATRIMONIO NETO</t>
  </si>
  <si>
    <t>TOTAL ACTIVO</t>
  </si>
  <si>
    <t xml:space="preserve">VALORES CASA DE BOLSA S.A </t>
  </si>
  <si>
    <r>
      <t>Por el ejercicio Nº 37</t>
    </r>
    <r>
      <rPr>
        <i/>
        <sz val="12"/>
        <color theme="1"/>
        <rFont val="Times New Roman"/>
        <family val="1"/>
      </rPr>
      <t xml:space="preserve"> iniciado el 01 de Enero al 31 de Diciembre del 2021</t>
    </r>
  </si>
  <si>
    <r>
      <t xml:space="preserve">: </t>
    </r>
    <r>
      <rPr>
        <b/>
        <sz val="12"/>
        <color rgb="FF000000"/>
        <rFont val="Times New Roman"/>
        <family val="1"/>
      </rPr>
      <t>VALORES CASA DE BOLSA S.A.</t>
    </r>
  </si>
  <si>
    <r>
      <t xml:space="preserve">: </t>
    </r>
    <r>
      <rPr>
        <sz val="11"/>
        <color rgb="FF000000"/>
        <rFont val="Times New Roman"/>
        <family val="1"/>
      </rPr>
      <t>RES.33/93 841/05</t>
    </r>
  </si>
  <si>
    <r>
      <t xml:space="preserve">: </t>
    </r>
    <r>
      <rPr>
        <b/>
        <sz val="11"/>
        <color rgb="FF000000"/>
        <rFont val="Times New Roman"/>
        <family val="1"/>
      </rPr>
      <t>006</t>
    </r>
  </si>
  <si>
    <r>
      <t xml:space="preserve">: </t>
    </r>
    <r>
      <rPr>
        <sz val="11"/>
        <color rgb="FF000000"/>
        <rFont val="Times New Roman"/>
        <family val="1"/>
      </rPr>
      <t>Avda. Mariscal López Nº 3811 e/Dr. Morra– Asunción</t>
    </r>
  </si>
  <si>
    <r>
      <t xml:space="preserve">: </t>
    </r>
    <r>
      <rPr>
        <sz val="11"/>
        <color rgb="FF000000"/>
        <rFont val="Times New Roman"/>
        <family val="1"/>
      </rPr>
      <t>600-450 Tel. fax: 600-450</t>
    </r>
  </si>
  <si>
    <r>
      <t xml:space="preserve">: </t>
    </r>
    <r>
      <rPr>
        <sz val="11"/>
        <color rgb="FF000000"/>
        <rFont val="Times New Roman"/>
        <family val="1"/>
      </rPr>
      <t>valores@valores.com.py</t>
    </r>
  </si>
  <si>
    <r>
      <t xml:space="preserve">Inscripción en el Registro Público de Comercio: </t>
    </r>
    <r>
      <rPr>
        <sz val="11"/>
        <color theme="1"/>
        <rFont val="Times New Roman"/>
        <family val="1"/>
      </rPr>
      <t>Del estatuto social: Nº 38 de fecha 17 de marzo de 1993 y autorizada por decreto Nº 22.463 del Poder Ejecutivo del 13 de julio de 1993.- escritura pública Nº 23 de fecha 18 de setiembre de 1998 se modifico los estatutos sociales a efectos de readecuar los artículos 8,9 y 10 referentes a la administración, elección de directores y periodicidad de las reuniones del directorio. Por escritura Nro. 80 fue modificado el nombre de la sociedad por la de Valores Casa de Bolsa S.A., inscripta en el Registro Público de Comercio bajo el Nro. 146 folio 1681 y sgtes. Sección Contratos el 7 de marzo de 2005. Por escritura Nro. 29 fue modificado el estatuto social por aumento de capital y emisión de acciones de la sociedad Valores Casa de Bolsa S.A., inscripta en el Registro Público de Comercio bajo el Nro. 64 folio 582 y sgtes. Sección Contratos el 16 de febrero de 2012. Modificación de Estatutos por escritura Nro. 2 de fecha 22 de abril del 2013, inscripta en el Registro Público de Comercio bajo el Nro. 517 Folio 6250 de fecha 06 de junio del 2013. Transcripción del Acta de Asamblea General Ordinaria por emisión de acciones, inscripta en la Dirección General de los Registros Públicos bajo el Nro. 803 A Folio 11780 de fecha 26 de noviembre del 2014. Modificado por Escritura Nº 7 de Transcripción de Acta de Asamblea General Ordinaria y Asamblea General Extraordinaria de Modificación de estatutos, pasada ante el Escribano Público Esteban E. Rapetti Barrail, inscripta en el Registro de Personas Jurídicas y Asociaciones bajo el Nro. 01, Serie C, en fecha 18 de julio de 2016 y en el Registro Público de Comercio bajo el Nro. 01, Serie C, folio 1 al 12 y sgts, en fecha 18 de julio de 2016. Modificaciones de Estatutos Sociales de fecha 01 de diciembre de 2015 por Escritura Pública Nro. 7 folio 19 y siguientes, pasada ante el Escribano Público Esteban E. Rapetti Barrail, inscripta en el Registro de Personas Jurídicas y Asociaciones bajo el Nro. 5412, folio 01-09 Serie Comercial, en fecha 18 de julio de 2016 y en el Registro Público de Comercio bajo el Nro. 2920, Serie Comercial, folio 1-12. Sección Contratos, en fecha 18 de julio de 2016. Transcripción de Acta de Asamblea general Ordinaria de Emisión de Acciones de fecha 27 de diciembre de 2016 por Escritura Pública Nro. 2 folio 4 y siguientes, del protocolo de la división civil “A” pasada ante el Escribano Público Esteban E. Rapetti Barrail, en fecha 14 de febrero de 2017. Inscripta los Registros de Públicos de Comercio bajo el Nro. 5500, Serie Comercial, folio 13-20, en fecha 17 de marzo de 2017. Por Escritura Publica Nº 47 de fecha  21-12-2018, autorizada por el N.P Esteban Rapetti Barrial, Reg. Nº 741 se modifica el estatuto social de la Firma Valores Casa de Bolsa SA en el Título III  DEL CAPITAL  Y DE LAS ACCIONES, Art. Nº 5 Inscripción en la D.G.R.P  en la sección de personas jurídicas y asociaciones, serie comercial inscripto bajo Nº 02 Folio 10 y en las siguientes fechas 11-03-2020, y en la D.G.R.P  Sección Comercio, inscripto bajo Nº  3 Folio Nº 21 en fecha 11-03-2020.</t>
    </r>
  </si>
  <si>
    <r>
      <rPr>
        <b/>
        <sz val="14"/>
        <color rgb="FF000000"/>
        <rFont val="Times New Roman"/>
        <family val="1"/>
      </rPr>
      <t>Actividad principa</t>
    </r>
    <r>
      <rPr>
        <sz val="14"/>
        <color rgb="FF000000"/>
        <rFont val="Times New Roman"/>
        <family val="1"/>
      </rPr>
      <t>l: Intermediación en el Mercado de Valores</t>
    </r>
  </si>
  <si>
    <t xml:space="preserve">VALORES CASA DE BOLSA SA. </t>
  </si>
  <si>
    <t xml:space="preserve">INGRESOS OPERATIVOS </t>
  </si>
  <si>
    <t xml:space="preserve">   Por Intermediacion de Acciones en Rueda</t>
  </si>
  <si>
    <t xml:space="preserve">   Por Intermediacion de Renta fija en Rueda</t>
  </si>
  <si>
    <t xml:space="preserve">  Por Intermediacion de acciones en Rueda</t>
  </si>
  <si>
    <t xml:space="preserve">  Por intermediacion de Renta fija en Rueda</t>
  </si>
  <si>
    <t xml:space="preserve">  Comisiones por Contratos de Colocacion Primaria de acciones</t>
  </si>
  <si>
    <t xml:space="preserve">  Comisiones por contratos de Colocacion primaria de Renta fija</t>
  </si>
  <si>
    <t xml:space="preserve">  Ingreso por venta de Cartera Propia</t>
  </si>
  <si>
    <t xml:space="preserve">  Ingreso por operaciones y servicios a personas Relacionadas (Nota 5.s. y 5.v.)</t>
  </si>
  <si>
    <t xml:space="preserve">  Ingreso por Venta de Cartera Propia a personas y empresas Relacionadas</t>
  </si>
  <si>
    <t xml:space="preserve">  Ingresos por operaciones y servicios extrabursatiles (Nota 5.v.)</t>
  </si>
  <si>
    <t xml:space="preserve">  Ingreso por Administracion De Cartera</t>
  </si>
  <si>
    <t>Total Ingresos Operativos</t>
  </si>
  <si>
    <t>GASTOS OPERATIVOS</t>
  </si>
  <si>
    <t xml:space="preserve">  Ingresos por Intereses y dividendos de cartera propia </t>
  </si>
  <si>
    <t>RESULTADO OPERATIVO BRUTO</t>
  </si>
  <si>
    <t>GASTOS DE COMERCIALIZACIÓN</t>
  </si>
  <si>
    <t>GASTOS DE ADMINISTRACIÓN ( Nota 5. w)</t>
  </si>
  <si>
    <t xml:space="preserve">RESULTADO OPERATIVO NETO </t>
  </si>
  <si>
    <t xml:space="preserve">  Ingreso por Custodia de Valores</t>
  </si>
  <si>
    <t xml:space="preserve">  Ingreso por Asesoria Financiera</t>
  </si>
  <si>
    <t xml:space="preserve">ESTADO DE VARIACIÓN EN EL PATRIMONIO NETO </t>
  </si>
  <si>
    <r>
      <t>Los Estados Financieros serán considerados por la Asamblea General Ordinaria de Accionistas de la Sociedad, de acuerdo a lo establecido por el art. 28 de los Estatutos Sociales y el art. 1079 del Código Civil. El Directorio de Valores Casa de Bolsa S.A. mediante el  Acta de Directorio</t>
    </r>
    <r>
      <rPr>
        <b/>
        <sz val="11"/>
        <color theme="1"/>
        <rFont val="Times New Roman"/>
        <family val="1"/>
      </rPr>
      <t xml:space="preserve"> </t>
    </r>
    <r>
      <rPr>
        <sz val="11"/>
        <color theme="1"/>
        <rFont val="Times New Roman"/>
        <family val="1"/>
      </rPr>
      <t>Nro. 322 de fecha 24/03/2022 considera los  Estados Contables.</t>
    </r>
  </si>
  <si>
    <r>
      <t xml:space="preserve">2.1. </t>
    </r>
    <r>
      <rPr>
        <u/>
        <sz val="11"/>
        <rFont val="Times New Roman"/>
        <family val="1"/>
      </rPr>
      <t>Natural jurídica de las actividades de la sociedad.</t>
    </r>
  </si>
  <si>
    <r>
      <t xml:space="preserve">2.2. </t>
    </r>
    <r>
      <rPr>
        <u/>
        <sz val="11"/>
        <rFont val="Times New Roman"/>
        <family val="1"/>
      </rPr>
      <t>Participación en otras empresas</t>
    </r>
    <r>
      <rPr>
        <sz val="11"/>
        <rFont val="Times New Roman"/>
        <family val="1"/>
      </rPr>
      <t>.</t>
    </r>
  </si>
  <si>
    <t xml:space="preserve">NOTA 1. CONSIDERACIÓN DE LOS ESTADOS CONTABLES </t>
  </si>
  <si>
    <t xml:space="preserve">NOTA 2.  INFORMACIÓN BÁSICA DE LA EMPRESA   </t>
  </si>
  <si>
    <t xml:space="preserve">NOTA 3.  PRINCIPALES POLÍTICAS Y PRÁCTICAS CONTABLES APLICADAS </t>
  </si>
  <si>
    <r>
      <t xml:space="preserve">3.1. </t>
    </r>
    <r>
      <rPr>
        <u/>
        <sz val="11"/>
        <rFont val="Times New Roman"/>
        <family val="1"/>
      </rPr>
      <t>Bases de preparación de los Estados Contables:</t>
    </r>
    <r>
      <rPr>
        <sz val="11"/>
        <rFont val="Times New Roman"/>
        <family val="1"/>
      </rPr>
      <t xml:space="preserve"> </t>
    </r>
  </si>
  <si>
    <r>
      <t xml:space="preserve">3.2. </t>
    </r>
    <r>
      <rPr>
        <u/>
        <sz val="11"/>
        <rFont val="Times New Roman"/>
        <family val="1"/>
      </rPr>
      <t>Criterio de valuación:</t>
    </r>
    <r>
      <rPr>
        <sz val="11"/>
        <rFont val="Times New Roman"/>
        <family val="1"/>
      </rPr>
      <t xml:space="preserve"> </t>
    </r>
  </si>
  <si>
    <r>
      <t xml:space="preserve">3.3 </t>
    </r>
    <r>
      <rPr>
        <u/>
        <sz val="11"/>
        <rFont val="Times New Roman"/>
        <family val="1"/>
      </rPr>
      <t>Política de constitución de previsiones:</t>
    </r>
    <r>
      <rPr>
        <sz val="11"/>
        <rFont val="Times New Roman"/>
        <family val="1"/>
      </rPr>
      <t xml:space="preserve"> </t>
    </r>
  </si>
  <si>
    <r>
      <t>3.4.</t>
    </r>
    <r>
      <rPr>
        <sz val="11"/>
        <rFont val="Times New Roman"/>
        <family val="1"/>
      </rPr>
      <t xml:space="preserve"> </t>
    </r>
    <r>
      <rPr>
        <u/>
        <sz val="11"/>
        <rFont val="Times New Roman"/>
        <family val="1"/>
      </rPr>
      <t>Política de depreciación:</t>
    </r>
    <r>
      <rPr>
        <sz val="11"/>
        <rFont val="Times New Roman"/>
        <family val="1"/>
      </rPr>
      <t xml:space="preserve"> .</t>
    </r>
  </si>
  <si>
    <r>
      <t>3.5.</t>
    </r>
    <r>
      <rPr>
        <sz val="11"/>
        <rFont val="Times New Roman"/>
        <family val="1"/>
      </rPr>
      <t xml:space="preserve"> </t>
    </r>
    <r>
      <rPr>
        <u/>
        <sz val="11"/>
        <rFont val="Times New Roman"/>
        <family val="1"/>
      </rPr>
      <t>Política de reconocimiento de ingresos:</t>
    </r>
  </si>
  <si>
    <r>
      <t xml:space="preserve">3.6. </t>
    </r>
    <r>
      <rPr>
        <u/>
        <sz val="11"/>
        <rFont val="Times New Roman"/>
        <family val="1"/>
      </rPr>
      <t>Definición de fondos adoptada para la preparación del estado de flujo de Efectivo</t>
    </r>
  </si>
  <si>
    <r>
      <t>NOTA 4</t>
    </r>
    <r>
      <rPr>
        <b/>
        <sz val="11"/>
        <rFont val="Times New Roman"/>
        <family val="1"/>
      </rPr>
      <t xml:space="preserve"> . CAMBIOS DE POLÍTICAS Y PROCEDIMIENTO DE CONTABILIDAD  </t>
    </r>
  </si>
  <si>
    <t>NOTA 5.  CRITERIOS ESPECÍFICOS DE VALUACIÓN</t>
  </si>
  <si>
    <t>BANCO GNB Comp.</t>
  </si>
  <si>
    <t xml:space="preserve">FINEXPAR USD </t>
  </si>
  <si>
    <t>MORGAN STANLEY</t>
  </si>
  <si>
    <t>EL COMERCIO USD</t>
  </si>
  <si>
    <t>CEFISA USD</t>
  </si>
  <si>
    <t>FINANCIERA SOLAR USD</t>
  </si>
  <si>
    <t>FINANCIERA FIC USD</t>
  </si>
  <si>
    <t>BANCO CONTINENTAL USD</t>
  </si>
  <si>
    <t xml:space="preserve">GNB EN PROCESO DE FUSION - BBVA USD  </t>
  </si>
  <si>
    <t xml:space="preserve">TU FINANCIERA </t>
  </si>
  <si>
    <t>MORGAN STANLEY AHORRO</t>
  </si>
  <si>
    <t xml:space="preserve">Recaudaciones a depositar/Caja </t>
  </si>
  <si>
    <t>OPPY OPERADOR PARAGUAY S.A.E</t>
  </si>
  <si>
    <t>Gastos pag.por Adelantado</t>
  </si>
  <si>
    <t xml:space="preserve">RIEDER BONO </t>
  </si>
  <si>
    <t>FNV INVERISONES USD</t>
  </si>
  <si>
    <t>FIGRORIFICO GUARANI</t>
  </si>
  <si>
    <t>Deudores Varios USD</t>
  </si>
  <si>
    <t>Anticipos a rendir USD</t>
  </si>
  <si>
    <t>Clientes USD</t>
  </si>
  <si>
    <t>Alquileres a Vencer USD</t>
  </si>
  <si>
    <t>Interes a Devengar USD</t>
  </si>
  <si>
    <t>Gastos pag. por Adelantado</t>
  </si>
  <si>
    <t>Garantia de Alquiler Mcal Center</t>
  </si>
  <si>
    <t>JB Mosaic USD</t>
  </si>
  <si>
    <t xml:space="preserve">Alquileres a Pagar </t>
  </si>
  <si>
    <t>Prestamos a pagar USD</t>
  </si>
  <si>
    <t>Interes a Pagar USD</t>
  </si>
  <si>
    <t>Honorarios a Pagar USD</t>
  </si>
  <si>
    <t>Comisiones a Pagar USD</t>
  </si>
  <si>
    <t>BVPASA a pagar USD</t>
  </si>
  <si>
    <t>Cupones a pagar USD</t>
  </si>
  <si>
    <t>BANCO CONTINENTAL GS</t>
  </si>
  <si>
    <t>FINANCIERA SOLAR GS</t>
  </si>
  <si>
    <t>CEFISA GS</t>
  </si>
  <si>
    <t xml:space="preserve">TU FINACIERA GS </t>
  </si>
  <si>
    <t>EL COMERCIO GS</t>
  </si>
  <si>
    <t>FIC S.A USD</t>
  </si>
  <si>
    <t>TU FINACIERA USD</t>
  </si>
  <si>
    <t>BANCO FAMILIAR GS</t>
  </si>
  <si>
    <t>GNB EN PROCESO DE FUSION BBVA USD</t>
  </si>
  <si>
    <t>BANCO GNB CAJA DE AHORRO USD</t>
  </si>
  <si>
    <t>BANCO GNB COMPENSACIONES USD</t>
  </si>
  <si>
    <t xml:space="preserve">BANCO RIO SAECA </t>
  </si>
  <si>
    <t xml:space="preserve">PARASUR </t>
  </si>
  <si>
    <t>CGS BONO</t>
  </si>
  <si>
    <t>RECTORA  SA</t>
  </si>
  <si>
    <t>RIEDER &amp; CIA</t>
  </si>
  <si>
    <t>FRIGORIFICO GUARANI</t>
  </si>
  <si>
    <t>NÚCLEO - PERSONAL</t>
  </si>
  <si>
    <t>RIEDER &amp; CIA GS</t>
  </si>
  <si>
    <t>RIEDER &amp; CIA USD</t>
  </si>
  <si>
    <t xml:space="preserve">BANCO REGIONAL SAECA </t>
  </si>
  <si>
    <t xml:space="preserve">GECO S.A </t>
  </si>
  <si>
    <t>ACCIONES VISION BANCO SAECA</t>
  </si>
  <si>
    <t>MOSAIC POLIZA DE VIDA</t>
  </si>
  <si>
    <t xml:space="preserve">BANCO CONTINENTAL SAECA </t>
  </si>
  <si>
    <t xml:space="preserve">ACCIONES EN LA BOLSA DE VALORES </t>
  </si>
  <si>
    <t>Sin Información</t>
  </si>
  <si>
    <t>No corresponde</t>
  </si>
  <si>
    <t>Información sobre el Documento y Emisor</t>
  </si>
  <si>
    <t xml:space="preserve">Información sobre el Emisor Al </t>
  </si>
  <si>
    <t>BANCO RIO SEACA</t>
  </si>
  <si>
    <t>RECTORA SA</t>
  </si>
  <si>
    <t xml:space="preserve">FRIGORIFICO GUARANI S.A </t>
  </si>
  <si>
    <t>CGS S.A</t>
  </si>
  <si>
    <t>ACCIONES ELECTRONICAS VISION BANCO</t>
  </si>
  <si>
    <t>DEUDORES POR INVERSION- INMUEBLE SAN BERNARDINO</t>
  </si>
  <si>
    <r>
      <rPr>
        <b/>
        <u/>
        <sz val="11"/>
        <rFont val="Times New Roman"/>
        <family val="1"/>
      </rPr>
      <t xml:space="preserve">Obs.: </t>
    </r>
    <r>
      <rPr>
        <sz val="11"/>
        <rFont val="Times New Roman"/>
        <family val="1"/>
      </rPr>
      <t>Según Acta de Directorio Nº 295 de fecha 28/04/21 el Directorio de Valores Casa de Bolsa S.A. dispuso una politica de previsiones del 20% anual, aplicando 5% trimestral sobre los Bonos emitidos por Oppy S.A.E. Al 31/12/2021 posee una prevision de Gs 2.500.968.794.- incluida en el valor contable.</t>
    </r>
  </si>
  <si>
    <t xml:space="preserve">Nota de Retención </t>
  </si>
  <si>
    <t>Deudores por Inversión</t>
  </si>
  <si>
    <t>Seguros Pagados por Adelantados</t>
  </si>
  <si>
    <t>Alquileres a Pagar USD LP</t>
  </si>
  <si>
    <t>Comision p/ Servicio de Acesoria</t>
  </si>
  <si>
    <t>Spread</t>
  </si>
  <si>
    <t>Representante Obligacionistas</t>
  </si>
  <si>
    <t>Administración de Cartera</t>
  </si>
  <si>
    <t>Arancel por Inscrip. Titulo/Desglose</t>
  </si>
  <si>
    <t>Cuota SEN BvPASA</t>
  </si>
  <si>
    <t>Fondo Garantía BVPASA</t>
  </si>
  <si>
    <t>Costo Rosweb</t>
  </si>
  <si>
    <t>Diferencia de Cambio</t>
  </si>
  <si>
    <t>Ganancia Venta de Activo Fijo</t>
  </si>
  <si>
    <t xml:space="preserve">Estudio de Factibilidad </t>
  </si>
  <si>
    <r>
      <t xml:space="preserve">b) </t>
    </r>
    <r>
      <rPr>
        <u/>
        <sz val="11"/>
        <rFont val="Times New Roman"/>
        <family val="1"/>
      </rPr>
      <t>Contingencias legales</t>
    </r>
  </si>
  <si>
    <r>
      <t xml:space="preserve">a) </t>
    </r>
    <r>
      <rPr>
        <u/>
        <sz val="11"/>
        <rFont val="Times New Roman"/>
        <family val="1"/>
      </rPr>
      <t>Compromisos directos</t>
    </r>
  </si>
  <si>
    <r>
      <t xml:space="preserve">c) </t>
    </r>
    <r>
      <rPr>
        <u/>
        <sz val="11"/>
        <rFont val="Times New Roman"/>
        <family val="1"/>
      </rPr>
      <t>Garantías constituidas</t>
    </r>
  </si>
  <si>
    <t>NOTA 6.  INFORMACIÓN REFERENTE A CONTINGENCIA Y COMPROMISOS</t>
  </si>
  <si>
    <t>NOTA 7. HECHOS POSTERIORES AL CIERRRE DEL EJERCICIO</t>
  </si>
  <si>
    <t xml:space="preserve">          Y CUALQUIER RESTRICCIÓN AL DERECHO DE PROPIEDAD</t>
  </si>
  <si>
    <t>Cantidad de Acciones</t>
  </si>
  <si>
    <t>Nro. de Acciones</t>
  </si>
  <si>
    <t xml:space="preserve">Total Otros Gastos de Administración </t>
  </si>
  <si>
    <t>Andrea Nuñez</t>
  </si>
  <si>
    <t>Violette Perez Lindo</t>
  </si>
  <si>
    <t>Viva Inversiones S.A.</t>
  </si>
  <si>
    <t xml:space="preserve">NOTA 9. LIMITACIÓN A LA LIBRE DISPONIBILIDAD DE LOS ACTIVOS O DEL PATRIMONIO </t>
  </si>
  <si>
    <t xml:space="preserve">NOTA 10. CAMBIOS CONTABLES </t>
  </si>
  <si>
    <t>NOTA 11. RESTRICCIONES PARA DISTRIBUCIÓN DE UTILIDADES</t>
  </si>
  <si>
    <t xml:space="preserve">NOTA 12.  SANCIONES </t>
  </si>
  <si>
    <t>NOTA 8. VINCULACIÓN POR CONCENTRACIÓN DE ACTIVOS.</t>
  </si>
  <si>
    <t xml:space="preserve">(*) En fecha 15 de enero de 2021,  Valores Casa de Bolsa S.A  es adjudicado para la compra de los inmuebles individualizados como Finca N° 1784 con Padrón N° 1915, Finca N° 325 con Padrón N° 482 y Finca N° 1367 con Padrón N° 475, todas del Distrito de San Bernardino. Los inmuebles fueron adquiridos de la Sociedad Fallida Banco de Inversiones del Paraguay S.A (en quiebra). En fecha 15 de febrero del 2022  Valores Casa de Bolsa S.A  ha firmado la escritura de compraventa de inmuebles. Correspondiente a las Fincas N° 325 con Padrón N° 482 y Finca N° 1367 con Padrón N° 475 del Distrito de San Bernardino. La  escritura fue presentada al registro público en fecha 22 de febrero del 2022. Respecto a la Finca N° 1784 con Padrón N° 1915, la escritura de transferencia se encuentra firmada y en proceso de registro. Sobre la finca Nº 1784 existe un loteamiento aprobado por resolución municipal.    </t>
  </si>
  <si>
    <t>Vinculación por Activos - Ver Nota N° 8</t>
  </si>
  <si>
    <t>Las 12 notas que se acompañan forman parte integrante de los estados contables.</t>
  </si>
  <si>
    <r>
      <t>Las 12</t>
    </r>
    <r>
      <rPr>
        <sz val="12"/>
        <color indexed="10"/>
        <rFont val="Times New Roman"/>
        <family val="1"/>
      </rPr>
      <t xml:space="preserve"> </t>
    </r>
    <r>
      <rPr>
        <sz val="12"/>
        <color theme="1"/>
        <rFont val="Times New Roman"/>
        <family val="1"/>
      </rPr>
      <t>notas que se acompañan forman parte integrante de los Estados Contables.</t>
    </r>
  </si>
  <si>
    <r>
      <t>Las 12</t>
    </r>
    <r>
      <rPr>
        <sz val="11"/>
        <color indexed="10"/>
        <rFont val="Times New Roman"/>
        <family val="1"/>
      </rPr>
      <t xml:space="preserve"> </t>
    </r>
    <r>
      <rPr>
        <sz val="11"/>
        <rFont val="Times New Roman"/>
        <family val="1"/>
      </rPr>
      <t>notas que se acompañan forman parte integrante de los estados contables.</t>
    </r>
  </si>
  <si>
    <t xml:space="preserve"> • En fecha 29 de marzo del 2022, Sr. Gustavo Mathias Angulo según contrato de compraventa de acciones,  vende y transfiere sus acciones a favor del Sr. Diego Christian Borja, según detalle:                                                                                                                                                                                                                         </t>
  </si>
  <si>
    <t xml:space="preserve">Sitio Web </t>
  </si>
  <si>
    <t>: https://www.valores.com.py/</t>
  </si>
  <si>
    <t xml:space="preserve">Gerente Comercial </t>
  </si>
  <si>
    <t xml:space="preserve">Lic. Estefana Vera </t>
  </si>
  <si>
    <t xml:space="preserve">Operador de Bolsa </t>
  </si>
  <si>
    <t xml:space="preserve"> Mauro Gimenez </t>
  </si>
  <si>
    <t>Intereses a Pagar LP (Nota 5.k.)</t>
  </si>
  <si>
    <t>Deudores Pendientes USD</t>
  </si>
  <si>
    <t>Intereses a Pagar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</si>
</sst>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_ ;_ * \-#,##0_ ;_ * &quot;-&quot;_ ;_ @_ "/>
    <numFmt numFmtId="165" formatCode="_ * #,##0.00_ ;_ * \-#,##0.00_ ;_ * &quot;-&quot;??_ ;_ @_ "/>
    <numFmt numFmtId="166" formatCode="_-* #,##0\ _€_-;\-* #,##0\ _€_-;_-* &quot;-&quot;\ _€_-;_-@_-"/>
    <numFmt numFmtId="167" formatCode="_-* #,##0.00\ _€_-;\-* #,##0.00\ _€_-;_-* &quot;-&quot;??\ _€_-;_-@_-"/>
    <numFmt numFmtId="168" formatCode="_(* #,##0_);_(* \(#,##0\);_(* &quot;-&quot;_);_(@_)"/>
    <numFmt numFmtId="169" formatCode="_(* #,##0.00_);_(* \(#,##0.00\);_(* &quot;-&quot;??_);_(@_)"/>
    <numFmt numFmtId="170" formatCode="_([$€]* #,##0.00_);_([$€]* \(#,##0.00\);_([$€]* &quot;-&quot;??_);_(@_)"/>
    <numFmt numFmtId="171" formatCode="_-* #,##0.00\ [$€]_-;\-* #,##0.00\ [$€]_-;_-* &quot;-&quot;??\ [$€]_-;_-@_-"/>
    <numFmt numFmtId="172" formatCode="_(* #,##0.00_);_(* \(#,##0.00\);_(* &quot;-&quot;_);_(@_)"/>
    <numFmt numFmtId="173" formatCode="_ * #,##0_ ;_ * \-#,##0_ ;_ * &quot;-&quot;??_ ;_ @_ "/>
    <numFmt numFmtId="174" formatCode="_-* #,##0\ _€_-;\-* #,##0\ _€_-;_-* &quot;-&quot;??\ _€_-;_-@_-"/>
    <numFmt numFmtId="175" formatCode="#,##0,"/>
    <numFmt numFmtId="176" formatCode="[$-C0A]mmmm\-yy;@"/>
  </numFmts>
  <fonts count="100" x14ac:knownFonts="1">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10"/>
      <name val="Arial"/>
      <family val="2"/>
    </font>
    <font>
      <sz val="10"/>
      <name val="Arial"/>
      <family val="2"/>
    </font>
    <font>
      <b/>
      <sz val="11"/>
      <name val="Arial"/>
      <family val="2"/>
    </font>
    <font>
      <sz val="11"/>
      <name val="Arial"/>
      <family val="2"/>
    </font>
    <font>
      <sz val="9"/>
      <name val="Arial"/>
      <family val="2"/>
    </font>
    <font>
      <sz val="10"/>
      <color indexed="9"/>
      <name val="Arial"/>
      <family val="2"/>
    </font>
    <font>
      <b/>
      <u/>
      <sz val="10"/>
      <name val="Arial"/>
      <family val="2"/>
    </font>
    <font>
      <b/>
      <sz val="14"/>
      <name val="Arial"/>
      <family val="2"/>
    </font>
    <font>
      <b/>
      <sz val="10"/>
      <color indexed="9"/>
      <name val="Arial"/>
      <family val="2"/>
    </font>
    <font>
      <sz val="11"/>
      <color indexed="8"/>
      <name val="Calibri"/>
      <family val="2"/>
    </font>
    <font>
      <sz val="10"/>
      <color indexed="8"/>
      <name val="Arial"/>
      <family val="2"/>
    </font>
    <font>
      <sz val="11"/>
      <color indexed="8"/>
      <name val="Calibri"/>
      <family val="2"/>
      <charset val="1"/>
    </font>
    <font>
      <sz val="8"/>
      <name val="Verdana"/>
      <family val="2"/>
    </font>
    <font>
      <sz val="10"/>
      <name val="Verdana"/>
      <family val="2"/>
    </font>
    <font>
      <u/>
      <sz val="10"/>
      <color theme="10"/>
      <name val="Arial"/>
      <family val="2"/>
    </font>
    <font>
      <sz val="10"/>
      <color theme="1"/>
      <name val="Arial"/>
      <family val="2"/>
    </font>
    <font>
      <b/>
      <sz val="10"/>
      <color theme="0"/>
      <name val="Arial"/>
      <family val="2"/>
    </font>
    <font>
      <sz val="10"/>
      <color theme="0"/>
      <name val="Arial"/>
      <family val="2"/>
    </font>
    <font>
      <sz val="10"/>
      <color rgb="FFFF0000"/>
      <name val="Arial"/>
      <family val="2"/>
    </font>
    <font>
      <b/>
      <sz val="10"/>
      <color theme="1"/>
      <name val="Arial"/>
      <family val="2"/>
    </font>
    <font>
      <sz val="12"/>
      <name val="Calibri"/>
      <family val="2"/>
      <scheme val="minor"/>
    </font>
    <font>
      <b/>
      <sz val="16"/>
      <color theme="1"/>
      <name val="Times New Roman"/>
      <family val="1"/>
    </font>
    <font>
      <sz val="12"/>
      <color rgb="FF000000"/>
      <name val="Arial"/>
      <family val="2"/>
    </font>
    <font>
      <sz val="9"/>
      <color theme="1"/>
      <name val="Arial"/>
      <family val="2"/>
    </font>
    <font>
      <sz val="8"/>
      <color rgb="FF000000"/>
      <name val="Arial"/>
      <family val="2"/>
    </font>
    <font>
      <sz val="9"/>
      <color indexed="53"/>
      <name val="Arial"/>
      <family val="2"/>
    </font>
    <font>
      <sz val="12"/>
      <name val="Arial"/>
      <family val="2"/>
    </font>
    <font>
      <b/>
      <sz val="12"/>
      <color theme="0"/>
      <name val="Arial"/>
      <family val="2"/>
    </font>
    <font>
      <b/>
      <sz val="10"/>
      <name val="Calibri"/>
      <family val="2"/>
      <scheme val="minor"/>
    </font>
    <font>
      <sz val="8"/>
      <color theme="1"/>
      <name val="Calibri"/>
      <family val="2"/>
      <scheme val="minor"/>
    </font>
    <font>
      <b/>
      <sz val="8"/>
      <color theme="1"/>
      <name val="Calibri"/>
      <family val="2"/>
      <scheme val="minor"/>
    </font>
    <font>
      <b/>
      <sz val="10"/>
      <color theme="1"/>
      <name val="Calibri"/>
      <family val="2"/>
      <scheme val="minor"/>
    </font>
    <font>
      <b/>
      <sz val="8"/>
      <name val="Arial"/>
      <family val="2"/>
    </font>
    <font>
      <sz val="10"/>
      <name val="Times New Roman"/>
      <family val="1"/>
    </font>
    <font>
      <b/>
      <sz val="10"/>
      <name val="Times New Roman"/>
      <family val="1"/>
    </font>
    <font>
      <sz val="9"/>
      <name val="Times New Roman"/>
      <family val="1"/>
    </font>
    <font>
      <b/>
      <u/>
      <sz val="10"/>
      <name val="Times New Roman"/>
      <family val="1"/>
    </font>
    <font>
      <sz val="10"/>
      <color theme="1"/>
      <name val="Times New Roman"/>
      <family val="1"/>
    </font>
    <font>
      <b/>
      <sz val="9"/>
      <name val="Times New Roman"/>
      <family val="1"/>
    </font>
    <font>
      <sz val="10"/>
      <color theme="0"/>
      <name val="Times New Roman"/>
      <family val="1"/>
    </font>
    <font>
      <sz val="8"/>
      <name val="Times New Roman"/>
      <family val="1"/>
    </font>
    <font>
      <b/>
      <u/>
      <sz val="11"/>
      <name val="Times New Roman"/>
      <family val="1"/>
    </font>
    <font>
      <b/>
      <sz val="10"/>
      <color theme="1"/>
      <name val="Times New Roman"/>
      <family val="1"/>
    </font>
    <font>
      <b/>
      <sz val="11"/>
      <name val="Times New Roman"/>
      <family val="1"/>
    </font>
    <font>
      <sz val="11"/>
      <color theme="1"/>
      <name val="Times New Roman"/>
      <family val="1"/>
    </font>
    <font>
      <b/>
      <sz val="14"/>
      <name val="Times New Roman"/>
      <family val="1"/>
    </font>
    <font>
      <sz val="12"/>
      <name val="Times New Roman"/>
      <family val="1"/>
    </font>
    <font>
      <sz val="11"/>
      <name val="Times New Roman"/>
      <family val="1"/>
    </font>
    <font>
      <b/>
      <sz val="12"/>
      <name val="Times New Roman"/>
      <family val="1"/>
    </font>
    <font>
      <b/>
      <sz val="11"/>
      <color theme="1"/>
      <name val="Times New Roman"/>
      <family val="1"/>
    </font>
    <font>
      <sz val="11"/>
      <color rgb="FF000000"/>
      <name val="Times New Roman"/>
      <family val="1"/>
    </font>
    <font>
      <b/>
      <sz val="12"/>
      <color theme="1"/>
      <name val="Times New Roman"/>
      <family val="1"/>
    </font>
    <font>
      <sz val="14"/>
      <name val="Times New Roman"/>
      <family val="1"/>
    </font>
    <font>
      <sz val="8"/>
      <color rgb="FF000000"/>
      <name val="Times New Roman"/>
      <family val="1"/>
    </font>
    <font>
      <sz val="9"/>
      <color rgb="FF000000"/>
      <name val="Times New Roman"/>
      <family val="1"/>
    </font>
    <font>
      <sz val="9"/>
      <color theme="1"/>
      <name val="Times New Roman"/>
      <family val="1"/>
    </font>
    <font>
      <sz val="10"/>
      <color rgb="FF000000"/>
      <name val="Times New Roman"/>
      <family val="1"/>
    </font>
    <font>
      <b/>
      <sz val="8"/>
      <name val="Times New Roman"/>
      <family val="1"/>
    </font>
    <font>
      <b/>
      <sz val="8"/>
      <color theme="0" tint="-0.499984740745262"/>
      <name val="Times New Roman"/>
      <family val="1"/>
    </font>
    <font>
      <sz val="8"/>
      <color theme="1"/>
      <name val="Times New Roman"/>
      <family val="1"/>
    </font>
    <font>
      <b/>
      <sz val="12"/>
      <color rgb="FF000000"/>
      <name val="Times New Roman"/>
      <family val="1"/>
    </font>
    <font>
      <sz val="12"/>
      <color rgb="FF000000"/>
      <name val="Times New Roman"/>
      <family val="1"/>
    </font>
    <font>
      <i/>
      <sz val="12"/>
      <color rgb="FF000000"/>
      <name val="Times New Roman"/>
      <family val="1"/>
    </font>
    <font>
      <i/>
      <sz val="12"/>
      <color theme="1"/>
      <name val="Times New Roman"/>
      <family val="1"/>
    </font>
    <font>
      <i/>
      <sz val="14"/>
      <color rgb="FF000000"/>
      <name val="Times New Roman"/>
      <family val="1"/>
    </font>
    <font>
      <sz val="14"/>
      <color rgb="FF000000"/>
      <name val="Times New Roman"/>
      <family val="1"/>
    </font>
    <font>
      <b/>
      <sz val="14"/>
      <color rgb="FF000000"/>
      <name val="Times New Roman"/>
      <family val="1"/>
    </font>
    <font>
      <b/>
      <sz val="11"/>
      <color rgb="FF000000"/>
      <name val="Times New Roman"/>
      <family val="1"/>
    </font>
    <font>
      <sz val="12"/>
      <color theme="1"/>
      <name val="Times New Roman"/>
      <family val="1"/>
    </font>
    <font>
      <b/>
      <sz val="12"/>
      <color theme="0"/>
      <name val="Times New Roman"/>
      <family val="1"/>
    </font>
    <font>
      <sz val="12"/>
      <color indexed="10"/>
      <name val="Times New Roman"/>
      <family val="1"/>
    </font>
    <font>
      <b/>
      <u/>
      <sz val="12"/>
      <name val="Times New Roman"/>
      <family val="1"/>
    </font>
    <font>
      <u/>
      <sz val="10"/>
      <name val="Times New Roman"/>
      <family val="1"/>
    </font>
    <font>
      <sz val="10"/>
      <color indexed="9"/>
      <name val="Times New Roman"/>
      <family val="1"/>
    </font>
    <font>
      <sz val="9"/>
      <color indexed="9"/>
      <name val="Times New Roman"/>
      <family val="1"/>
    </font>
    <font>
      <b/>
      <u/>
      <sz val="12"/>
      <color theme="1"/>
      <name val="Times New Roman"/>
      <family val="1"/>
    </font>
    <font>
      <sz val="11"/>
      <color indexed="10"/>
      <name val="Times New Roman"/>
      <family val="1"/>
    </font>
    <font>
      <u/>
      <sz val="11"/>
      <name val="Times New Roman"/>
      <family val="1"/>
    </font>
    <font>
      <sz val="10"/>
      <color rgb="FFFF0000"/>
      <name val="Times New Roman"/>
      <family val="1"/>
    </font>
    <font>
      <sz val="10"/>
      <color indexed="8"/>
      <name val="Times New Roman"/>
      <family val="1"/>
    </font>
    <font>
      <sz val="11"/>
      <color theme="0"/>
      <name val="Times New Roman"/>
      <family val="1"/>
    </font>
    <font>
      <sz val="9"/>
      <color indexed="8"/>
      <name val="Times New Roman"/>
      <family val="1"/>
    </font>
  </fonts>
  <fills count="4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indexed="18"/>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88">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right style="medium">
        <color rgb="FF000000"/>
      </right>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1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3" applyNumberFormat="0" applyAlignment="0" applyProtection="0"/>
    <xf numFmtId="0" fontId="8" fillId="5" borderId="4" applyNumberFormat="0" applyAlignment="0" applyProtection="0"/>
    <xf numFmtId="0" fontId="9" fillId="5" borderId="3" applyNumberFormat="0" applyAlignment="0" applyProtection="0"/>
    <xf numFmtId="0" fontId="10" fillId="0" borderId="5" applyNumberFormat="0" applyFill="0" applyAlignment="0" applyProtection="0"/>
    <xf numFmtId="0" fontId="11" fillId="6"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6" fillId="0" borderId="0"/>
    <xf numFmtId="16" fontId="25" fillId="0" borderId="9" applyAlignment="0"/>
    <xf numFmtId="170" fontId="1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xf numFmtId="0" fontId="29" fillId="0" borderId="0"/>
    <xf numFmtId="0" fontId="32" fillId="0" borderId="0" applyNumberFormat="0" applyFill="0" applyBorder="0" applyAlignment="0" applyProtection="0">
      <alignment vertical="top"/>
      <protection locked="0"/>
    </xf>
    <xf numFmtId="165" fontId="16" fillId="0" borderId="0" applyFont="0" applyFill="0" applyBorder="0" applyAlignment="0" applyProtection="0"/>
    <xf numFmtId="164" fontId="16" fillId="0" borderId="0" applyFont="0" applyFill="0" applyBorder="0" applyAlignment="0" applyProtection="0"/>
    <xf numFmtId="164" fontId="19" fillId="0" borderId="0" applyFont="0" applyFill="0" applyBorder="0" applyAlignment="0" applyProtection="0"/>
    <xf numFmtId="164" fontId="28" fillId="0" borderId="0" applyFont="0" applyFill="0" applyBorder="0" applyAlignment="0" applyProtection="0"/>
    <xf numFmtId="168" fontId="28"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8" fontId="19"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5" fontId="30" fillId="0" borderId="0" applyFont="0" applyFill="0" applyBorder="0" applyAlignment="0" applyProtection="0"/>
    <xf numFmtId="169" fontId="30"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31" fillId="0" borderId="0"/>
    <xf numFmtId="0" fontId="31" fillId="0" borderId="0"/>
    <xf numFmtId="0" fontId="19" fillId="0" borderId="0"/>
    <xf numFmtId="0" fontId="1" fillId="0" borderId="0"/>
    <xf numFmtId="0" fontId="19" fillId="0" borderId="0"/>
    <xf numFmtId="0" fontId="19" fillId="0" borderId="0"/>
    <xf numFmtId="0" fontId="19" fillId="0" borderId="0"/>
    <xf numFmtId="0" fontId="19" fillId="0" borderId="0"/>
    <xf numFmtId="0" fontId="1"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7" borderId="7" applyNumberFormat="0" applyFont="0" applyAlignment="0" applyProtection="0"/>
    <xf numFmtId="0" fontId="27" fillId="7" borderId="7" applyNumberFormat="0" applyFont="0" applyAlignment="0" applyProtection="0"/>
    <xf numFmtId="9" fontId="3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6"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cellStyleXfs>
  <cellXfs count="1269">
    <xf numFmtId="0" fontId="0" fillId="0" borderId="0" xfId="0"/>
    <xf numFmtId="0" fontId="16" fillId="0" borderId="0" xfId="39" applyBorder="1"/>
    <xf numFmtId="0" fontId="16" fillId="0" borderId="0" xfId="39" applyBorder="1" applyAlignment="1">
      <alignment horizontal="left"/>
    </xf>
    <xf numFmtId="3" fontId="18" fillId="0" borderId="0" xfId="39" applyNumberFormat="1" applyFont="1" applyFill="1" applyBorder="1" applyAlignment="1">
      <alignment horizontal="center"/>
    </xf>
    <xf numFmtId="3" fontId="19" fillId="0" borderId="0" xfId="39" applyNumberFormat="1" applyFont="1" applyFill="1" applyBorder="1" applyAlignment="1">
      <alignment horizontal="left"/>
    </xf>
    <xf numFmtId="3" fontId="18" fillId="0" borderId="0" xfId="39" applyNumberFormat="1" applyFont="1" applyAlignment="1">
      <alignment horizontal="centerContinuous"/>
    </xf>
    <xf numFmtId="3" fontId="0" fillId="0" borderId="0" xfId="0" applyNumberFormat="1"/>
    <xf numFmtId="0" fontId="33" fillId="0" borderId="0" xfId="0" applyFont="1"/>
    <xf numFmtId="0" fontId="33" fillId="0" borderId="0" xfId="0" applyFont="1" applyAlignment="1">
      <alignment horizontal="center" vertical="center"/>
    </xf>
    <xf numFmtId="0" fontId="40" fillId="0" borderId="0" xfId="0" applyFont="1" applyAlignment="1">
      <alignment vertical="center"/>
    </xf>
    <xf numFmtId="0" fontId="37" fillId="0" borderId="0" xfId="0" applyFont="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0" xfId="0" applyFont="1" applyAlignment="1">
      <alignment horizontal="left" vertical="center" indent="5"/>
    </xf>
    <xf numFmtId="0" fontId="41" fillId="0" borderId="0" xfId="0" applyFont="1" applyAlignment="1">
      <alignment horizontal="left" vertical="center"/>
    </xf>
    <xf numFmtId="0" fontId="38" fillId="32" borderId="0" xfId="0" applyFont="1" applyFill="1" applyAlignment="1">
      <alignment horizontal="center"/>
    </xf>
    <xf numFmtId="0" fontId="38" fillId="32" borderId="0" xfId="0" applyFont="1" applyFill="1"/>
    <xf numFmtId="0" fontId="0" fillId="0" borderId="12" xfId="0" applyBorder="1"/>
    <xf numFmtId="3" fontId="0" fillId="0" borderId="12" xfId="0" applyNumberFormat="1" applyBorder="1"/>
    <xf numFmtId="0" fontId="0" fillId="0" borderId="35" xfId="0" applyBorder="1"/>
    <xf numFmtId="0" fontId="0" fillId="33" borderId="0" xfId="0" applyFill="1"/>
    <xf numFmtId="0" fontId="22" fillId="0" borderId="0" xfId="0" applyFont="1" applyAlignment="1">
      <alignment horizontal="centerContinuous"/>
    </xf>
    <xf numFmtId="4" fontId="0" fillId="0" borderId="0" xfId="0" applyNumberFormat="1"/>
    <xf numFmtId="0" fontId="0" fillId="0" borderId="0" xfId="0" applyBorder="1"/>
    <xf numFmtId="0" fontId="43" fillId="0" borderId="0" xfId="0" applyFont="1" applyAlignment="1">
      <alignment horizontal="left"/>
    </xf>
    <xf numFmtId="0" fontId="17" fillId="0" borderId="0" xfId="0" applyFont="1"/>
    <xf numFmtId="0" fontId="24" fillId="0" borderId="35" xfId="0" applyFont="1" applyBorder="1" applyAlignment="1">
      <alignment horizontal="left" wrapText="1"/>
    </xf>
    <xf numFmtId="0" fontId="0" fillId="0" borderId="13" xfId="0" applyBorder="1"/>
    <xf numFmtId="3" fontId="0" fillId="0" borderId="13" xfId="0" applyNumberFormat="1" applyBorder="1"/>
    <xf numFmtId="0" fontId="0" fillId="0" borderId="13" xfId="0" applyBorder="1" applyAlignment="1">
      <alignment horizontal="center"/>
    </xf>
    <xf numFmtId="0" fontId="0" fillId="0" borderId="20" xfId="0" applyBorder="1"/>
    <xf numFmtId="0" fontId="0" fillId="0" borderId="21" xfId="0" applyBorder="1"/>
    <xf numFmtId="3" fontId="0" fillId="0" borderId="21" xfId="0" applyNumberFormat="1" applyBorder="1"/>
    <xf numFmtId="0" fontId="24" fillId="0" borderId="47" xfId="0" applyFont="1" applyBorder="1"/>
    <xf numFmtId="0" fontId="0" fillId="0" borderId="11" xfId="0" applyBorder="1" applyAlignment="1">
      <alignment horizontal="center"/>
    </xf>
    <xf numFmtId="0" fontId="0" fillId="0" borderId="21" xfId="0" applyBorder="1" applyAlignment="1">
      <alignment horizontal="center"/>
    </xf>
    <xf numFmtId="3" fontId="0" fillId="0" borderId="0" xfId="0" applyNumberFormat="1" applyAlignment="1">
      <alignment horizontal="center"/>
    </xf>
    <xf numFmtId="3" fontId="18" fillId="0" borderId="0" xfId="0" applyNumberFormat="1" applyFont="1"/>
    <xf numFmtId="0" fontId="18" fillId="0" borderId="0" xfId="0" applyFont="1"/>
    <xf numFmtId="173" fontId="0" fillId="0" borderId="0" xfId="0" applyNumberFormat="1"/>
    <xf numFmtId="0" fontId="42" fillId="33" borderId="0" xfId="125" applyFont="1" applyFill="1" applyAlignment="1">
      <alignment horizontal="center" vertical="center" wrapText="1"/>
    </xf>
    <xf numFmtId="0" fontId="16" fillId="0" borderId="0" xfId="0" applyFont="1"/>
    <xf numFmtId="0" fontId="16" fillId="0" borderId="57" xfId="0" applyFont="1" applyBorder="1"/>
    <xf numFmtId="3" fontId="16" fillId="0" borderId="13" xfId="0" applyNumberFormat="1" applyFont="1" applyBorder="1"/>
    <xf numFmtId="3" fontId="0" fillId="33" borderId="0" xfId="0" applyNumberFormat="1" applyFill="1"/>
    <xf numFmtId="3" fontId="0" fillId="0" borderId="18" xfId="0" applyNumberFormat="1" applyBorder="1"/>
    <xf numFmtId="3" fontId="23" fillId="0" borderId="0" xfId="0" applyNumberFormat="1" applyFont="1"/>
    <xf numFmtId="0" fontId="26" fillId="35" borderId="34" xfId="0" applyFont="1" applyFill="1" applyBorder="1" applyAlignment="1">
      <alignment horizontal="center"/>
    </xf>
    <xf numFmtId="0" fontId="26" fillId="35" borderId="10" xfId="0" applyFont="1" applyFill="1" applyBorder="1" applyAlignment="1">
      <alignment horizontal="center" vertical="center" wrapText="1"/>
    </xf>
    <xf numFmtId="3" fontId="26" fillId="35" borderId="10" xfId="0" applyNumberFormat="1" applyFont="1" applyFill="1" applyBorder="1" applyAlignment="1">
      <alignment horizontal="center" vertical="center" wrapText="1"/>
    </xf>
    <xf numFmtId="0" fontId="26" fillId="35" borderId="12" xfId="0" applyFont="1" applyFill="1" applyBorder="1" applyAlignment="1">
      <alignment horizontal="center" vertical="center" wrapText="1"/>
    </xf>
    <xf numFmtId="4" fontId="26" fillId="35" borderId="12" xfId="0" applyNumberFormat="1" applyFont="1" applyFill="1" applyBorder="1" applyAlignment="1">
      <alignment horizontal="center" vertical="center" wrapText="1"/>
    </xf>
    <xf numFmtId="4" fontId="0" fillId="0" borderId="13" xfId="0" applyNumberFormat="1" applyBorder="1"/>
    <xf numFmtId="0" fontId="26" fillId="35" borderId="20" xfId="0" applyFont="1" applyFill="1" applyBorder="1"/>
    <xf numFmtId="0" fontId="26" fillId="35" borderId="21" xfId="0" applyFont="1" applyFill="1" applyBorder="1"/>
    <xf numFmtId="3" fontId="26" fillId="35" borderId="21" xfId="0" applyNumberFormat="1" applyFont="1" applyFill="1" applyBorder="1"/>
    <xf numFmtId="0" fontId="16" fillId="0" borderId="11" xfId="0" applyFont="1" applyBorder="1" applyAlignment="1">
      <alignment horizontal="center"/>
    </xf>
    <xf numFmtId="3" fontId="0" fillId="0" borderId="11" xfId="0" applyNumberFormat="1" applyBorder="1"/>
    <xf numFmtId="3" fontId="0" fillId="33" borderId="11" xfId="0" applyNumberFormat="1" applyFill="1" applyBorder="1"/>
    <xf numFmtId="0" fontId="16" fillId="0" borderId="18" xfId="0" applyFont="1" applyBorder="1" applyAlignment="1">
      <alignment horizontal="center"/>
    </xf>
    <xf numFmtId="0" fontId="0" fillId="0" borderId="18" xfId="0" applyBorder="1" applyAlignment="1">
      <alignment horizontal="center"/>
    </xf>
    <xf numFmtId="3" fontId="0" fillId="33" borderId="18" xfId="0" applyNumberFormat="1" applyFill="1" applyBorder="1"/>
    <xf numFmtId="0" fontId="16" fillId="33" borderId="0" xfId="0" applyFont="1" applyFill="1"/>
    <xf numFmtId="0" fontId="23" fillId="33" borderId="0" xfId="0" applyFont="1" applyFill="1"/>
    <xf numFmtId="0" fontId="23" fillId="0" borderId="0" xfId="0" applyFont="1"/>
    <xf numFmtId="3" fontId="23" fillId="33" borderId="0" xfId="0" applyNumberFormat="1" applyFont="1" applyFill="1"/>
    <xf numFmtId="0" fontId="21" fillId="0" borderId="0" xfId="0" applyFont="1"/>
    <xf numFmtId="0" fontId="44" fillId="0" borderId="0" xfId="0" applyFont="1"/>
    <xf numFmtId="0" fontId="16" fillId="0" borderId="0" xfId="0" applyFont="1" applyAlignment="1">
      <alignment horizontal="center" vertical="center"/>
    </xf>
    <xf numFmtId="0" fontId="35" fillId="0" borderId="0" xfId="0" applyFont="1" applyFill="1"/>
    <xf numFmtId="0" fontId="16" fillId="0" borderId="0" xfId="0" applyFont="1" applyFill="1"/>
    <xf numFmtId="0" fontId="16" fillId="0" borderId="0" xfId="0" applyFont="1" applyFill="1" applyBorder="1"/>
    <xf numFmtId="3" fontId="35" fillId="0" borderId="0" xfId="0" applyNumberFormat="1" applyFont="1" applyFill="1"/>
    <xf numFmtId="164" fontId="35" fillId="0" borderId="0" xfId="50" applyFont="1" applyFill="1"/>
    <xf numFmtId="3" fontId="16" fillId="0" borderId="0" xfId="0" applyNumberFormat="1" applyFont="1" applyFill="1"/>
    <xf numFmtId="3" fontId="35" fillId="0" borderId="0" xfId="0" applyNumberFormat="1" applyFont="1" applyFill="1" applyBorder="1"/>
    <xf numFmtId="0" fontId="35" fillId="0" borderId="0" xfId="0" applyFont="1" applyFill="1" applyBorder="1"/>
    <xf numFmtId="0" fontId="35" fillId="0" borderId="0" xfId="0" applyFont="1"/>
    <xf numFmtId="0" fontId="16" fillId="0" borderId="0" xfId="0" applyFont="1" applyFill="1" applyBorder="1" applyAlignment="1">
      <alignment horizontal="centerContinuous"/>
    </xf>
    <xf numFmtId="0" fontId="18" fillId="0" borderId="0" xfId="0" applyFont="1" applyFill="1" applyBorder="1" applyAlignment="1">
      <alignment horizontal="centerContinuous"/>
    </xf>
    <xf numFmtId="0" fontId="0" fillId="0" borderId="0" xfId="0" applyFill="1"/>
    <xf numFmtId="0" fontId="45" fillId="0" borderId="0" xfId="0" applyFont="1" applyAlignment="1"/>
    <xf numFmtId="0" fontId="35" fillId="0" borderId="0" xfId="0" applyFont="1" applyAlignment="1"/>
    <xf numFmtId="0" fontId="34" fillId="0" borderId="0" xfId="0" applyFont="1" applyAlignment="1">
      <alignment horizontal="center"/>
    </xf>
    <xf numFmtId="0" fontId="18" fillId="0" borderId="0" xfId="0" applyFont="1" applyFill="1" applyBorder="1" applyAlignment="1">
      <alignment horizontal="center"/>
    </xf>
    <xf numFmtId="3" fontId="35" fillId="0" borderId="0" xfId="0" applyNumberFormat="1" applyFont="1"/>
    <xf numFmtId="3" fontId="0" fillId="0" borderId="0" xfId="0" applyNumberFormat="1" applyFill="1"/>
    <xf numFmtId="164" fontId="0" fillId="0" borderId="0" xfId="50" applyFont="1" applyFill="1"/>
    <xf numFmtId="3" fontId="0" fillId="0" borderId="13" xfId="0" applyNumberFormat="1" applyFill="1" applyBorder="1"/>
    <xf numFmtId="164" fontId="16" fillId="0" borderId="0" xfId="50" applyFont="1" applyFill="1"/>
    <xf numFmtId="0" fontId="35" fillId="0" borderId="0" xfId="0" applyNumberFormat="1" applyFont="1"/>
    <xf numFmtId="173" fontId="35" fillId="0" borderId="0" xfId="49" applyNumberFormat="1" applyFont="1"/>
    <xf numFmtId="164" fontId="35" fillId="0" borderId="0" xfId="0" applyNumberFormat="1" applyFont="1"/>
    <xf numFmtId="0" fontId="35" fillId="0" borderId="0" xfId="0" applyFont="1" applyBorder="1"/>
    <xf numFmtId="0" fontId="0" fillId="0" borderId="0" xfId="0" applyFill="1" applyBorder="1"/>
    <xf numFmtId="0" fontId="0" fillId="0" borderId="0" xfId="0" applyBorder="1" applyAlignment="1">
      <alignment horizontal="center"/>
    </xf>
    <xf numFmtId="3" fontId="35" fillId="0" borderId="0" xfId="0" applyNumberFormat="1" applyFont="1" applyBorder="1"/>
    <xf numFmtId="0" fontId="16" fillId="0" borderId="0" xfId="0" applyFont="1" applyFill="1" applyBorder="1" applyAlignment="1">
      <alignment horizontal="center"/>
    </xf>
    <xf numFmtId="0" fontId="0" fillId="0" borderId="0" xfId="0" applyFill="1" applyBorder="1" applyAlignment="1">
      <alignment horizontal="centerContinuous"/>
    </xf>
    <xf numFmtId="0" fontId="0" fillId="0" borderId="0" xfId="0" applyAlignment="1">
      <alignment horizontal="center"/>
    </xf>
    <xf numFmtId="0" fontId="35" fillId="33" borderId="0" xfId="0" applyFont="1" applyFill="1"/>
    <xf numFmtId="0" fontId="18" fillId="0" borderId="0" xfId="0" applyFont="1" applyFill="1" applyBorder="1" applyAlignment="1">
      <alignment horizontal="left" wrapText="1"/>
    </xf>
    <xf numFmtId="0" fontId="18" fillId="0" borderId="13" xfId="0" applyFont="1" applyFill="1" applyBorder="1" applyAlignment="1">
      <alignment horizontal="center" wrapText="1"/>
    </xf>
    <xf numFmtId="4" fontId="18" fillId="0" borderId="0" xfId="0" applyNumberFormat="1" applyFont="1" applyFill="1" applyBorder="1" applyAlignment="1">
      <alignment horizontal="center" wrapText="1"/>
    </xf>
    <xf numFmtId="14" fontId="18" fillId="0" borderId="19" xfId="0" applyNumberFormat="1" applyFont="1" applyFill="1" applyBorder="1" applyAlignment="1">
      <alignment horizontal="center" wrapText="1"/>
    </xf>
    <xf numFmtId="4" fontId="18" fillId="0" borderId="17" xfId="0" applyNumberFormat="1" applyFont="1" applyFill="1" applyBorder="1" applyAlignment="1">
      <alignment horizontal="center" wrapText="1"/>
    </xf>
    <xf numFmtId="0" fontId="16" fillId="0" borderId="0" xfId="0" applyFont="1" applyBorder="1" applyAlignment="1">
      <alignment horizontal="center"/>
    </xf>
    <xf numFmtId="3" fontId="16" fillId="0" borderId="13" xfId="0" applyNumberFormat="1" applyFont="1" applyFill="1" applyBorder="1" applyAlignment="1">
      <alignment horizontal="right"/>
    </xf>
    <xf numFmtId="3" fontId="0" fillId="0" borderId="18" xfId="0" applyNumberFormat="1" applyFill="1" applyBorder="1"/>
    <xf numFmtId="173" fontId="16" fillId="33" borderId="0" xfId="49" applyNumberFormat="1" applyFont="1" applyFill="1"/>
    <xf numFmtId="173" fontId="35" fillId="33" borderId="0" xfId="49" applyNumberFormat="1" applyFont="1" applyFill="1"/>
    <xf numFmtId="164" fontId="35" fillId="0" borderId="0" xfId="50" applyFont="1"/>
    <xf numFmtId="3" fontId="35" fillId="33" borderId="0" xfId="0" applyNumberFormat="1" applyFont="1" applyFill="1"/>
    <xf numFmtId="0" fontId="23" fillId="0" borderId="0" xfId="0" applyFont="1" applyFill="1"/>
    <xf numFmtId="0" fontId="16" fillId="0" borderId="0" xfId="0" applyFont="1" applyAlignment="1"/>
    <xf numFmtId="0" fontId="0" fillId="0" borderId="0" xfId="0" applyAlignment="1">
      <alignment horizontal="justify" vertical="justify" wrapText="1"/>
    </xf>
    <xf numFmtId="0" fontId="0" fillId="0" borderId="0" xfId="0" applyAlignment="1">
      <alignment horizontal="center"/>
    </xf>
    <xf numFmtId="0" fontId="41" fillId="0" borderId="0" xfId="0" applyFont="1" applyAlignment="1">
      <alignment horizontal="left" vertical="center" indent="4"/>
    </xf>
    <xf numFmtId="0" fontId="23" fillId="32" borderId="0" xfId="0" applyFont="1" applyFill="1"/>
    <xf numFmtId="3" fontId="23" fillId="32" borderId="0" xfId="0" applyNumberFormat="1" applyFont="1" applyFill="1"/>
    <xf numFmtId="166" fontId="23" fillId="32" borderId="0" xfId="152" applyFont="1" applyFill="1"/>
    <xf numFmtId="164" fontId="23" fillId="32" borderId="0" xfId="0" applyNumberFormat="1" applyFont="1" applyFill="1"/>
    <xf numFmtId="173" fontId="0" fillId="0" borderId="0" xfId="151" applyNumberFormat="1" applyFont="1"/>
    <xf numFmtId="14" fontId="0" fillId="0" borderId="0" xfId="0" applyNumberFormat="1"/>
    <xf numFmtId="3" fontId="0" fillId="0" borderId="33" xfId="0" applyNumberFormat="1" applyBorder="1" applyAlignment="1">
      <alignment horizontal="right"/>
    </xf>
    <xf numFmtId="3" fontId="0" fillId="0" borderId="39" xfId="0" applyNumberFormat="1" applyBorder="1" applyAlignment="1">
      <alignment horizontal="right"/>
    </xf>
    <xf numFmtId="3" fontId="18" fillId="0" borderId="21" xfId="0" applyNumberFormat="1" applyFont="1" applyBorder="1" applyAlignment="1"/>
    <xf numFmtId="0" fontId="16" fillId="32" borderId="0" xfId="0" applyFont="1" applyFill="1"/>
    <xf numFmtId="0" fontId="16" fillId="32" borderId="0" xfId="0" applyFont="1" applyFill="1" applyAlignment="1">
      <alignment horizontal="justify" vertical="justify" wrapText="1"/>
    </xf>
    <xf numFmtId="173" fontId="0" fillId="0" borderId="0" xfId="151" applyNumberFormat="1" applyFont="1" applyAlignment="1">
      <alignment horizontal="justify" vertical="justify" wrapText="1"/>
    </xf>
    <xf numFmtId="0" fontId="47" fillId="0" borderId="0" xfId="0" applyFont="1"/>
    <xf numFmtId="3" fontId="47" fillId="0" borderId="0" xfId="0" applyNumberFormat="1" applyFont="1"/>
    <xf numFmtId="0" fontId="47" fillId="0" borderId="0" xfId="0" applyFont="1" applyAlignment="1">
      <alignment horizontal="left"/>
    </xf>
    <xf numFmtId="3" fontId="47" fillId="38" borderId="77" xfId="0" applyNumberFormat="1" applyFont="1" applyFill="1" applyBorder="1"/>
    <xf numFmtId="0" fontId="48" fillId="38" borderId="77" xfId="0" applyFont="1" applyFill="1" applyBorder="1"/>
    <xf numFmtId="3" fontId="48" fillId="38" borderId="77" xfId="0" applyNumberFormat="1" applyFont="1" applyFill="1" applyBorder="1"/>
    <xf numFmtId="0" fontId="48" fillId="0" borderId="77" xfId="0" applyFont="1" applyBorder="1" applyAlignment="1">
      <alignment horizontal="left"/>
    </xf>
    <xf numFmtId="4" fontId="48" fillId="0" borderId="77" xfId="0" applyNumberFormat="1" applyFont="1" applyBorder="1"/>
    <xf numFmtId="3" fontId="48" fillId="0" borderId="77" xfId="0" applyNumberFormat="1" applyFont="1" applyBorder="1"/>
    <xf numFmtId="0" fontId="48" fillId="38" borderId="78" xfId="0" applyFont="1" applyFill="1" applyBorder="1" applyAlignment="1">
      <alignment horizontal="left"/>
    </xf>
    <xf numFmtId="4" fontId="48" fillId="38" borderId="78" xfId="0" applyNumberFormat="1" applyFont="1" applyFill="1" applyBorder="1"/>
    <xf numFmtId="3" fontId="48" fillId="38" borderId="78" xfId="0" applyNumberFormat="1" applyFont="1" applyFill="1" applyBorder="1"/>
    <xf numFmtId="0" fontId="47" fillId="38" borderId="77" xfId="0" applyFont="1" applyFill="1" applyBorder="1"/>
    <xf numFmtId="173" fontId="35" fillId="0" borderId="0" xfId="0" applyNumberFormat="1" applyFont="1" applyFill="1"/>
    <xf numFmtId="0" fontId="48" fillId="39" borderId="77" xfId="0" applyFont="1" applyFill="1" applyBorder="1" applyAlignment="1">
      <alignment horizontal="left"/>
    </xf>
    <xf numFmtId="3" fontId="48" fillId="39" borderId="77" xfId="0" applyNumberFormat="1" applyFont="1" applyFill="1" applyBorder="1"/>
    <xf numFmtId="0" fontId="14" fillId="0" borderId="0" xfId="0" applyFont="1"/>
    <xf numFmtId="0" fontId="38" fillId="32" borderId="0" xfId="0" applyFont="1" applyFill="1" applyAlignment="1">
      <alignment horizontal="right"/>
    </xf>
    <xf numFmtId="0" fontId="16" fillId="0" borderId="0" xfId="0" applyFont="1" applyFill="1" applyAlignment="1">
      <alignment horizontal="right"/>
    </xf>
    <xf numFmtId="0" fontId="16" fillId="0" borderId="0" xfId="0" applyFont="1" applyFill="1" applyBorder="1" applyAlignment="1">
      <alignment horizontal="right"/>
    </xf>
    <xf numFmtId="165" fontId="16" fillId="0" borderId="0" xfId="49" applyFont="1" applyFill="1" applyAlignment="1">
      <alignment horizontal="right"/>
    </xf>
    <xf numFmtId="0" fontId="51" fillId="0" borderId="0" xfId="0" applyFont="1" applyFill="1" applyBorder="1"/>
    <xf numFmtId="0" fontId="52" fillId="33" borderId="9" xfId="0" applyFont="1" applyFill="1" applyBorder="1" applyAlignment="1">
      <alignment horizontal="center" vertical="center"/>
    </xf>
    <xf numFmtId="0" fontId="52" fillId="33" borderId="59" xfId="0" applyFont="1" applyFill="1" applyBorder="1" applyAlignment="1">
      <alignment horizontal="center" vertical="center" wrapText="1"/>
    </xf>
    <xf numFmtId="0" fontId="52" fillId="33" borderId="9" xfId="0" applyFont="1" applyFill="1" applyBorder="1" applyAlignment="1">
      <alignment horizontal="center" vertical="center" wrapText="1"/>
    </xf>
    <xf numFmtId="0" fontId="52" fillId="33" borderId="60" xfId="0" applyFont="1" applyFill="1" applyBorder="1" applyAlignment="1">
      <alignment horizontal="center" vertical="center" wrapText="1"/>
    </xf>
    <xf numFmtId="0" fontId="52" fillId="0" borderId="57" xfId="0" applyFont="1" applyFill="1" applyBorder="1" applyAlignment="1">
      <alignment horizontal="left"/>
    </xf>
    <xf numFmtId="0" fontId="51" fillId="0" borderId="18" xfId="0" applyFont="1" applyFill="1" applyBorder="1" applyAlignment="1">
      <alignment horizontal="right"/>
    </xf>
    <xf numFmtId="0" fontId="52" fillId="0" borderId="0" xfId="0" applyFont="1" applyFill="1" applyBorder="1" applyAlignment="1">
      <alignment horizontal="left"/>
    </xf>
    <xf numFmtId="0" fontId="51" fillId="0" borderId="18" xfId="0" applyFont="1" applyFill="1" applyBorder="1"/>
    <xf numFmtId="0" fontId="51" fillId="0" borderId="40" xfId="0" applyFont="1" applyFill="1" applyBorder="1"/>
    <xf numFmtId="0" fontId="52" fillId="0" borderId="57" xfId="0" applyFont="1" applyFill="1" applyBorder="1"/>
    <xf numFmtId="0" fontId="52" fillId="0" borderId="0" xfId="0" applyFont="1" applyFill="1" applyBorder="1"/>
    <xf numFmtId="3" fontId="51" fillId="0" borderId="18" xfId="0" applyNumberFormat="1" applyFont="1" applyFill="1" applyBorder="1"/>
    <xf numFmtId="3" fontId="51" fillId="0" borderId="40" xfId="0" applyNumberFormat="1" applyFont="1" applyFill="1" applyBorder="1"/>
    <xf numFmtId="0" fontId="53" fillId="0" borderId="57" xfId="0" applyFont="1" applyFill="1" applyBorder="1"/>
    <xf numFmtId="3" fontId="51" fillId="0" borderId="18" xfId="0" applyNumberFormat="1" applyFont="1" applyFill="1" applyBorder="1" applyAlignment="1">
      <alignment horizontal="right"/>
    </xf>
    <xf numFmtId="3" fontId="51" fillId="0" borderId="18" xfId="113" applyNumberFormat="1" applyFont="1" applyFill="1" applyBorder="1" applyAlignment="1">
      <alignment horizontal="right"/>
    </xf>
    <xf numFmtId="0" fontId="53" fillId="0" borderId="0" xfId="0" applyFont="1" applyFill="1" applyBorder="1"/>
    <xf numFmtId="0" fontId="51" fillId="0" borderId="57" xfId="0" applyFont="1" applyFill="1" applyBorder="1"/>
    <xf numFmtId="3" fontId="52" fillId="0" borderId="10" xfId="0" applyNumberFormat="1" applyFont="1" applyFill="1" applyBorder="1" applyAlignment="1">
      <alignment horizontal="right"/>
    </xf>
    <xf numFmtId="0" fontId="54" fillId="0" borderId="57" xfId="0" applyFont="1" applyFill="1" applyBorder="1" applyAlignment="1"/>
    <xf numFmtId="0" fontId="52" fillId="0" borderId="57" xfId="0" applyFont="1" applyFill="1" applyBorder="1" applyAlignment="1"/>
    <xf numFmtId="3" fontId="52" fillId="0" borderId="10" xfId="0" applyNumberFormat="1" applyFont="1" applyFill="1" applyBorder="1"/>
    <xf numFmtId="3" fontId="52" fillId="0" borderId="33" xfId="0" applyNumberFormat="1" applyFont="1" applyFill="1" applyBorder="1"/>
    <xf numFmtId="3" fontId="55" fillId="0" borderId="18" xfId="0" applyNumberFormat="1" applyFont="1" applyFill="1" applyBorder="1" applyAlignment="1">
      <alignment horizontal="right"/>
    </xf>
    <xf numFmtId="3" fontId="55" fillId="0" borderId="18" xfId="113" applyNumberFormat="1" applyFont="1" applyFill="1" applyBorder="1" applyAlignment="1">
      <alignment horizontal="right"/>
    </xf>
    <xf numFmtId="3" fontId="57" fillId="0" borderId="18" xfId="0" applyNumberFormat="1" applyFont="1" applyFill="1" applyBorder="1" applyAlignment="1">
      <alignment horizontal="right"/>
    </xf>
    <xf numFmtId="0" fontId="53" fillId="0" borderId="57" xfId="0" applyFont="1" applyFill="1" applyBorder="1" applyAlignment="1">
      <alignment wrapText="1"/>
    </xf>
    <xf numFmtId="3" fontId="51" fillId="0" borderId="14" xfId="0" applyNumberFormat="1" applyFont="1" applyFill="1" applyBorder="1"/>
    <xf numFmtId="3" fontId="51" fillId="0" borderId="11" xfId="0" applyNumberFormat="1" applyFont="1" applyFill="1" applyBorder="1"/>
    <xf numFmtId="3" fontId="51" fillId="0" borderId="13" xfId="0" applyNumberFormat="1" applyFont="1" applyFill="1" applyBorder="1"/>
    <xf numFmtId="3" fontId="51" fillId="33" borderId="13" xfId="0" applyNumberFormat="1" applyFont="1" applyFill="1" applyBorder="1"/>
    <xf numFmtId="3" fontId="51" fillId="0" borderId="12" xfId="0" applyNumberFormat="1" applyFont="1" applyFill="1" applyBorder="1"/>
    <xf numFmtId="3" fontId="52" fillId="0" borderId="11" xfId="0" applyNumberFormat="1" applyFont="1" applyFill="1" applyBorder="1"/>
    <xf numFmtId="3" fontId="52" fillId="0" borderId="27" xfId="0" applyNumberFormat="1" applyFont="1" applyFill="1" applyBorder="1"/>
    <xf numFmtId="0" fontId="52" fillId="32" borderId="34" xfId="0" applyFont="1" applyFill="1" applyBorder="1" applyAlignment="1">
      <alignment horizontal="center"/>
    </xf>
    <xf numFmtId="3" fontId="52" fillId="33" borderId="10" xfId="0" applyNumberFormat="1" applyFont="1" applyFill="1" applyBorder="1" applyAlignment="1">
      <alignment horizontal="right"/>
    </xf>
    <xf numFmtId="3" fontId="52" fillId="32" borderId="10" xfId="0" applyNumberFormat="1" applyFont="1" applyFill="1" applyBorder="1" applyAlignment="1">
      <alignment horizontal="right"/>
    </xf>
    <xf numFmtId="0" fontId="52" fillId="32" borderId="25" xfId="0" applyFont="1" applyFill="1" applyBorder="1"/>
    <xf numFmtId="3" fontId="52" fillId="32" borderId="10" xfId="0" applyNumberFormat="1" applyFont="1" applyFill="1" applyBorder="1"/>
    <xf numFmtId="3" fontId="52" fillId="32" borderId="33" xfId="0" applyNumberFormat="1" applyFont="1" applyFill="1" applyBorder="1"/>
    <xf numFmtId="0" fontId="52" fillId="0" borderId="57" xfId="0" applyFont="1" applyFill="1" applyBorder="1" applyAlignment="1">
      <alignment horizontal="center"/>
    </xf>
    <xf numFmtId="0" fontId="51" fillId="0" borderId="0" xfId="0" applyFont="1" applyFill="1" applyBorder="1" applyAlignment="1">
      <alignment horizontal="left"/>
    </xf>
    <xf numFmtId="0" fontId="58" fillId="0" borderId="57" xfId="0" applyFont="1" applyFill="1" applyBorder="1"/>
    <xf numFmtId="0" fontId="54" fillId="0" borderId="0" xfId="0" applyFont="1" applyFill="1" applyBorder="1" applyAlignment="1">
      <alignment horizontal="left"/>
    </xf>
    <xf numFmtId="0" fontId="53" fillId="33" borderId="57" xfId="0" applyFont="1" applyFill="1" applyBorder="1"/>
    <xf numFmtId="3" fontId="51" fillId="33" borderId="18" xfId="0" applyNumberFormat="1" applyFont="1" applyFill="1" applyBorder="1" applyAlignment="1">
      <alignment horizontal="right"/>
    </xf>
    <xf numFmtId="3" fontId="51" fillId="33" borderId="18" xfId="113" applyNumberFormat="1" applyFont="1" applyFill="1" applyBorder="1" applyAlignment="1">
      <alignment horizontal="right"/>
    </xf>
    <xf numFmtId="0" fontId="54" fillId="0" borderId="57" xfId="0" applyFont="1" applyFill="1" applyBorder="1" applyAlignment="1">
      <alignment horizontal="left"/>
    </xf>
    <xf numFmtId="0" fontId="52" fillId="0" borderId="25" xfId="0" applyFont="1" applyFill="1" applyBorder="1" applyAlignment="1">
      <alignment horizontal="left"/>
    </xf>
    <xf numFmtId="3" fontId="60" fillId="33" borderId="10" xfId="0" applyNumberFormat="1" applyFont="1" applyFill="1" applyBorder="1"/>
    <xf numFmtId="3" fontId="60" fillId="0" borderId="10" xfId="113" applyNumberFormat="1" applyFont="1" applyFill="1" applyBorder="1"/>
    <xf numFmtId="3" fontId="52" fillId="0" borderId="18" xfId="0" applyNumberFormat="1" applyFont="1" applyFill="1" applyBorder="1" applyAlignment="1">
      <alignment horizontal="right"/>
    </xf>
    <xf numFmtId="0" fontId="52" fillId="0" borderId="34" xfId="0" applyFont="1" applyFill="1" applyBorder="1" applyAlignment="1">
      <alignment horizontal="left"/>
    </xf>
    <xf numFmtId="0" fontId="51" fillId="0" borderId="61" xfId="0" applyFont="1" applyFill="1" applyBorder="1" applyAlignment="1">
      <alignment horizontal="left"/>
    </xf>
    <xf numFmtId="3" fontId="61" fillId="33" borderId="21" xfId="0" applyNumberFormat="1" applyFont="1" applyFill="1" applyBorder="1" applyAlignment="1">
      <alignment horizontal="right"/>
    </xf>
    <xf numFmtId="173" fontId="61" fillId="33" borderId="21" xfId="49" applyNumberFormat="1" applyFont="1" applyFill="1" applyBorder="1"/>
    <xf numFmtId="3" fontId="61" fillId="33" borderId="22" xfId="0" applyNumberFormat="1" applyFont="1" applyFill="1" applyBorder="1"/>
    <xf numFmtId="3" fontId="51" fillId="0" borderId="0" xfId="0" applyNumberFormat="1" applyFont="1" applyFill="1" applyAlignment="1">
      <alignment horizontal="right"/>
    </xf>
    <xf numFmtId="3" fontId="51" fillId="0" borderId="0" xfId="0" applyNumberFormat="1" applyFont="1" applyFill="1" applyAlignment="1">
      <alignment horizontal="center"/>
    </xf>
    <xf numFmtId="0" fontId="51" fillId="0" borderId="0" xfId="0" applyFont="1" applyFill="1" applyAlignment="1"/>
    <xf numFmtId="0" fontId="51" fillId="0" borderId="0" xfId="0" applyFont="1" applyFill="1" applyAlignment="1">
      <alignment horizontal="center"/>
    </xf>
    <xf numFmtId="174" fontId="62" fillId="0" borderId="12" xfId="49" applyNumberFormat="1" applyFont="1" applyBorder="1" applyAlignment="1">
      <alignment horizontal="right"/>
    </xf>
    <xf numFmtId="174" fontId="62" fillId="0" borderId="12" xfId="49" applyNumberFormat="1" applyFont="1" applyBorder="1"/>
    <xf numFmtId="3" fontId="51" fillId="0" borderId="0" xfId="0" applyNumberFormat="1" applyFont="1" applyFill="1" applyBorder="1" applyAlignment="1">
      <alignment horizontal="right"/>
    </xf>
    <xf numFmtId="3" fontId="51" fillId="0" borderId="0" xfId="0" applyNumberFormat="1" applyFont="1" applyFill="1" applyBorder="1"/>
    <xf numFmtId="0" fontId="57" fillId="0" borderId="0" xfId="0" applyFont="1" applyFill="1" applyBorder="1"/>
    <xf numFmtId="3" fontId="57" fillId="0" borderId="0" xfId="0" applyNumberFormat="1" applyFont="1" applyFill="1" applyBorder="1" applyAlignment="1">
      <alignment horizontal="right"/>
    </xf>
    <xf numFmtId="3" fontId="57" fillId="0" borderId="0" xfId="0" applyNumberFormat="1" applyFont="1" applyFill="1" applyBorder="1"/>
    <xf numFmtId="173" fontId="57" fillId="0" borderId="0" xfId="49" applyNumberFormat="1" applyFont="1" applyFill="1" applyBorder="1" applyAlignment="1">
      <alignment horizontal="right"/>
    </xf>
    <xf numFmtId="0" fontId="51" fillId="0" borderId="0" xfId="0" applyFont="1" applyFill="1" applyBorder="1" applyAlignment="1">
      <alignment horizontal="center"/>
    </xf>
    <xf numFmtId="0" fontId="62" fillId="0" borderId="0" xfId="0" applyFont="1"/>
    <xf numFmtId="0" fontId="51" fillId="0" borderId="0" xfId="0" applyFont="1"/>
    <xf numFmtId="0" fontId="52" fillId="0" borderId="13" xfId="0" applyFont="1" applyFill="1" applyBorder="1" applyAlignment="1">
      <alignment horizontal="center"/>
    </xf>
    <xf numFmtId="0" fontId="53" fillId="0" borderId="10" xfId="0" applyFont="1" applyFill="1" applyBorder="1"/>
    <xf numFmtId="3" fontId="51" fillId="0" borderId="10" xfId="0" applyNumberFormat="1" applyFont="1" applyFill="1" applyBorder="1"/>
    <xf numFmtId="3" fontId="51" fillId="0" borderId="10" xfId="0" applyNumberFormat="1" applyFont="1" applyFill="1" applyBorder="1" applyAlignment="1">
      <alignment horizontal="center"/>
    </xf>
    <xf numFmtId="0" fontId="53" fillId="0" borderId="12" xfId="0" applyFont="1" applyFill="1" applyBorder="1"/>
    <xf numFmtId="3" fontId="51" fillId="0" borderId="12" xfId="0" applyNumberFormat="1" applyFont="1" applyFill="1" applyBorder="1" applyAlignment="1">
      <alignment horizontal="right"/>
    </xf>
    <xf numFmtId="0" fontId="52" fillId="33" borderId="59" xfId="0" applyFont="1" applyFill="1" applyBorder="1" applyAlignment="1">
      <alignment horizontal="center"/>
    </xf>
    <xf numFmtId="0" fontId="52" fillId="33" borderId="58" xfId="0" applyFont="1" applyFill="1" applyBorder="1" applyAlignment="1">
      <alignment horizontal="left"/>
    </xf>
    <xf numFmtId="0" fontId="55" fillId="0" borderId="58" xfId="0" applyFont="1" applyBorder="1" applyAlignment="1">
      <alignment vertical="center"/>
    </xf>
    <xf numFmtId="0" fontId="62" fillId="0" borderId="9" xfId="0" applyFont="1" applyBorder="1"/>
    <xf numFmtId="0" fontId="55" fillId="0" borderId="58" xfId="0" applyFont="1" applyBorder="1" applyAlignment="1">
      <alignment vertical="center" wrapText="1"/>
    </xf>
    <xf numFmtId="0" fontId="62" fillId="0" borderId="9" xfId="0" applyFont="1" applyBorder="1" applyAlignment="1">
      <alignment horizontal="center" vertical="center"/>
    </xf>
    <xf numFmtId="0" fontId="55" fillId="0" borderId="0" xfId="0" applyFont="1" applyAlignment="1">
      <alignment horizontal="center" vertical="center"/>
    </xf>
    <xf numFmtId="0" fontId="61" fillId="33" borderId="51" xfId="0" applyFont="1" applyFill="1" applyBorder="1" applyAlignment="1">
      <alignment vertical="center"/>
    </xf>
    <xf numFmtId="0" fontId="61" fillId="33" borderId="67" xfId="0" applyFont="1" applyFill="1" applyBorder="1" applyAlignment="1">
      <alignment vertical="center"/>
    </xf>
    <xf numFmtId="0" fontId="68" fillId="0" borderId="51" xfId="0" applyFont="1" applyBorder="1" applyAlignment="1">
      <alignment vertical="center"/>
    </xf>
    <xf numFmtId="0" fontId="68" fillId="0" borderId="79" xfId="0" applyFont="1" applyBorder="1" applyAlignment="1">
      <alignment vertical="center"/>
    </xf>
    <xf numFmtId="0" fontId="68" fillId="0" borderId="29" xfId="0" applyFont="1" applyBorder="1" applyAlignment="1">
      <alignment vertical="center"/>
    </xf>
    <xf numFmtId="0" fontId="68" fillId="0" borderId="66" xfId="0" applyFont="1" applyBorder="1" applyAlignment="1">
      <alignment vertical="center"/>
    </xf>
    <xf numFmtId="0" fontId="68" fillId="0" borderId="54" xfId="0" applyFont="1" applyBorder="1" applyAlignment="1">
      <alignment vertical="center"/>
    </xf>
    <xf numFmtId="0" fontId="68" fillId="0" borderId="74" xfId="0" applyFont="1" applyBorder="1" applyAlignment="1">
      <alignment vertical="center"/>
    </xf>
    <xf numFmtId="0" fontId="69" fillId="0" borderId="0" xfId="0" applyFont="1" applyAlignment="1">
      <alignment horizontal="left" vertical="center"/>
    </xf>
    <xf numFmtId="0" fontId="70" fillId="33" borderId="0" xfId="0" applyFont="1" applyFill="1" applyBorder="1" applyAlignment="1">
      <alignment horizontal="center" vertical="center"/>
    </xf>
    <xf numFmtId="0" fontId="60" fillId="0" borderId="0" xfId="0" applyFont="1" applyAlignment="1">
      <alignment vertical="center"/>
    </xf>
    <xf numFmtId="0" fontId="73" fillId="0" borderId="0" xfId="0" applyFont="1" applyAlignment="1">
      <alignment vertical="center"/>
    </xf>
    <xf numFmtId="0" fontId="74" fillId="34" borderId="43" xfId="0" applyFont="1" applyFill="1" applyBorder="1" applyAlignment="1">
      <alignment horizontal="right" vertical="center"/>
    </xf>
    <xf numFmtId="0" fontId="74" fillId="34" borderId="33" xfId="0" applyFont="1" applyFill="1" applyBorder="1" applyAlignment="1">
      <alignment horizontal="right" vertical="center"/>
    </xf>
    <xf numFmtId="0" fontId="74" fillId="34" borderId="39" xfId="0" applyFont="1" applyFill="1" applyBorder="1" applyAlignment="1">
      <alignment horizontal="right" vertical="center"/>
    </xf>
    <xf numFmtId="0" fontId="58" fillId="33" borderId="23" xfId="114" applyFont="1" applyFill="1" applyBorder="1" applyAlignment="1">
      <alignment horizontal="center" vertical="center"/>
    </xf>
    <xf numFmtId="0" fontId="58" fillId="33" borderId="14" xfId="114" applyFont="1" applyFill="1" applyBorder="1" applyAlignment="1">
      <alignment horizontal="center" vertical="center"/>
    </xf>
    <xf numFmtId="0" fontId="58" fillId="33" borderId="11" xfId="114" applyFont="1" applyFill="1" applyBorder="1" applyAlignment="1">
      <alignment horizontal="center" vertical="center"/>
    </xf>
    <xf numFmtId="3" fontId="58" fillId="33" borderId="24" xfId="114" applyNumberFormat="1" applyFont="1" applyFill="1" applyBorder="1" applyAlignment="1">
      <alignment horizontal="center" vertical="center"/>
    </xf>
    <xf numFmtId="10" fontId="76" fillId="33" borderId="11" xfId="114" applyNumberFormat="1" applyFont="1" applyFill="1" applyBorder="1" applyAlignment="1">
      <alignment horizontal="center" vertical="center"/>
    </xf>
    <xf numFmtId="0" fontId="58" fillId="33" borderId="18" xfId="114" applyFont="1" applyFill="1" applyBorder="1" applyAlignment="1">
      <alignment horizontal="center"/>
    </xf>
    <xf numFmtId="0" fontId="58" fillId="33" borderId="13" xfId="114" applyFont="1" applyFill="1" applyBorder="1" applyAlignment="1">
      <alignment horizontal="left"/>
    </xf>
    <xf numFmtId="0" fontId="58" fillId="33" borderId="16" xfId="114" applyFont="1" applyFill="1" applyBorder="1" applyAlignment="1">
      <alignment horizontal="center" vertical="center"/>
    </xf>
    <xf numFmtId="0" fontId="58" fillId="33" borderId="13" xfId="114" applyFont="1" applyFill="1" applyBorder="1" applyAlignment="1">
      <alignment horizontal="center" vertical="center"/>
    </xf>
    <xf numFmtId="0" fontId="58" fillId="33" borderId="18" xfId="114" applyFont="1" applyFill="1" applyBorder="1" applyAlignment="1">
      <alignment horizontal="center" vertical="center"/>
    </xf>
    <xf numFmtId="3" fontId="58" fillId="33" borderId="0" xfId="114" applyNumberFormat="1" applyFont="1" applyFill="1" applyAlignment="1">
      <alignment horizontal="center" vertical="center"/>
    </xf>
    <xf numFmtId="10" fontId="76" fillId="33" borderId="18" xfId="114" applyNumberFormat="1" applyFont="1" applyFill="1" applyBorder="1" applyAlignment="1">
      <alignment horizontal="center" vertical="center"/>
    </xf>
    <xf numFmtId="0" fontId="58" fillId="33" borderId="13" xfId="114" applyFont="1" applyFill="1" applyBorder="1" applyAlignment="1">
      <alignment horizontal="center"/>
    </xf>
    <xf numFmtId="0" fontId="77" fillId="33" borderId="12" xfId="0" applyFont="1" applyFill="1" applyBorder="1" applyAlignment="1">
      <alignment horizontal="center"/>
    </xf>
    <xf numFmtId="10" fontId="76" fillId="33" borderId="12" xfId="114" applyNumberFormat="1" applyFont="1" applyFill="1" applyBorder="1" applyAlignment="1">
      <alignment horizontal="center" vertical="center"/>
    </xf>
    <xf numFmtId="0" fontId="58" fillId="33" borderId="14" xfId="114" applyFont="1" applyFill="1" applyBorder="1" applyAlignment="1">
      <alignment horizontal="center"/>
    </xf>
    <xf numFmtId="0" fontId="58" fillId="33" borderId="11" xfId="114" applyFont="1" applyFill="1" applyBorder="1" applyAlignment="1">
      <alignment horizontal="left"/>
    </xf>
    <xf numFmtId="0" fontId="58" fillId="33" borderId="24" xfId="114" applyFont="1" applyFill="1" applyBorder="1" applyAlignment="1">
      <alignment horizontal="center"/>
    </xf>
    <xf numFmtId="3" fontId="58" fillId="33" borderId="14" xfId="114" applyNumberFormat="1" applyFont="1" applyFill="1" applyBorder="1" applyAlignment="1">
      <alignment horizontal="center" vertical="center"/>
    </xf>
    <xf numFmtId="0" fontId="58" fillId="33" borderId="18" xfId="114" applyFont="1" applyFill="1" applyBorder="1" applyAlignment="1">
      <alignment horizontal="left"/>
    </xf>
    <xf numFmtId="0" fontId="58" fillId="33" borderId="0" xfId="114" applyFont="1" applyFill="1" applyAlignment="1">
      <alignment horizontal="center"/>
    </xf>
    <xf numFmtId="3" fontId="58" fillId="33" borderId="13" xfId="114" applyNumberFormat="1" applyFont="1" applyFill="1" applyBorder="1" applyAlignment="1">
      <alignment horizontal="center" vertical="center"/>
    </xf>
    <xf numFmtId="0" fontId="58" fillId="33" borderId="0" xfId="114" applyFont="1" applyFill="1" applyAlignment="1">
      <alignment horizontal="center" vertical="center"/>
    </xf>
    <xf numFmtId="0" fontId="77" fillId="33" borderId="0" xfId="0" applyFont="1" applyFill="1" applyAlignment="1">
      <alignment horizontal="center"/>
    </xf>
    <xf numFmtId="0" fontId="58" fillId="33" borderId="12" xfId="114" applyFont="1" applyFill="1" applyBorder="1" applyAlignment="1">
      <alignment horizontal="left"/>
    </xf>
    <xf numFmtId="0" fontId="58" fillId="33" borderId="19" xfId="114" applyFont="1" applyFill="1" applyBorder="1" applyAlignment="1">
      <alignment horizontal="center" vertical="center"/>
    </xf>
    <xf numFmtId="0" fontId="58" fillId="33" borderId="12" xfId="114" applyFont="1" applyFill="1" applyBorder="1" applyAlignment="1">
      <alignment horizontal="center" vertical="center"/>
    </xf>
    <xf numFmtId="3" fontId="58" fillId="33" borderId="19" xfId="114" applyNumberFormat="1" applyFont="1" applyFill="1" applyBorder="1" applyAlignment="1">
      <alignment horizontal="center" vertical="center"/>
    </xf>
    <xf numFmtId="0" fontId="58" fillId="33" borderId="23" xfId="114" applyFont="1" applyFill="1" applyBorder="1" applyAlignment="1">
      <alignment horizontal="center"/>
    </xf>
    <xf numFmtId="3" fontId="58" fillId="33" borderId="0" xfId="114" applyNumberFormat="1" applyFont="1" applyFill="1" applyBorder="1" applyAlignment="1">
      <alignment horizontal="center" vertical="center"/>
    </xf>
    <xf numFmtId="0" fontId="77" fillId="0" borderId="16" xfId="0" applyFont="1" applyBorder="1" applyAlignment="1">
      <alignment horizontal="center"/>
    </xf>
    <xf numFmtId="0" fontId="58" fillId="33" borderId="68" xfId="114" applyFont="1" applyFill="1" applyBorder="1" applyAlignment="1">
      <alignment horizontal="center" vertical="center"/>
    </xf>
    <xf numFmtId="3" fontId="58" fillId="33" borderId="17" xfId="114" applyNumberFormat="1" applyFont="1" applyFill="1" applyBorder="1" applyAlignment="1">
      <alignment horizontal="center" vertical="center"/>
    </xf>
    <xf numFmtId="0" fontId="58" fillId="33" borderId="10" xfId="114" applyFont="1" applyFill="1" applyBorder="1" applyAlignment="1">
      <alignment horizontal="left"/>
    </xf>
    <xf numFmtId="0" fontId="58" fillId="33" borderId="16" xfId="114" applyFont="1" applyFill="1" applyBorder="1" applyAlignment="1">
      <alignment horizontal="center"/>
    </xf>
    <xf numFmtId="0" fontId="58" fillId="33" borderId="10" xfId="114" applyFont="1" applyFill="1" applyBorder="1" applyAlignment="1">
      <alignment horizontal="center" vertical="center"/>
    </xf>
    <xf numFmtId="3" fontId="58" fillId="33" borderId="10" xfId="114" applyNumberFormat="1" applyFont="1" applyFill="1" applyBorder="1" applyAlignment="1">
      <alignment horizontal="center" vertical="center"/>
    </xf>
    <xf numFmtId="10" fontId="76" fillId="33" borderId="10" xfId="114" applyNumberFormat="1" applyFont="1" applyFill="1" applyBorder="1" applyAlignment="1">
      <alignment horizontal="center" vertical="center"/>
    </xf>
    <xf numFmtId="0" fontId="62" fillId="33" borderId="0" xfId="0" applyFont="1" applyFill="1" applyBorder="1"/>
    <xf numFmtId="0" fontId="78" fillId="33" borderId="0" xfId="0" applyFont="1" applyFill="1" applyBorder="1" applyAlignment="1">
      <alignment horizontal="center"/>
    </xf>
    <xf numFmtId="0" fontId="79" fillId="33" borderId="0" xfId="0" applyFont="1" applyFill="1" applyBorder="1" applyAlignment="1">
      <alignment horizontal="center" vertical="center"/>
    </xf>
    <xf numFmtId="0" fontId="80" fillId="33" borderId="0" xfId="0" applyFont="1" applyFill="1" applyBorder="1" applyAlignment="1">
      <alignment horizontal="center" vertical="center"/>
    </xf>
    <xf numFmtId="0" fontId="82" fillId="33" borderId="0" xfId="0" applyFont="1" applyFill="1" applyBorder="1" applyAlignment="1">
      <alignment vertical="center"/>
    </xf>
    <xf numFmtId="0" fontId="83" fillId="33" borderId="0" xfId="0" applyFont="1" applyFill="1" applyBorder="1" applyAlignment="1">
      <alignment vertical="center"/>
    </xf>
    <xf numFmtId="0" fontId="84" fillId="33" borderId="0" xfId="0" applyFont="1" applyFill="1" applyBorder="1" applyAlignment="1">
      <alignment vertical="center"/>
    </xf>
    <xf numFmtId="0" fontId="68" fillId="33" borderId="0" xfId="0" applyFont="1" applyFill="1" applyBorder="1" applyAlignment="1">
      <alignment vertical="center"/>
    </xf>
    <xf numFmtId="0" fontId="85" fillId="33" borderId="0" xfId="0" applyFont="1" applyFill="1" applyBorder="1" applyAlignment="1">
      <alignment vertical="center"/>
    </xf>
    <xf numFmtId="0" fontId="73" fillId="33" borderId="0" xfId="0" applyFont="1" applyFill="1" applyBorder="1" applyAlignment="1">
      <alignment horizontal="justify" vertical="center"/>
    </xf>
    <xf numFmtId="0" fontId="51" fillId="33" borderId="0" xfId="113" applyFont="1" applyFill="1" applyBorder="1"/>
    <xf numFmtId="0" fontId="64" fillId="0" borderId="0" xfId="0" applyFont="1"/>
    <xf numFmtId="3" fontId="64" fillId="0" borderId="0" xfId="0" applyNumberFormat="1" applyFont="1"/>
    <xf numFmtId="0" fontId="86" fillId="0" borderId="0" xfId="0" applyFont="1" applyAlignment="1"/>
    <xf numFmtId="3" fontId="87" fillId="0" borderId="0" xfId="0" applyNumberFormat="1" applyFont="1" applyAlignment="1">
      <alignment horizontal="center"/>
    </xf>
    <xf numFmtId="0" fontId="66" fillId="0" borderId="26" xfId="0" applyFont="1" applyBorder="1"/>
    <xf numFmtId="0" fontId="86" fillId="0" borderId="14" xfId="0" applyFont="1" applyBorder="1"/>
    <xf numFmtId="3" fontId="86" fillId="0" borderId="27" xfId="0" applyNumberFormat="1" applyFont="1" applyBorder="1"/>
    <xf numFmtId="3" fontId="86" fillId="0" borderId="18" xfId="0" applyNumberFormat="1" applyFont="1" applyFill="1" applyBorder="1"/>
    <xf numFmtId="3" fontId="86" fillId="0" borderId="40" xfId="0" applyNumberFormat="1" applyFont="1" applyBorder="1"/>
    <xf numFmtId="0" fontId="86" fillId="0" borderId="29" xfId="0" applyFont="1" applyBorder="1"/>
    <xf numFmtId="0" fontId="86" fillId="0" borderId="18" xfId="0" applyFont="1" applyBorder="1"/>
    <xf numFmtId="0" fontId="66" fillId="0" borderId="29" xfId="0" applyFont="1" applyBorder="1"/>
    <xf numFmtId="3" fontId="66" fillId="0" borderId="18" xfId="0" applyNumberFormat="1" applyFont="1" applyBorder="1"/>
    <xf numFmtId="3" fontId="66" fillId="0" borderId="40" xfId="0" applyNumberFormat="1" applyFont="1" applyBorder="1"/>
    <xf numFmtId="3" fontId="66" fillId="0" borderId="13" xfId="0" applyNumberFormat="1" applyFont="1" applyBorder="1"/>
    <xf numFmtId="3" fontId="66" fillId="0" borderId="27" xfId="0" applyNumberFormat="1" applyFont="1" applyBorder="1"/>
    <xf numFmtId="3" fontId="86" fillId="0" borderId="13" xfId="0" applyNumberFormat="1" applyFont="1" applyFill="1" applyBorder="1"/>
    <xf numFmtId="3" fontId="86" fillId="0" borderId="28" xfId="0" applyNumberFormat="1" applyFont="1" applyBorder="1"/>
    <xf numFmtId="3" fontId="86" fillId="0" borderId="28" xfId="0" applyNumberFormat="1" applyFont="1" applyFill="1" applyBorder="1"/>
    <xf numFmtId="3" fontId="86" fillId="0" borderId="30" xfId="0" applyNumberFormat="1" applyFont="1" applyFill="1" applyBorder="1"/>
    <xf numFmtId="3" fontId="66" fillId="0" borderId="28" xfId="0" applyNumberFormat="1" applyFont="1" applyBorder="1"/>
    <xf numFmtId="3" fontId="86" fillId="0" borderId="13" xfId="0" applyNumberFormat="1" applyFont="1" applyBorder="1"/>
    <xf numFmtId="3" fontId="86" fillId="0" borderId="62" xfId="0" applyNumberFormat="1" applyFont="1" applyBorder="1"/>
    <xf numFmtId="0" fontId="66" fillId="33" borderId="20" xfId="0" applyFont="1" applyFill="1" applyBorder="1"/>
    <xf numFmtId="3" fontId="66" fillId="33" borderId="21" xfId="0" applyNumberFormat="1" applyFont="1" applyFill="1" applyBorder="1"/>
    <xf numFmtId="3" fontId="66" fillId="33" borderId="22" xfId="0" applyNumberFormat="1" applyFont="1" applyFill="1" applyBorder="1"/>
    <xf numFmtId="0" fontId="66" fillId="0" borderId="0" xfId="0" applyFont="1" applyBorder="1"/>
    <xf numFmtId="3" fontId="66" fillId="0" borderId="0" xfId="0" applyNumberFormat="1" applyFont="1" applyBorder="1"/>
    <xf numFmtId="0" fontId="86" fillId="0" borderId="0" xfId="0" applyFont="1" applyBorder="1" applyAlignment="1">
      <alignment horizontal="left"/>
    </xf>
    <xf numFmtId="0" fontId="86" fillId="0" borderId="0" xfId="0" applyFont="1" applyBorder="1" applyAlignment="1">
      <alignment horizontal="center"/>
    </xf>
    <xf numFmtId="3" fontId="86" fillId="0" borderId="0" xfId="0" applyNumberFormat="1" applyFont="1" applyBorder="1"/>
    <xf numFmtId="0" fontId="86" fillId="0" borderId="0" xfId="0" applyFont="1"/>
    <xf numFmtId="3" fontId="86" fillId="0" borderId="0" xfId="0" applyNumberFormat="1" applyFont="1"/>
    <xf numFmtId="0" fontId="89" fillId="0" borderId="29" xfId="0" applyFont="1" applyBorder="1"/>
    <xf numFmtId="0" fontId="51" fillId="0" borderId="0" xfId="0" applyFont="1" applyAlignment="1"/>
    <xf numFmtId="0" fontId="51" fillId="32" borderId="0" xfId="0" applyFont="1" applyFill="1" applyAlignment="1"/>
    <xf numFmtId="0" fontId="66" fillId="0" borderId="0" xfId="0" applyFont="1" applyAlignment="1">
      <alignment horizontal="left"/>
    </xf>
    <xf numFmtId="173" fontId="62" fillId="0" borderId="0" xfId="151" applyNumberFormat="1" applyFont="1"/>
    <xf numFmtId="0" fontId="51" fillId="32" borderId="0" xfId="0" applyFont="1" applyFill="1"/>
    <xf numFmtId="0" fontId="61" fillId="0" borderId="0" xfId="0" applyFont="1" applyAlignment="1"/>
    <xf numFmtId="0" fontId="62" fillId="0" borderId="0" xfId="0" applyFont="1" applyAlignment="1"/>
    <xf numFmtId="173" fontId="62" fillId="0" borderId="0" xfId="151" applyNumberFormat="1" applyFont="1" applyAlignment="1"/>
    <xf numFmtId="0" fontId="52" fillId="0" borderId="0" xfId="0" applyFont="1" applyAlignment="1">
      <alignment horizontal="left"/>
    </xf>
    <xf numFmtId="0" fontId="52" fillId="0" borderId="0" xfId="0" applyFont="1" applyAlignment="1">
      <alignment horizontal="center"/>
    </xf>
    <xf numFmtId="0" fontId="62" fillId="0" borderId="0" xfId="0" applyFont="1" applyFill="1" applyBorder="1"/>
    <xf numFmtId="0" fontId="52" fillId="32" borderId="0" xfId="0" applyFont="1" applyFill="1" applyAlignment="1">
      <alignment horizontal="center"/>
    </xf>
    <xf numFmtId="0" fontId="62" fillId="0" borderId="0" xfId="0" applyFont="1" applyBorder="1"/>
    <xf numFmtId="0" fontId="52" fillId="33" borderId="50" xfId="0" applyFont="1" applyFill="1" applyBorder="1" applyAlignment="1">
      <alignment horizontal="center"/>
    </xf>
    <xf numFmtId="0" fontId="52" fillId="33" borderId="42" xfId="0" applyFont="1" applyFill="1" applyBorder="1" applyAlignment="1">
      <alignment horizontal="centerContinuous" vertical="center" wrapText="1"/>
    </xf>
    <xf numFmtId="173" fontId="52" fillId="33" borderId="43" xfId="151" applyNumberFormat="1" applyFont="1" applyFill="1" applyBorder="1" applyAlignment="1">
      <alignment horizontal="centerContinuous" vertical="center" wrapText="1"/>
    </xf>
    <xf numFmtId="0" fontId="52" fillId="33" borderId="43" xfId="0" applyFont="1" applyFill="1" applyBorder="1" applyAlignment="1">
      <alignment horizontal="centerContinuous" vertical="center" wrapText="1"/>
    </xf>
    <xf numFmtId="0" fontId="51" fillId="33" borderId="34" xfId="0" applyFont="1" applyFill="1" applyBorder="1" applyAlignment="1">
      <alignment horizontal="left"/>
    </xf>
    <xf numFmtId="3" fontId="51" fillId="32" borderId="0" xfId="0" applyNumberFormat="1" applyFont="1" applyFill="1"/>
    <xf numFmtId="0" fontId="65" fillId="33" borderId="15" xfId="0" applyFont="1" applyFill="1" applyBorder="1"/>
    <xf numFmtId="3" fontId="65" fillId="33" borderId="10" xfId="0" applyNumberFormat="1" applyFont="1" applyFill="1" applyBorder="1"/>
    <xf numFmtId="3" fontId="65" fillId="33" borderId="33" xfId="0" applyNumberFormat="1" applyFont="1" applyFill="1" applyBorder="1"/>
    <xf numFmtId="3" fontId="62" fillId="0" borderId="0" xfId="0" applyNumberFormat="1" applyFont="1" applyBorder="1"/>
    <xf numFmtId="3" fontId="62" fillId="0" borderId="0" xfId="0" applyNumberFormat="1" applyFont="1" applyFill="1"/>
    <xf numFmtId="0" fontId="62" fillId="0" borderId="0" xfId="0" applyFont="1" applyFill="1"/>
    <xf numFmtId="0" fontId="52" fillId="33" borderId="37" xfId="0" applyFont="1" applyFill="1" applyBorder="1"/>
    <xf numFmtId="3" fontId="52" fillId="33" borderId="38" xfId="0" applyNumberFormat="1" applyFont="1" applyFill="1" applyBorder="1"/>
    <xf numFmtId="173" fontId="52" fillId="33" borderId="38" xfId="151" applyNumberFormat="1" applyFont="1" applyFill="1" applyBorder="1"/>
    <xf numFmtId="0" fontId="51" fillId="0" borderId="0" xfId="0" applyFont="1" applyBorder="1"/>
    <xf numFmtId="173" fontId="52" fillId="0" borderId="0" xfId="151" applyNumberFormat="1" applyFont="1" applyAlignment="1">
      <alignment horizontal="center"/>
    </xf>
    <xf numFmtId="0" fontId="52" fillId="33" borderId="50" xfId="0" applyFont="1" applyFill="1" applyBorder="1"/>
    <xf numFmtId="3" fontId="52" fillId="33" borderId="39" xfId="0" applyNumberFormat="1" applyFont="1" applyFill="1" applyBorder="1"/>
    <xf numFmtId="3" fontId="62" fillId="0" borderId="0" xfId="0" applyNumberFormat="1" applyFont="1"/>
    <xf numFmtId="0" fontId="51" fillId="33" borderId="29" xfId="0" applyFont="1" applyFill="1" applyBorder="1"/>
    <xf numFmtId="173" fontId="52" fillId="33" borderId="39" xfId="151" applyNumberFormat="1" applyFont="1" applyFill="1" applyBorder="1"/>
    <xf numFmtId="0" fontId="61" fillId="0" borderId="0" xfId="0" applyFont="1"/>
    <xf numFmtId="0" fontId="51" fillId="33" borderId="0" xfId="0" applyFont="1" applyFill="1"/>
    <xf numFmtId="0" fontId="65" fillId="33" borderId="0" xfId="0" applyFont="1" applyFill="1" applyAlignment="1">
      <alignment horizontal="center"/>
    </xf>
    <xf numFmtId="0" fontId="65" fillId="33" borderId="0" xfId="0" applyFont="1" applyFill="1"/>
    <xf numFmtId="0" fontId="52" fillId="33" borderId="73" xfId="0" applyFont="1" applyFill="1" applyBorder="1" applyAlignment="1">
      <alignment horizontal="center"/>
    </xf>
    <xf numFmtId="0" fontId="52" fillId="33" borderId="53" xfId="0" applyFont="1" applyFill="1" applyBorder="1" applyAlignment="1">
      <alignment horizontal="centerContinuous" vertical="center" wrapText="1"/>
    </xf>
    <xf numFmtId="173" fontId="52" fillId="33" borderId="62" xfId="151" applyNumberFormat="1" applyFont="1" applyFill="1" applyBorder="1" applyAlignment="1">
      <alignment horizontal="centerContinuous" vertical="center" wrapText="1"/>
    </xf>
    <xf numFmtId="173" fontId="65" fillId="33" borderId="33" xfId="151" applyNumberFormat="1" applyFont="1" applyFill="1" applyBorder="1" applyAlignment="1">
      <alignment horizontal="centerContinuous" vertical="center" wrapText="1"/>
    </xf>
    <xf numFmtId="0" fontId="52" fillId="33" borderId="37" xfId="0" applyFont="1" applyFill="1" applyBorder="1" applyAlignment="1">
      <alignment horizontal="center"/>
    </xf>
    <xf numFmtId="0" fontId="51" fillId="33" borderId="35" xfId="0" applyFont="1" applyFill="1" applyBorder="1" applyAlignment="1">
      <alignment horizontal="justify"/>
    </xf>
    <xf numFmtId="173" fontId="51" fillId="33" borderId="33" xfId="151" applyNumberFormat="1" applyFont="1" applyFill="1" applyBorder="1"/>
    <xf numFmtId="0" fontId="65" fillId="33" borderId="0" xfId="0" applyFont="1" applyFill="1" applyBorder="1" applyAlignment="1">
      <alignment horizontal="center"/>
    </xf>
    <xf numFmtId="0" fontId="65" fillId="33" borderId="0" xfId="0" applyFont="1" applyFill="1" applyBorder="1"/>
    <xf numFmtId="0" fontId="52" fillId="33" borderId="42" xfId="0" applyFont="1" applyFill="1" applyBorder="1"/>
    <xf numFmtId="0" fontId="52" fillId="33" borderId="43" xfId="0" applyFont="1" applyFill="1" applyBorder="1"/>
    <xf numFmtId="0" fontId="91" fillId="32" borderId="0" xfId="0" applyFont="1" applyFill="1"/>
    <xf numFmtId="0" fontId="52" fillId="33" borderId="39" xfId="0" applyFont="1" applyFill="1" applyBorder="1"/>
    <xf numFmtId="0" fontId="52" fillId="33" borderId="37" xfId="0" applyFont="1" applyFill="1" applyBorder="1" applyAlignment="1">
      <alignment horizontal="center" wrapText="1"/>
    </xf>
    <xf numFmtId="3" fontId="91" fillId="32" borderId="0" xfId="0" applyNumberFormat="1" applyFont="1" applyFill="1"/>
    <xf numFmtId="0" fontId="62" fillId="0" borderId="0" xfId="0" applyFont="1" applyBorder="1" applyAlignment="1">
      <alignment horizontal="center" wrapText="1"/>
    </xf>
    <xf numFmtId="0" fontId="90" fillId="0" borderId="47" xfId="0" applyFont="1" applyFill="1" applyBorder="1" applyAlignment="1">
      <alignment horizontal="left"/>
    </xf>
    <xf numFmtId="3" fontId="62" fillId="0" borderId="12" xfId="0" applyNumberFormat="1" applyFont="1" applyBorder="1"/>
    <xf numFmtId="0" fontId="90" fillId="0" borderId="35" xfId="0" applyFont="1" applyFill="1" applyBorder="1" applyAlignment="1">
      <alignment horizontal="left"/>
    </xf>
    <xf numFmtId="3" fontId="62" fillId="0" borderId="10" xfId="0" applyNumberFormat="1" applyFont="1" applyBorder="1"/>
    <xf numFmtId="0" fontId="51" fillId="32" borderId="0" xfId="0" applyFont="1" applyFill="1" applyBorder="1" applyAlignment="1">
      <alignment horizontal="center" wrapText="1"/>
    </xf>
    <xf numFmtId="0" fontId="51" fillId="32" borderId="0" xfId="0" applyFont="1" applyFill="1" applyBorder="1"/>
    <xf numFmtId="3" fontId="92" fillId="0" borderId="0" xfId="0" applyNumberFormat="1" applyFont="1" applyFill="1" applyBorder="1"/>
    <xf numFmtId="0" fontId="92" fillId="0" borderId="0" xfId="0" applyFont="1" applyFill="1"/>
    <xf numFmtId="3" fontId="91" fillId="0" borderId="0" xfId="0" applyNumberFormat="1" applyFont="1" applyFill="1"/>
    <xf numFmtId="0" fontId="51" fillId="0" borderId="0" xfId="0" quotePrefix="1" applyFont="1"/>
    <xf numFmtId="3" fontId="53" fillId="0" borderId="0" xfId="0" applyNumberFormat="1" applyFont="1" applyFill="1" applyBorder="1"/>
    <xf numFmtId="0" fontId="66" fillId="0" borderId="0" xfId="0" applyFont="1"/>
    <xf numFmtId="3" fontId="53" fillId="0" borderId="0" xfId="0" applyNumberFormat="1" applyFont="1" applyFill="1"/>
    <xf numFmtId="0" fontId="58" fillId="0" borderId="0" xfId="0" applyFont="1"/>
    <xf numFmtId="0" fontId="52" fillId="33" borderId="50" xfId="0" applyFont="1" applyFill="1" applyBorder="1" applyAlignment="1">
      <alignment horizontal="center" wrapText="1"/>
    </xf>
    <xf numFmtId="0" fontId="65" fillId="33" borderId="34" xfId="0" applyFont="1" applyFill="1" applyBorder="1"/>
    <xf numFmtId="0" fontId="65" fillId="33" borderId="10" xfId="0" applyFont="1" applyFill="1" applyBorder="1"/>
    <xf numFmtId="173" fontId="65" fillId="33" borderId="33" xfId="151" applyNumberFormat="1" applyFont="1" applyFill="1" applyBorder="1"/>
    <xf numFmtId="0" fontId="51" fillId="33" borderId="37" xfId="0" applyFont="1" applyFill="1" applyBorder="1"/>
    <xf numFmtId="0" fontId="58" fillId="33" borderId="0" xfId="0" applyFont="1" applyFill="1"/>
    <xf numFmtId="173" fontId="65" fillId="33" borderId="0" xfId="151" applyNumberFormat="1" applyFont="1" applyFill="1" applyBorder="1"/>
    <xf numFmtId="0" fontId="54" fillId="33" borderId="50" xfId="0" applyFont="1" applyFill="1" applyBorder="1" applyAlignment="1">
      <alignment horizontal="center" wrapText="1"/>
    </xf>
    <xf numFmtId="0" fontId="51" fillId="33" borderId="42" xfId="0" applyFont="1" applyFill="1" applyBorder="1"/>
    <xf numFmtId="173" fontId="51" fillId="33" borderId="43" xfId="151" applyNumberFormat="1" applyFont="1" applyFill="1" applyBorder="1"/>
    <xf numFmtId="0" fontId="52" fillId="33" borderId="51" xfId="0" applyFont="1" applyFill="1" applyBorder="1" applyAlignment="1">
      <alignment horizontal="center" vertical="center" wrapText="1"/>
    </xf>
    <xf numFmtId="173" fontId="52" fillId="33" borderId="56" xfId="151" applyNumberFormat="1" applyFont="1" applyFill="1" applyBorder="1" applyAlignment="1">
      <alignment horizontal="centerContinuous" vertical="center" wrapText="1"/>
    </xf>
    <xf numFmtId="3" fontId="51" fillId="33" borderId="18" xfId="0" applyNumberFormat="1" applyFont="1" applyFill="1" applyBorder="1" applyAlignment="1">
      <alignment horizontal="right" vertical="center" wrapText="1"/>
    </xf>
    <xf numFmtId="0" fontId="52" fillId="33" borderId="26" xfId="0" applyFont="1" applyFill="1" applyBorder="1"/>
    <xf numFmtId="173" fontId="52" fillId="33" borderId="10" xfId="151" applyNumberFormat="1" applyFont="1" applyFill="1" applyBorder="1"/>
    <xf numFmtId="173" fontId="52" fillId="33" borderId="68" xfId="151" applyNumberFormat="1" applyFont="1" applyFill="1" applyBorder="1"/>
    <xf numFmtId="0" fontId="51" fillId="33" borderId="26" xfId="0" applyFont="1" applyFill="1" applyBorder="1"/>
    <xf numFmtId="173" fontId="51" fillId="33" borderId="68" xfId="151" applyNumberFormat="1" applyFont="1" applyFill="1" applyBorder="1"/>
    <xf numFmtId="3" fontId="51" fillId="33" borderId="38" xfId="0" applyNumberFormat="1" applyFont="1" applyFill="1" applyBorder="1"/>
    <xf numFmtId="0" fontId="52" fillId="33" borderId="58" xfId="0" applyFont="1" applyFill="1" applyBorder="1" applyAlignment="1">
      <alignment vertical="center" wrapText="1"/>
    </xf>
    <xf numFmtId="173" fontId="52" fillId="33" borderId="58" xfId="0" applyNumberFormat="1" applyFont="1" applyFill="1" applyBorder="1" applyAlignment="1">
      <alignment horizontal="center" vertical="center" wrapText="1"/>
    </xf>
    <xf numFmtId="173" fontId="52" fillId="33" borderId="9" xfId="0" applyNumberFormat="1" applyFont="1" applyFill="1" applyBorder="1" applyAlignment="1">
      <alignment horizontal="center" vertical="center" wrapText="1"/>
    </xf>
    <xf numFmtId="0" fontId="51" fillId="33" borderId="29" xfId="0" applyFont="1" applyFill="1" applyBorder="1" applyAlignment="1">
      <alignment horizontal="left" wrapText="1"/>
    </xf>
    <xf numFmtId="3" fontId="51" fillId="33" borderId="46" xfId="0" applyNumberFormat="1" applyFont="1" applyFill="1" applyBorder="1"/>
    <xf numFmtId="0" fontId="52" fillId="33" borderId="48" xfId="0" applyFont="1" applyFill="1" applyBorder="1"/>
    <xf numFmtId="173" fontId="52" fillId="33" borderId="44" xfId="151" applyNumberFormat="1" applyFont="1" applyFill="1" applyBorder="1"/>
    <xf numFmtId="0" fontId="51" fillId="32" borderId="0" xfId="0" applyFont="1" applyFill="1" applyAlignment="1">
      <alignment horizontal="center"/>
    </xf>
    <xf numFmtId="0" fontId="65" fillId="0" borderId="29" xfId="0" applyFont="1" applyBorder="1"/>
    <xf numFmtId="0" fontId="62" fillId="0" borderId="29" xfId="0" applyFont="1" applyBorder="1"/>
    <xf numFmtId="0" fontId="55" fillId="0" borderId="29" xfId="0" applyFont="1" applyBorder="1"/>
    <xf numFmtId="0" fontId="93" fillId="0" borderId="29" xfId="0" applyFont="1" applyBorder="1"/>
    <xf numFmtId="0" fontId="65" fillId="0" borderId="29" xfId="0" applyFont="1" applyFill="1" applyBorder="1"/>
    <xf numFmtId="3" fontId="65" fillId="0" borderId="13" xfId="0" applyNumberFormat="1" applyFont="1" applyFill="1" applyBorder="1"/>
    <xf numFmtId="3" fontId="62" fillId="0" borderId="13" xfId="0" applyNumberFormat="1" applyFont="1" applyFill="1" applyBorder="1"/>
    <xf numFmtId="3" fontId="62" fillId="33" borderId="13" xfId="0" applyNumberFormat="1" applyFont="1" applyFill="1" applyBorder="1"/>
    <xf numFmtId="3" fontId="62" fillId="0" borderId="12" xfId="0" applyNumberFormat="1" applyFont="1" applyFill="1" applyBorder="1"/>
    <xf numFmtId="3" fontId="62" fillId="0" borderId="28" xfId="0" applyNumberFormat="1" applyFont="1" applyBorder="1"/>
    <xf numFmtId="3" fontId="62" fillId="0" borderId="28" xfId="0" applyNumberFormat="1" applyFont="1" applyFill="1" applyBorder="1"/>
    <xf numFmtId="3" fontId="62" fillId="0" borderId="30" xfId="0" applyNumberFormat="1" applyFont="1" applyFill="1" applyBorder="1"/>
    <xf numFmtId="3" fontId="62" fillId="0" borderId="18" xfId="0" applyNumberFormat="1" applyFont="1" applyFill="1" applyBorder="1"/>
    <xf numFmtId="3" fontId="62" fillId="0" borderId="40" xfId="0" applyNumberFormat="1" applyFont="1" applyFill="1" applyBorder="1"/>
    <xf numFmtId="3" fontId="62" fillId="0" borderId="46" xfId="0" applyNumberFormat="1" applyFont="1" applyFill="1" applyBorder="1"/>
    <xf numFmtId="0" fontId="62" fillId="0" borderId="18" xfId="0" applyFont="1" applyFill="1" applyBorder="1"/>
    <xf numFmtId="3" fontId="65" fillId="0" borderId="18" xfId="0" applyNumberFormat="1" applyFont="1" applyFill="1" applyBorder="1"/>
    <xf numFmtId="3" fontId="65" fillId="0" borderId="40" xfId="0" applyNumberFormat="1" applyFont="1" applyFill="1" applyBorder="1"/>
    <xf numFmtId="3" fontId="62" fillId="0" borderId="13" xfId="0" applyNumberFormat="1" applyFont="1" applyBorder="1"/>
    <xf numFmtId="0" fontId="67" fillId="0" borderId="29" xfId="0" applyFont="1" applyBorder="1"/>
    <xf numFmtId="0" fontId="51" fillId="0" borderId="29" xfId="0" applyFont="1" applyBorder="1"/>
    <xf numFmtId="0" fontId="62" fillId="0" borderId="32" xfId="0" applyFont="1" applyBorder="1"/>
    <xf numFmtId="3" fontId="62" fillId="0" borderId="19" xfId="0" applyNumberFormat="1" applyFont="1" applyBorder="1"/>
    <xf numFmtId="3" fontId="62" fillId="0" borderId="30" xfId="0" applyNumberFormat="1" applyFont="1" applyBorder="1"/>
    <xf numFmtId="0" fontId="64" fillId="0" borderId="0" xfId="0" applyFont="1" applyBorder="1"/>
    <xf numFmtId="3" fontId="66" fillId="0" borderId="65" xfId="0" applyNumberFormat="1" applyFont="1" applyBorder="1"/>
    <xf numFmtId="3" fontId="66" fillId="0" borderId="11" xfId="0" applyNumberFormat="1" applyFont="1" applyBorder="1"/>
    <xf numFmtId="3" fontId="86" fillId="0" borderId="18" xfId="0" applyNumberFormat="1" applyFont="1" applyBorder="1"/>
    <xf numFmtId="3" fontId="66" fillId="0" borderId="45" xfId="0" applyNumberFormat="1" applyFont="1" applyBorder="1"/>
    <xf numFmtId="0" fontId="51" fillId="0" borderId="0" xfId="39" applyFont="1" applyAlignment="1">
      <alignment horizontal="center"/>
    </xf>
    <xf numFmtId="0" fontId="61" fillId="33" borderId="20" xfId="39" applyFont="1" applyFill="1" applyBorder="1"/>
    <xf numFmtId="0" fontId="61" fillId="33" borderId="20" xfId="39" applyFont="1" applyFill="1" applyBorder="1" applyAlignment="1">
      <alignment horizontal="center"/>
    </xf>
    <xf numFmtId="3" fontId="52" fillId="33" borderId="66" xfId="39" applyNumberFormat="1" applyFont="1" applyFill="1" applyBorder="1" applyAlignment="1">
      <alignment horizontal="left"/>
    </xf>
    <xf numFmtId="3" fontId="65" fillId="33" borderId="0" xfId="54" applyNumberFormat="1" applyFont="1" applyFill="1" applyBorder="1"/>
    <xf numFmtId="3" fontId="51" fillId="33" borderId="66" xfId="39" applyNumberFormat="1" applyFont="1" applyFill="1" applyBorder="1"/>
    <xf numFmtId="0" fontId="51" fillId="33" borderId="66" xfId="39" applyFont="1" applyFill="1" applyBorder="1"/>
    <xf numFmtId="3" fontId="52" fillId="33" borderId="9" xfId="39" applyNumberFormat="1" applyFont="1" applyFill="1" applyBorder="1"/>
    <xf numFmtId="0" fontId="51" fillId="0" borderId="0" xfId="39" applyFont="1"/>
    <xf numFmtId="3" fontId="51" fillId="0" borderId="0" xfId="39" applyNumberFormat="1" applyFont="1"/>
    <xf numFmtId="3" fontId="51" fillId="0" borderId="0" xfId="39" applyNumberFormat="1" applyFont="1" applyFill="1" applyBorder="1" applyAlignment="1">
      <alignment horizontal="left"/>
    </xf>
    <xf numFmtId="0" fontId="61" fillId="33" borderId="0" xfId="39" applyFont="1" applyFill="1" applyBorder="1" applyAlignment="1">
      <alignment horizontal="center"/>
    </xf>
    <xf numFmtId="0" fontId="61" fillId="33" borderId="9" xfId="39" applyFont="1" applyFill="1" applyBorder="1" applyAlignment="1">
      <alignment horizontal="center"/>
    </xf>
    <xf numFmtId="0" fontId="61" fillId="33" borderId="79" xfId="39" applyFont="1" applyFill="1" applyBorder="1" applyAlignment="1">
      <alignment horizontal="center"/>
    </xf>
    <xf numFmtId="3" fontId="51" fillId="33" borderId="74" xfId="39" applyNumberFormat="1" applyFont="1" applyFill="1" applyBorder="1"/>
    <xf numFmtId="0" fontId="51" fillId="0" borderId="9" xfId="39" applyFont="1" applyBorder="1" applyAlignment="1">
      <alignment horizontal="center"/>
    </xf>
    <xf numFmtId="3" fontId="51" fillId="33" borderId="0" xfId="39" applyNumberFormat="1" applyFont="1" applyFill="1" applyBorder="1"/>
    <xf numFmtId="0" fontId="61" fillId="33" borderId="79" xfId="39" applyFont="1" applyFill="1" applyBorder="1"/>
    <xf numFmtId="3" fontId="65" fillId="0" borderId="0" xfId="39" applyNumberFormat="1" applyFont="1" applyFill="1" applyBorder="1" applyAlignment="1">
      <alignment horizontal="left"/>
    </xf>
    <xf numFmtId="0" fontId="62" fillId="32" borderId="0" xfId="0" applyFont="1" applyFill="1" applyBorder="1"/>
    <xf numFmtId="0" fontId="61" fillId="33" borderId="42" xfId="0" applyFont="1" applyFill="1" applyBorder="1" applyAlignment="1">
      <alignment horizontal="centerContinuous"/>
    </xf>
    <xf numFmtId="3" fontId="51" fillId="33" borderId="10" xfId="0" applyNumberFormat="1" applyFont="1" applyFill="1" applyBorder="1"/>
    <xf numFmtId="0" fontId="52" fillId="0" borderId="34" xfId="0" applyFont="1" applyBorder="1"/>
    <xf numFmtId="0" fontId="65" fillId="33" borderId="12" xfId="0" applyFont="1" applyFill="1" applyBorder="1"/>
    <xf numFmtId="3" fontId="65" fillId="33" borderId="12" xfId="0" applyNumberFormat="1" applyFont="1" applyFill="1" applyBorder="1"/>
    <xf numFmtId="0" fontId="65" fillId="33" borderId="11" xfId="0" applyFont="1" applyFill="1" applyBorder="1"/>
    <xf numFmtId="0" fontId="52" fillId="33" borderId="47" xfId="0" applyFont="1" applyFill="1" applyBorder="1"/>
    <xf numFmtId="3" fontId="52" fillId="33" borderId="12" xfId="0" applyNumberFormat="1" applyFont="1" applyFill="1" applyBorder="1"/>
    <xf numFmtId="3" fontId="52" fillId="33" borderId="30" xfId="0" applyNumberFormat="1" applyFont="1" applyFill="1" applyBorder="1"/>
    <xf numFmtId="3" fontId="65" fillId="33" borderId="38" xfId="0" applyNumberFormat="1" applyFont="1" applyFill="1" applyBorder="1"/>
    <xf numFmtId="3" fontId="57" fillId="0" borderId="0" xfId="0" applyNumberFormat="1" applyFont="1"/>
    <xf numFmtId="173" fontId="62" fillId="0" borderId="0" xfId="49" applyNumberFormat="1" applyFont="1"/>
    <xf numFmtId="0" fontId="62" fillId="0" borderId="0" xfId="0" applyFont="1" applyBorder="1" applyAlignment="1">
      <alignment horizontal="left"/>
    </xf>
    <xf numFmtId="0" fontId="62" fillId="0" borderId="0" xfId="0" applyFont="1" applyBorder="1" applyAlignment="1">
      <alignment horizontal="center"/>
    </xf>
    <xf numFmtId="0" fontId="52" fillId="0" borderId="10" xfId="0" applyFont="1" applyBorder="1" applyAlignment="1">
      <alignment horizontal="center" vertical="center"/>
    </xf>
    <xf numFmtId="0" fontId="52" fillId="0" borderId="10" xfId="0" applyFont="1" applyBorder="1" applyAlignment="1">
      <alignment horizontal="justify" vertical="center"/>
    </xf>
    <xf numFmtId="0" fontId="52" fillId="0" borderId="10" xfId="0" applyFont="1" applyBorder="1" applyAlignment="1">
      <alignment horizontal="left" vertical="center"/>
    </xf>
    <xf numFmtId="0" fontId="52" fillId="0" borderId="10" xfId="0" applyFont="1" applyBorder="1" applyAlignment="1">
      <alignment horizontal="center" vertical="center" wrapText="1"/>
    </xf>
    <xf numFmtId="0" fontId="52" fillId="0" borderId="33" xfId="0" applyFont="1" applyBorder="1" applyAlignment="1">
      <alignment horizontal="center" vertical="center" wrapText="1"/>
    </xf>
    <xf numFmtId="3" fontId="51" fillId="33" borderId="10" xfId="0" applyNumberFormat="1" applyFont="1" applyFill="1" applyBorder="1" applyAlignment="1"/>
    <xf numFmtId="3" fontId="51" fillId="33" borderId="33" xfId="0" applyNumberFormat="1" applyFont="1" applyFill="1" applyBorder="1"/>
    <xf numFmtId="3" fontId="51" fillId="33" borderId="12" xfId="0" applyNumberFormat="1" applyFont="1" applyFill="1" applyBorder="1"/>
    <xf numFmtId="0" fontId="51" fillId="33" borderId="10" xfId="0" applyFont="1" applyFill="1" applyBorder="1"/>
    <xf numFmtId="0" fontId="51" fillId="33" borderId="15" xfId="0" applyFont="1" applyFill="1" applyBorder="1"/>
    <xf numFmtId="0" fontId="55" fillId="0" borderId="34" xfId="0" applyFont="1" applyBorder="1"/>
    <xf numFmtId="0" fontId="55" fillId="0" borderId="35" xfId="0" applyFont="1" applyBorder="1"/>
    <xf numFmtId="0" fontId="55" fillId="0" borderId="36" xfId="0" applyFont="1" applyBorder="1"/>
    <xf numFmtId="0" fontId="56" fillId="0" borderId="37" xfId="0" applyFont="1" applyBorder="1"/>
    <xf numFmtId="0" fontId="52" fillId="0" borderId="34" xfId="0" applyFont="1" applyBorder="1" applyAlignment="1"/>
    <xf numFmtId="0" fontId="66" fillId="33" borderId="0" xfId="0" applyFont="1" applyFill="1" applyAlignment="1">
      <alignment horizontal="left"/>
    </xf>
    <xf numFmtId="0" fontId="62" fillId="33" borderId="0" xfId="0" applyFont="1" applyFill="1"/>
    <xf numFmtId="0" fontId="61" fillId="0" borderId="0" xfId="0" applyFont="1" applyAlignment="1">
      <alignment horizontal="justify"/>
    </xf>
    <xf numFmtId="0" fontId="51" fillId="0" borderId="0" xfId="0" applyFont="1" applyAlignment="1">
      <alignment horizontal="justify"/>
    </xf>
    <xf numFmtId="0" fontId="61" fillId="0" borderId="0" xfId="0" applyFont="1" applyAlignment="1">
      <alignment horizontal="left"/>
    </xf>
    <xf numFmtId="0" fontId="51" fillId="0" borderId="0" xfId="0" applyFont="1" applyAlignment="1">
      <alignment horizontal="justify" vertical="justify" wrapText="1"/>
    </xf>
    <xf numFmtId="0" fontId="62" fillId="0" borderId="0" xfId="0" applyFont="1" applyAlignment="1">
      <alignment horizontal="justify" vertical="justify" wrapText="1"/>
    </xf>
    <xf numFmtId="0" fontId="53" fillId="0" borderId="0" xfId="0" applyFont="1" applyAlignment="1">
      <alignment horizontal="centerContinuous"/>
    </xf>
    <xf numFmtId="0" fontId="62" fillId="0" borderId="0" xfId="0" applyFont="1" applyFill="1" applyBorder="1" applyAlignment="1">
      <alignment horizontal="centerContinuous"/>
    </xf>
    <xf numFmtId="0" fontId="52" fillId="0" borderId="0" xfId="0" applyFont="1" applyAlignment="1">
      <alignment horizontal="justify"/>
    </xf>
    <xf numFmtId="0" fontId="61" fillId="33" borderId="50" xfId="0" applyFont="1" applyFill="1" applyBorder="1" applyAlignment="1">
      <alignment horizontal="centerContinuous"/>
    </xf>
    <xf numFmtId="0" fontId="61" fillId="33" borderId="43" xfId="0" applyFont="1" applyFill="1" applyBorder="1" applyAlignment="1">
      <alignment horizontal="centerContinuous"/>
    </xf>
    <xf numFmtId="4" fontId="51" fillId="33" borderId="12" xfId="0" applyNumberFormat="1" applyFont="1" applyFill="1" applyBorder="1"/>
    <xf numFmtId="4" fontId="51" fillId="33" borderId="30" xfId="0" applyNumberFormat="1" applyFont="1" applyFill="1" applyBorder="1"/>
    <xf numFmtId="0" fontId="65" fillId="33" borderId="37" xfId="0" applyFont="1" applyFill="1" applyBorder="1"/>
    <xf numFmtId="0" fontId="65" fillId="33" borderId="44" xfId="0" applyFont="1" applyFill="1" applyBorder="1"/>
    <xf numFmtId="4" fontId="51" fillId="33" borderId="45" xfId="0" applyNumberFormat="1" applyFont="1" applyFill="1" applyBorder="1"/>
    <xf numFmtId="4" fontId="51" fillId="33" borderId="31" xfId="0" applyNumberFormat="1" applyFont="1" applyFill="1" applyBorder="1"/>
    <xf numFmtId="4" fontId="62" fillId="0" borderId="0" xfId="0" applyNumberFormat="1" applyFont="1"/>
    <xf numFmtId="3" fontId="51" fillId="0" borderId="0" xfId="0" applyNumberFormat="1" applyFont="1" applyBorder="1"/>
    <xf numFmtId="0" fontId="66" fillId="0" borderId="0" xfId="0" applyFont="1" applyAlignment="1">
      <alignment horizontal="justify"/>
    </xf>
    <xf numFmtId="0" fontId="51" fillId="0" borderId="0" xfId="0" applyFont="1" applyAlignment="1">
      <alignment horizontal="centerContinuous"/>
    </xf>
    <xf numFmtId="0" fontId="62" fillId="32" borderId="52" xfId="0" applyFont="1" applyFill="1" applyBorder="1" applyAlignment="1">
      <alignment horizontal="center"/>
    </xf>
    <xf numFmtId="3" fontId="62" fillId="32" borderId="52" xfId="0" applyNumberFormat="1" applyFont="1" applyFill="1" applyBorder="1"/>
    <xf numFmtId="4" fontId="62" fillId="32" borderId="67" xfId="0" applyNumberFormat="1" applyFont="1" applyFill="1" applyBorder="1"/>
    <xf numFmtId="0" fontId="62" fillId="32" borderId="59" xfId="0" applyFont="1" applyFill="1" applyBorder="1" applyAlignment="1">
      <alignment horizontal="center"/>
    </xf>
    <xf numFmtId="3" fontId="62" fillId="32" borderId="59" xfId="0" applyNumberFormat="1" applyFont="1" applyFill="1" applyBorder="1"/>
    <xf numFmtId="4" fontId="62" fillId="32" borderId="60" xfId="0" applyNumberFormat="1" applyFont="1" applyFill="1" applyBorder="1"/>
    <xf numFmtId="0" fontId="62" fillId="32" borderId="53" xfId="0" applyFont="1" applyFill="1" applyBorder="1" applyAlignment="1">
      <alignment horizontal="center"/>
    </xf>
    <xf numFmtId="3" fontId="62" fillId="32" borderId="53" xfId="0" applyNumberFormat="1" applyFont="1" applyFill="1" applyBorder="1"/>
    <xf numFmtId="4" fontId="62" fillId="32" borderId="62" xfId="0" applyNumberFormat="1" applyFont="1" applyFill="1" applyBorder="1"/>
    <xf numFmtId="0" fontId="62" fillId="0" borderId="45" xfId="0" applyFont="1" applyBorder="1" applyAlignment="1">
      <alignment horizontal="center"/>
    </xf>
    <xf numFmtId="4" fontId="62" fillId="0" borderId="45" xfId="0" applyNumberFormat="1" applyFont="1" applyBorder="1"/>
    <xf numFmtId="4" fontId="62" fillId="0" borderId="64" xfId="0" applyNumberFormat="1" applyFont="1" applyBorder="1"/>
    <xf numFmtId="3" fontId="62" fillId="0" borderId="45" xfId="0" applyNumberFormat="1" applyFont="1" applyBorder="1"/>
    <xf numFmtId="3" fontId="62" fillId="0" borderId="31" xfId="0" applyNumberFormat="1" applyFont="1" applyBorder="1"/>
    <xf numFmtId="3" fontId="62" fillId="33" borderId="28" xfId="0" applyNumberFormat="1" applyFont="1" applyFill="1" applyBorder="1"/>
    <xf numFmtId="0" fontId="51" fillId="32" borderId="29" xfId="0" applyFont="1" applyFill="1" applyBorder="1"/>
    <xf numFmtId="0" fontId="62" fillId="32" borderId="18" xfId="0" applyFont="1" applyFill="1" applyBorder="1" applyAlignment="1">
      <alignment horizontal="center"/>
    </xf>
    <xf numFmtId="4" fontId="65" fillId="0" borderId="18" xfId="0" applyNumberFormat="1" applyFont="1" applyFill="1" applyBorder="1"/>
    <xf numFmtId="4" fontId="62" fillId="32" borderId="0" xfId="0" applyNumberFormat="1" applyFont="1" applyFill="1" applyBorder="1"/>
    <xf numFmtId="3" fontId="62" fillId="32" borderId="18" xfId="0" applyNumberFormat="1" applyFont="1" applyFill="1" applyBorder="1"/>
    <xf numFmtId="0" fontId="51" fillId="0" borderId="29" xfId="0" applyFont="1" applyFill="1" applyBorder="1"/>
    <xf numFmtId="0" fontId="62" fillId="0" borderId="18" xfId="0" applyFont="1" applyFill="1" applyBorder="1" applyAlignment="1">
      <alignment horizontal="center"/>
    </xf>
    <xf numFmtId="4" fontId="62" fillId="0" borderId="0" xfId="0" applyNumberFormat="1" applyFont="1" applyFill="1" applyBorder="1"/>
    <xf numFmtId="4" fontId="62" fillId="0" borderId="18" xfId="0" applyNumberFormat="1" applyFont="1" applyFill="1" applyBorder="1"/>
    <xf numFmtId="4" fontId="62" fillId="32" borderId="18" xfId="0" applyNumberFormat="1" applyFont="1" applyFill="1" applyBorder="1"/>
    <xf numFmtId="4" fontId="62" fillId="32" borderId="53" xfId="0" applyNumberFormat="1" applyFont="1" applyFill="1" applyBorder="1" applyAlignment="1">
      <alignment horizontal="center"/>
    </xf>
    <xf numFmtId="4" fontId="62" fillId="32" borderId="53" xfId="0" applyNumberFormat="1" applyFont="1" applyFill="1" applyBorder="1"/>
    <xf numFmtId="3" fontId="62" fillId="32" borderId="55" xfId="0" applyNumberFormat="1" applyFont="1" applyFill="1" applyBorder="1"/>
    <xf numFmtId="3" fontId="62" fillId="32" borderId="56" xfId="0" applyNumberFormat="1" applyFont="1" applyFill="1" applyBorder="1"/>
    <xf numFmtId="3" fontId="62" fillId="32" borderId="62" xfId="0" applyNumberFormat="1" applyFont="1" applyFill="1" applyBorder="1"/>
    <xf numFmtId="3" fontId="62" fillId="32" borderId="31" xfId="0" applyNumberFormat="1" applyFont="1" applyFill="1" applyBorder="1"/>
    <xf numFmtId="4" fontId="51" fillId="32" borderId="18" xfId="0" applyNumberFormat="1" applyFont="1" applyFill="1" applyBorder="1" applyAlignment="1">
      <alignment horizontal="center"/>
    </xf>
    <xf numFmtId="4" fontId="51" fillId="33" borderId="18" xfId="0" applyNumberFormat="1" applyFont="1" applyFill="1" applyBorder="1"/>
    <xf numFmtId="3" fontId="51" fillId="33" borderId="18" xfId="0" applyNumberFormat="1" applyFont="1" applyFill="1" applyBorder="1"/>
    <xf numFmtId="3" fontId="51" fillId="33" borderId="28" xfId="0" applyNumberFormat="1" applyFont="1" applyFill="1" applyBorder="1"/>
    <xf numFmtId="4" fontId="62" fillId="32" borderId="18" xfId="0" applyNumberFormat="1" applyFont="1" applyFill="1" applyBorder="1" applyAlignment="1">
      <alignment horizontal="center"/>
    </xf>
    <xf numFmtId="0" fontId="62" fillId="32" borderId="29" xfId="0" applyFont="1" applyFill="1" applyBorder="1"/>
    <xf numFmtId="4" fontId="62" fillId="33" borderId="18" xfId="0" applyNumberFormat="1" applyFont="1" applyFill="1" applyBorder="1"/>
    <xf numFmtId="4" fontId="62" fillId="32" borderId="45" xfId="0" applyNumberFormat="1" applyFont="1" applyFill="1" applyBorder="1"/>
    <xf numFmtId="3" fontId="62" fillId="32" borderId="40" xfId="0" applyNumberFormat="1" applyFont="1" applyFill="1" applyBorder="1"/>
    <xf numFmtId="4" fontId="62" fillId="32" borderId="59" xfId="0" applyNumberFormat="1" applyFont="1" applyFill="1" applyBorder="1"/>
    <xf numFmtId="0" fontId="62" fillId="32" borderId="51" xfId="0" applyFont="1" applyFill="1" applyBorder="1"/>
    <xf numFmtId="4" fontId="51" fillId="32" borderId="53" xfId="0" applyNumberFormat="1" applyFont="1" applyFill="1" applyBorder="1"/>
    <xf numFmtId="3" fontId="62" fillId="33" borderId="62" xfId="0" applyNumberFormat="1" applyFont="1" applyFill="1" applyBorder="1"/>
    <xf numFmtId="4" fontId="62" fillId="32" borderId="16" xfId="0" applyNumberFormat="1" applyFont="1" applyFill="1" applyBorder="1"/>
    <xf numFmtId="0" fontId="51" fillId="32" borderId="54" xfId="0" applyFont="1" applyFill="1" applyBorder="1"/>
    <xf numFmtId="4" fontId="51" fillId="33" borderId="45" xfId="0" applyNumberFormat="1" applyFont="1" applyFill="1" applyBorder="1" applyAlignment="1">
      <alignment horizontal="center"/>
    </xf>
    <xf numFmtId="3" fontId="62" fillId="32" borderId="45" xfId="0" applyNumberFormat="1" applyFont="1" applyFill="1" applyBorder="1"/>
    <xf numFmtId="3" fontId="62" fillId="33" borderId="31" xfId="0" applyNumberFormat="1" applyFont="1" applyFill="1" applyBorder="1"/>
    <xf numFmtId="4" fontId="51" fillId="32" borderId="0" xfId="0" applyNumberFormat="1" applyFont="1" applyFill="1" applyBorder="1"/>
    <xf numFmtId="4" fontId="62" fillId="32" borderId="52" xfId="0" applyNumberFormat="1" applyFont="1" applyFill="1" applyBorder="1"/>
    <xf numFmtId="4" fontId="62" fillId="32" borderId="59" xfId="0" applyNumberFormat="1" applyFont="1" applyFill="1" applyBorder="1" applyAlignment="1">
      <alignment horizontal="center"/>
    </xf>
    <xf numFmtId="0" fontId="51" fillId="32" borderId="51" xfId="0" applyFont="1" applyFill="1" applyBorder="1"/>
    <xf numFmtId="3" fontId="62" fillId="32" borderId="0" xfId="0" applyNumberFormat="1" applyFont="1" applyFill="1" applyBorder="1"/>
    <xf numFmtId="4" fontId="62" fillId="32" borderId="28" xfId="0" applyNumberFormat="1" applyFont="1" applyFill="1" applyBorder="1"/>
    <xf numFmtId="4" fontId="51" fillId="33" borderId="13" xfId="0" applyNumberFormat="1" applyFont="1" applyFill="1" applyBorder="1" applyAlignment="1">
      <alignment horizontal="center"/>
    </xf>
    <xf numFmtId="172" fontId="51" fillId="33" borderId="11" xfId="50" applyNumberFormat="1" applyFont="1" applyFill="1" applyBorder="1"/>
    <xf numFmtId="4" fontId="62" fillId="33" borderId="16" xfId="0" applyNumberFormat="1" applyFont="1" applyFill="1" applyBorder="1"/>
    <xf numFmtId="3" fontId="62" fillId="33" borderId="0" xfId="0" applyNumberFormat="1" applyFont="1" applyFill="1" applyBorder="1"/>
    <xf numFmtId="3" fontId="62" fillId="33" borderId="40" xfId="0" applyNumberFormat="1" applyFont="1" applyFill="1" applyBorder="1"/>
    <xf numFmtId="4" fontId="51" fillId="0" borderId="13" xfId="0" applyNumberFormat="1" applyFont="1" applyFill="1" applyBorder="1" applyAlignment="1">
      <alignment horizontal="center"/>
    </xf>
    <xf numFmtId="4" fontId="62" fillId="0" borderId="16" xfId="0" applyNumberFormat="1" applyFont="1" applyFill="1" applyBorder="1"/>
    <xf numFmtId="3" fontId="62" fillId="0" borderId="0" xfId="0" applyNumberFormat="1" applyFont="1" applyFill="1" applyBorder="1"/>
    <xf numFmtId="4" fontId="51" fillId="33" borderId="70" xfId="0" applyNumberFormat="1" applyFont="1" applyFill="1" applyBorder="1" applyAlignment="1">
      <alignment horizontal="center"/>
    </xf>
    <xf numFmtId="4" fontId="62" fillId="33" borderId="45" xfId="0" applyNumberFormat="1" applyFont="1" applyFill="1" applyBorder="1"/>
    <xf numFmtId="4" fontId="62" fillId="33" borderId="49" xfId="0" applyNumberFormat="1" applyFont="1" applyFill="1" applyBorder="1"/>
    <xf numFmtId="0" fontId="62" fillId="33" borderId="52" xfId="0" applyFont="1" applyFill="1" applyBorder="1" applyAlignment="1">
      <alignment horizontal="center"/>
    </xf>
    <xf numFmtId="4" fontId="62" fillId="33" borderId="52" xfId="0" applyNumberFormat="1" applyFont="1" applyFill="1" applyBorder="1"/>
    <xf numFmtId="3" fontId="62" fillId="33" borderId="52" xfId="0" applyNumberFormat="1" applyFont="1" applyFill="1" applyBorder="1"/>
    <xf numFmtId="4" fontId="62" fillId="33" borderId="67" xfId="0" applyNumberFormat="1" applyFont="1" applyFill="1" applyBorder="1"/>
    <xf numFmtId="4" fontId="51" fillId="33" borderId="21" xfId="0" applyNumberFormat="1" applyFont="1" applyFill="1" applyBorder="1" applyAlignment="1">
      <alignment horizontal="center"/>
    </xf>
    <xf numFmtId="4" fontId="62" fillId="33" borderId="21" xfId="0" applyNumberFormat="1" applyFont="1" applyFill="1" applyBorder="1" applyAlignment="1">
      <alignment horizontal="center"/>
    </xf>
    <xf numFmtId="0" fontId="52" fillId="0" borderId="0" xfId="0" applyFont="1" applyBorder="1" applyAlignment="1">
      <alignment horizontal="left"/>
    </xf>
    <xf numFmtId="4" fontId="62" fillId="0" borderId="0" xfId="0" applyNumberFormat="1" applyFont="1" applyBorder="1"/>
    <xf numFmtId="0" fontId="65" fillId="33" borderId="47" xfId="0" applyFont="1" applyFill="1" applyBorder="1" applyAlignment="1">
      <alignment horizontal="left" wrapText="1"/>
    </xf>
    <xf numFmtId="4" fontId="51" fillId="33" borderId="12" xfId="126" applyNumberFormat="1" applyFont="1" applyFill="1" applyBorder="1"/>
    <xf numFmtId="3" fontId="51" fillId="33" borderId="12" xfId="126" applyNumberFormat="1" applyFont="1" applyFill="1" applyBorder="1"/>
    <xf numFmtId="4" fontId="65" fillId="33" borderId="12" xfId="0" applyNumberFormat="1" applyFont="1" applyFill="1" applyBorder="1" applyAlignment="1">
      <alignment horizontal="center"/>
    </xf>
    <xf numFmtId="0" fontId="65" fillId="33" borderId="34" xfId="0" applyFont="1" applyFill="1" applyBorder="1" applyAlignment="1">
      <alignment horizontal="left" wrapText="1"/>
    </xf>
    <xf numFmtId="4" fontId="51" fillId="33" borderId="10" xfId="126" applyNumberFormat="1" applyFont="1" applyFill="1" applyBorder="1"/>
    <xf numFmtId="3" fontId="51" fillId="33" borderId="10" xfId="126" applyNumberFormat="1" applyFont="1" applyFill="1" applyBorder="1"/>
    <xf numFmtId="4" fontId="65" fillId="33" borderId="10" xfId="0" applyNumberFormat="1" applyFont="1" applyFill="1" applyBorder="1" applyAlignment="1">
      <alignment horizontal="center"/>
    </xf>
    <xf numFmtId="0" fontId="57" fillId="33" borderId="0" xfId="0" applyFont="1" applyFill="1"/>
    <xf numFmtId="0" fontId="65" fillId="33" borderId="37" xfId="0" applyFont="1" applyFill="1" applyBorder="1" applyAlignment="1">
      <alignment horizontal="left" wrapText="1"/>
    </xf>
    <xf numFmtId="3" fontId="51" fillId="33" borderId="38" xfId="126" applyNumberFormat="1" applyFont="1" applyFill="1" applyBorder="1"/>
    <xf numFmtId="0" fontId="52" fillId="33" borderId="20" xfId="0" applyFont="1" applyFill="1" applyBorder="1" applyAlignment="1">
      <alignment horizontal="left" wrapText="1"/>
    </xf>
    <xf numFmtId="0" fontId="52" fillId="33" borderId="59" xfId="0" applyFont="1" applyFill="1" applyBorder="1"/>
    <xf numFmtId="3" fontId="52" fillId="33" borderId="59" xfId="0" applyNumberFormat="1" applyFont="1" applyFill="1" applyBorder="1"/>
    <xf numFmtId="3" fontId="52" fillId="33" borderId="60" xfId="0" applyNumberFormat="1" applyFont="1" applyFill="1" applyBorder="1"/>
    <xf numFmtId="0" fontId="62" fillId="0" borderId="0" xfId="0" applyFont="1" applyFill="1" applyBorder="1" applyAlignment="1">
      <alignment horizontal="center" wrapText="1"/>
    </xf>
    <xf numFmtId="0" fontId="66" fillId="0" borderId="0" xfId="0" applyFont="1" applyFill="1" applyBorder="1" applyAlignment="1">
      <alignment horizontal="left" wrapText="1"/>
    </xf>
    <xf numFmtId="0" fontId="65" fillId="0" borderId="0" xfId="0" applyFont="1"/>
    <xf numFmtId="4" fontId="62" fillId="0" borderId="11" xfId="0" applyNumberFormat="1" applyFont="1" applyFill="1" applyBorder="1"/>
    <xf numFmtId="3" fontId="62" fillId="0" borderId="11" xfId="0" applyNumberFormat="1" applyFont="1" applyFill="1" applyBorder="1"/>
    <xf numFmtId="3" fontId="62" fillId="0" borderId="27" xfId="0" applyNumberFormat="1" applyFont="1" applyFill="1" applyBorder="1"/>
    <xf numFmtId="0" fontId="52" fillId="0" borderId="0" xfId="0" applyFont="1" applyBorder="1"/>
    <xf numFmtId="4" fontId="62" fillId="0" borderId="18" xfId="0" applyNumberFormat="1" applyFont="1" applyBorder="1"/>
    <xf numFmtId="3" fontId="51" fillId="0" borderId="28" xfId="126" applyNumberFormat="1" applyFont="1" applyBorder="1"/>
    <xf numFmtId="3" fontId="51" fillId="0" borderId="28" xfId="126" applyNumberFormat="1" applyFont="1" applyFill="1" applyBorder="1"/>
    <xf numFmtId="4" fontId="61" fillId="33" borderId="58" xfId="0" applyNumberFormat="1" applyFont="1" applyFill="1" applyBorder="1" applyAlignment="1">
      <alignment horizontal="center"/>
    </xf>
    <xf numFmtId="3" fontId="61" fillId="33" borderId="9" xfId="0" applyNumberFormat="1" applyFont="1" applyFill="1" applyBorder="1"/>
    <xf numFmtId="3" fontId="61" fillId="33" borderId="60" xfId="0" applyNumberFormat="1" applyFont="1" applyFill="1" applyBorder="1"/>
    <xf numFmtId="4" fontId="57" fillId="0" borderId="0" xfId="0" applyNumberFormat="1" applyFont="1"/>
    <xf numFmtId="0" fontId="95" fillId="32" borderId="51" xfId="0" applyFont="1" applyFill="1" applyBorder="1"/>
    <xf numFmtId="0" fontId="65" fillId="0" borderId="54" xfId="0" applyFont="1" applyBorder="1"/>
    <xf numFmtId="0" fontId="61" fillId="32" borderId="58" xfId="0" applyFont="1" applyFill="1" applyBorder="1"/>
    <xf numFmtId="0" fontId="61" fillId="32" borderId="51" xfId="0" applyFont="1" applyFill="1" applyBorder="1"/>
    <xf numFmtId="0" fontId="61" fillId="33" borderId="73" xfId="0" applyFont="1" applyFill="1" applyBorder="1" applyAlignment="1">
      <alignment horizontal="center" vertical="center"/>
    </xf>
    <xf numFmtId="0" fontId="61" fillId="33" borderId="53" xfId="0" applyFont="1" applyFill="1" applyBorder="1" applyAlignment="1">
      <alignment horizontal="center" vertical="center" wrapText="1"/>
    </xf>
    <xf numFmtId="4" fontId="61" fillId="33" borderId="62" xfId="0" applyNumberFormat="1" applyFont="1" applyFill="1" applyBorder="1" applyAlignment="1">
      <alignment horizontal="center" vertical="center" wrapText="1"/>
    </xf>
    <xf numFmtId="0" fontId="95" fillId="32" borderId="29" xfId="0" applyFont="1" applyFill="1" applyBorder="1"/>
    <xf numFmtId="0" fontId="61" fillId="32" borderId="58" xfId="0" applyFont="1" applyFill="1" applyBorder="1" applyAlignment="1"/>
    <xf numFmtId="0" fontId="66" fillId="32" borderId="51" xfId="0" applyFont="1" applyFill="1" applyBorder="1" applyAlignment="1"/>
    <xf numFmtId="0" fontId="65" fillId="33" borderId="51" xfId="0" applyFont="1" applyFill="1" applyBorder="1"/>
    <xf numFmtId="0" fontId="65" fillId="33" borderId="52" xfId="0" applyFont="1" applyFill="1" applyBorder="1"/>
    <xf numFmtId="0" fontId="61" fillId="33" borderId="55" xfId="0" applyFont="1" applyFill="1" applyBorder="1" applyAlignment="1">
      <alignment horizontal="centerContinuous"/>
    </xf>
    <xf numFmtId="0" fontId="61" fillId="33" borderId="67" xfId="0" applyFont="1" applyFill="1" applyBorder="1" applyAlignment="1">
      <alignment horizontal="centerContinuous"/>
    </xf>
    <xf numFmtId="0" fontId="61" fillId="33" borderId="36" xfId="0" applyFont="1" applyFill="1" applyBorder="1" applyAlignment="1">
      <alignment horizontal="centerContinuous"/>
    </xf>
    <xf numFmtId="0" fontId="61" fillId="33" borderId="15" xfId="0" applyFont="1" applyFill="1" applyBorder="1" applyAlignment="1">
      <alignment horizontal="centerContinuous"/>
    </xf>
    <xf numFmtId="0" fontId="61" fillId="33" borderId="10" xfId="0" applyFont="1" applyFill="1" applyBorder="1" applyAlignment="1">
      <alignment horizontal="center"/>
    </xf>
    <xf numFmtId="0" fontId="61" fillId="33" borderId="10" xfId="0" applyFont="1" applyFill="1" applyBorder="1"/>
    <xf numFmtId="0" fontId="61" fillId="33" borderId="27" xfId="0" applyFont="1" applyFill="1" applyBorder="1"/>
    <xf numFmtId="0" fontId="62" fillId="0" borderId="13" xfId="0" applyFont="1" applyFill="1" applyBorder="1"/>
    <xf numFmtId="0" fontId="51" fillId="0" borderId="14" xfId="0" applyFont="1" applyFill="1" applyBorder="1"/>
    <xf numFmtId="4" fontId="51" fillId="0" borderId="11" xfId="0" applyNumberFormat="1" applyFont="1" applyFill="1" applyBorder="1"/>
    <xf numFmtId="0" fontId="62" fillId="0" borderId="13" xfId="0" applyFont="1" applyFill="1" applyBorder="1" applyAlignment="1">
      <alignment horizontal="center"/>
    </xf>
    <xf numFmtId="3" fontId="51" fillId="0" borderId="13" xfId="125" applyNumberFormat="1" applyFont="1" applyFill="1" applyBorder="1"/>
    <xf numFmtId="3" fontId="51" fillId="0" borderId="14" xfId="0" applyNumberFormat="1" applyFont="1" applyFill="1" applyBorder="1" applyAlignment="1">
      <alignment horizontal="right"/>
    </xf>
    <xf numFmtId="164" fontId="55" fillId="0" borderId="11" xfId="150" applyFont="1" applyFill="1" applyBorder="1" applyAlignment="1">
      <alignment horizontal="right"/>
    </xf>
    <xf numFmtId="175" fontId="55" fillId="0" borderId="13" xfId="150" applyNumberFormat="1" applyFont="1" applyFill="1" applyBorder="1" applyAlignment="1">
      <alignment horizontal="right"/>
    </xf>
    <xf numFmtId="3" fontId="55" fillId="0" borderId="13" xfId="150" applyNumberFormat="1" applyFont="1" applyFill="1" applyBorder="1" applyAlignment="1">
      <alignment horizontal="right"/>
    </xf>
    <xf numFmtId="3" fontId="55" fillId="0" borderId="18" xfId="150" applyNumberFormat="1" applyFont="1" applyFill="1" applyBorder="1" applyAlignment="1">
      <alignment horizontal="right"/>
    </xf>
    <xf numFmtId="3" fontId="51" fillId="0" borderId="19" xfId="0" applyNumberFormat="1" applyFont="1" applyFill="1" applyBorder="1" applyAlignment="1">
      <alignment horizontal="right"/>
    </xf>
    <xf numFmtId="175" fontId="55" fillId="0" borderId="14" xfId="150" applyNumberFormat="1" applyFont="1" applyFill="1" applyBorder="1"/>
    <xf numFmtId="3" fontId="51" fillId="0" borderId="19" xfId="0" applyNumberFormat="1" applyFont="1" applyFill="1" applyBorder="1"/>
    <xf numFmtId="0" fontId="51" fillId="0" borderId="57" xfId="0" applyFont="1" applyBorder="1"/>
    <xf numFmtId="0" fontId="51" fillId="0" borderId="0" xfId="0" applyFont="1" applyBorder="1" applyAlignment="1">
      <alignment horizontal="center"/>
    </xf>
    <xf numFmtId="0" fontId="62" fillId="0" borderId="13" xfId="0" applyFont="1" applyBorder="1" applyAlignment="1">
      <alignment horizontal="center"/>
    </xf>
    <xf numFmtId="3" fontId="51" fillId="0" borderId="16" xfId="0" applyNumberFormat="1" applyFont="1" applyFill="1" applyBorder="1"/>
    <xf numFmtId="0" fontId="52" fillId="33" borderId="20" xfId="0" applyFont="1" applyFill="1" applyBorder="1"/>
    <xf numFmtId="0" fontId="52" fillId="33" borderId="21" xfId="0" applyFont="1" applyFill="1" applyBorder="1"/>
    <xf numFmtId="3" fontId="52" fillId="33" borderId="21" xfId="0" applyNumberFormat="1" applyFont="1" applyFill="1" applyBorder="1"/>
    <xf numFmtId="173" fontId="52" fillId="33" borderId="21" xfId="49" applyNumberFormat="1" applyFont="1" applyFill="1" applyBorder="1"/>
    <xf numFmtId="0" fontId="62" fillId="0" borderId="20" xfId="0" applyFont="1" applyBorder="1"/>
    <xf numFmtId="0" fontId="62" fillId="0" borderId="21" xfId="0" applyFont="1" applyBorder="1"/>
    <xf numFmtId="0" fontId="51" fillId="0" borderId="21" xfId="0" applyFont="1" applyBorder="1"/>
    <xf numFmtId="3" fontId="62" fillId="0" borderId="21" xfId="0" applyNumberFormat="1" applyFont="1" applyBorder="1"/>
    <xf numFmtId="3" fontId="51" fillId="33" borderId="21" xfId="0" applyNumberFormat="1" applyFont="1" applyFill="1" applyBorder="1"/>
    <xf numFmtId="3" fontId="51" fillId="33" borderId="22" xfId="0" applyNumberFormat="1" applyFont="1" applyFill="1" applyBorder="1"/>
    <xf numFmtId="0" fontId="62" fillId="0" borderId="12" xfId="0" applyFont="1" applyBorder="1"/>
    <xf numFmtId="0" fontId="51" fillId="0" borderId="12" xfId="0" applyFont="1" applyBorder="1"/>
    <xf numFmtId="0" fontId="51" fillId="33" borderId="12" xfId="0" applyFont="1" applyFill="1" applyBorder="1"/>
    <xf numFmtId="0" fontId="62" fillId="0" borderId="11" xfId="0" applyFont="1" applyFill="1" applyBorder="1" applyAlignment="1">
      <alignment horizontal="center"/>
    </xf>
    <xf numFmtId="0" fontId="55" fillId="0" borderId="18" xfId="0" applyFont="1" applyFill="1" applyBorder="1" applyAlignment="1">
      <alignment horizontal="center"/>
    </xf>
    <xf numFmtId="3" fontId="51" fillId="0" borderId="13" xfId="0" applyNumberFormat="1" applyFont="1" applyFill="1" applyBorder="1" applyAlignment="1">
      <alignment horizontal="right"/>
    </xf>
    <xf numFmtId="3" fontId="51" fillId="37" borderId="18" xfId="0" applyNumberFormat="1" applyFont="1" applyFill="1" applyBorder="1"/>
    <xf numFmtId="0" fontId="52" fillId="33" borderId="61" xfId="0" applyFont="1" applyFill="1" applyBorder="1"/>
    <xf numFmtId="0" fontId="52" fillId="33" borderId="45" xfId="0" applyFont="1" applyFill="1" applyBorder="1"/>
    <xf numFmtId="3" fontId="52" fillId="33" borderId="45" xfId="0" applyNumberFormat="1" applyFont="1" applyFill="1" applyBorder="1"/>
    <xf numFmtId="0" fontId="62" fillId="0" borderId="21" xfId="0" applyFont="1" applyBorder="1" applyAlignment="1">
      <alignment horizontal="center"/>
    </xf>
    <xf numFmtId="3" fontId="96" fillId="0" borderId="21" xfId="0" applyNumberFormat="1" applyFont="1" applyBorder="1"/>
    <xf numFmtId="0" fontId="62" fillId="0" borderId="0" xfId="0" applyFont="1" applyAlignment="1">
      <alignment horizontal="center"/>
    </xf>
    <xf numFmtId="3" fontId="62" fillId="0" borderId="0" xfId="0" applyNumberFormat="1" applyFont="1" applyAlignment="1">
      <alignment horizontal="center"/>
    </xf>
    <xf numFmtId="173" fontId="62" fillId="0" borderId="0" xfId="0" applyNumberFormat="1" applyFont="1"/>
    <xf numFmtId="3" fontId="51" fillId="0" borderId="21" xfId="0" applyNumberFormat="1" applyFont="1" applyBorder="1"/>
    <xf numFmtId="3" fontId="52" fillId="0" borderId="21" xfId="0" applyNumberFormat="1" applyFont="1" applyBorder="1"/>
    <xf numFmtId="3" fontId="51" fillId="0" borderId="22" xfId="0" applyNumberFormat="1" applyFont="1" applyBorder="1"/>
    <xf numFmtId="0" fontId="52" fillId="0" borderId="47" xfId="0" applyFont="1" applyBorder="1"/>
    <xf numFmtId="3" fontId="51" fillId="33" borderId="13" xfId="125" applyNumberFormat="1" applyFont="1" applyFill="1" applyBorder="1"/>
    <xf numFmtId="3" fontId="51" fillId="33" borderId="14" xfId="0" applyNumberFormat="1" applyFont="1" applyFill="1" applyBorder="1"/>
    <xf numFmtId="0" fontId="51" fillId="0" borderId="0" xfId="0" applyFont="1" applyFill="1"/>
    <xf numFmtId="0" fontId="55" fillId="0" borderId="57" xfId="0" applyFont="1" applyBorder="1"/>
    <xf numFmtId="0" fontId="55" fillId="0" borderId="9" xfId="0" applyFont="1" applyBorder="1"/>
    <xf numFmtId="0" fontId="61" fillId="0" borderId="58" xfId="0" applyFont="1" applyFill="1" applyBorder="1" applyAlignment="1">
      <alignment horizontal="center"/>
    </xf>
    <xf numFmtId="0" fontId="61" fillId="0" borderId="59" xfId="0" applyFont="1" applyFill="1" applyBorder="1" applyAlignment="1">
      <alignment horizontal="center"/>
    </xf>
    <xf numFmtId="3" fontId="51" fillId="0" borderId="34" xfId="0" applyNumberFormat="1" applyFont="1" applyBorder="1"/>
    <xf numFmtId="3" fontId="51" fillId="0" borderId="10" xfId="0" applyNumberFormat="1" applyFont="1" applyBorder="1"/>
    <xf numFmtId="3" fontId="51" fillId="0" borderId="37" xfId="0" applyNumberFormat="1" applyFont="1" applyBorder="1"/>
    <xf numFmtId="3" fontId="51" fillId="0" borderId="38" xfId="0" applyNumberFormat="1" applyFont="1" applyBorder="1"/>
    <xf numFmtId="3" fontId="51" fillId="0" borderId="39" xfId="0" quotePrefix="1" applyNumberFormat="1" applyFont="1" applyFill="1" applyBorder="1" applyAlignment="1">
      <alignment horizontal="right"/>
    </xf>
    <xf numFmtId="3" fontId="57" fillId="33" borderId="0" xfId="0" applyNumberFormat="1" applyFont="1" applyFill="1"/>
    <xf numFmtId="3" fontId="66" fillId="0" borderId="0" xfId="0" applyNumberFormat="1" applyFont="1"/>
    <xf numFmtId="3" fontId="52" fillId="0" borderId="0" xfId="0" applyNumberFormat="1" applyFont="1"/>
    <xf numFmtId="3" fontId="58" fillId="0" borderId="0" xfId="0" applyNumberFormat="1" applyFont="1"/>
    <xf numFmtId="0" fontId="57" fillId="0" borderId="0" xfId="0" applyFont="1"/>
    <xf numFmtId="173" fontId="57" fillId="0" borderId="0" xfId="0" applyNumberFormat="1" applyFont="1"/>
    <xf numFmtId="3" fontId="52" fillId="33" borderId="43" xfId="0" applyNumberFormat="1" applyFont="1" applyFill="1" applyBorder="1" applyAlignment="1">
      <alignment horizontal="centerContinuous" vertical="center" wrapText="1"/>
    </xf>
    <xf numFmtId="3" fontId="62" fillId="0" borderId="23" xfId="0" applyNumberFormat="1" applyFont="1" applyBorder="1"/>
    <xf numFmtId="3" fontId="62" fillId="0" borderId="27" xfId="0" applyNumberFormat="1" applyFont="1" applyBorder="1"/>
    <xf numFmtId="164" fontId="57" fillId="0" borderId="0" xfId="50" applyFont="1"/>
    <xf numFmtId="3" fontId="57" fillId="32" borderId="0" xfId="0" applyNumberFormat="1" applyFont="1" applyFill="1" applyBorder="1"/>
    <xf numFmtId="3" fontId="55" fillId="0" borderId="0" xfId="0" applyNumberFormat="1" applyFont="1"/>
    <xf numFmtId="3" fontId="62" fillId="0" borderId="16" xfId="0" applyNumberFormat="1" applyFont="1" applyBorder="1"/>
    <xf numFmtId="3" fontId="52" fillId="32" borderId="21" xfId="0" applyNumberFormat="1" applyFont="1" applyFill="1" applyBorder="1"/>
    <xf numFmtId="3" fontId="52" fillId="32" borderId="22" xfId="0" applyNumberFormat="1" applyFont="1" applyFill="1" applyBorder="1"/>
    <xf numFmtId="3" fontId="62" fillId="0" borderId="20" xfId="0" applyNumberFormat="1" applyFont="1" applyBorder="1"/>
    <xf numFmtId="3" fontId="62" fillId="0" borderId="22" xfId="0" applyNumberFormat="1" applyFont="1" applyBorder="1"/>
    <xf numFmtId="3" fontId="61" fillId="0" borderId="58" xfId="0" applyNumberFormat="1" applyFont="1" applyBorder="1" applyAlignment="1">
      <alignment horizontal="centerContinuous"/>
    </xf>
    <xf numFmtId="3" fontId="61" fillId="0" borderId="59" xfId="0" applyNumberFormat="1" applyFont="1" applyBorder="1" applyAlignment="1">
      <alignment horizontal="centerContinuous"/>
    </xf>
    <xf numFmtId="3" fontId="61" fillId="0" borderId="60" xfId="0" applyNumberFormat="1" applyFont="1" applyBorder="1" applyAlignment="1">
      <alignment horizontal="centerContinuous"/>
    </xf>
    <xf numFmtId="3" fontId="52" fillId="0" borderId="20" xfId="0" applyNumberFormat="1" applyFont="1" applyBorder="1"/>
    <xf numFmtId="3" fontId="52" fillId="0" borderId="31" xfId="0" applyNumberFormat="1" applyFont="1" applyBorder="1"/>
    <xf numFmtId="3" fontId="62" fillId="0" borderId="29" xfId="0" applyNumberFormat="1" applyFont="1" applyFill="1" applyBorder="1" applyAlignment="1">
      <alignment horizontal="left" wrapText="1"/>
    </xf>
    <xf numFmtId="3" fontId="62" fillId="0" borderId="18" xfId="0" applyNumberFormat="1" applyFont="1" applyFill="1" applyBorder="1" applyAlignment="1">
      <alignment horizontal="right" vertical="center" wrapText="1"/>
    </xf>
    <xf numFmtId="3" fontId="55" fillId="0" borderId="18" xfId="0" applyNumberFormat="1" applyFont="1" applyFill="1" applyBorder="1"/>
    <xf numFmtId="3" fontId="91" fillId="0" borderId="0" xfId="0" applyNumberFormat="1" applyFont="1"/>
    <xf numFmtId="3" fontId="62" fillId="0" borderId="29" xfId="0" applyNumberFormat="1" applyFont="1" applyBorder="1"/>
    <xf numFmtId="3" fontId="62" fillId="0" borderId="40" xfId="0" applyNumberFormat="1" applyFont="1" applyBorder="1"/>
    <xf numFmtId="3" fontId="62" fillId="0" borderId="34" xfId="0" applyNumberFormat="1" applyFont="1" applyBorder="1"/>
    <xf numFmtId="3" fontId="62" fillId="0" borderId="10" xfId="0" applyNumberFormat="1" applyFont="1" applyBorder="1" applyAlignment="1">
      <alignment horizontal="centerContinuous" wrapText="1"/>
    </xf>
    <xf numFmtId="3" fontId="62" fillId="0" borderId="33" xfId="0" applyNumberFormat="1" applyFont="1" applyBorder="1" applyAlignment="1">
      <alignment horizontal="centerContinuous" wrapText="1"/>
    </xf>
    <xf numFmtId="3" fontId="62" fillId="0" borderId="33" xfId="0" applyNumberFormat="1" applyFont="1" applyBorder="1"/>
    <xf numFmtId="3" fontId="62" fillId="0" borderId="37" xfId="0" applyNumberFormat="1" applyFont="1" applyBorder="1"/>
    <xf numFmtId="3" fontId="62" fillId="0" borderId="38" xfId="0" applyNumberFormat="1" applyFont="1" applyBorder="1"/>
    <xf numFmtId="3" fontId="62" fillId="0" borderId="39" xfId="0" applyNumberFormat="1" applyFont="1" applyBorder="1"/>
    <xf numFmtId="3" fontId="52" fillId="33" borderId="22" xfId="0" applyNumberFormat="1" applyFont="1" applyFill="1" applyBorder="1"/>
    <xf numFmtId="0" fontId="52" fillId="33" borderId="34" xfId="0" applyFont="1" applyFill="1" applyBorder="1" applyAlignment="1">
      <alignment horizontal="center" vertical="center"/>
    </xf>
    <xf numFmtId="0" fontId="52" fillId="0" borderId="13" xfId="0" applyFont="1" applyFill="1" applyBorder="1" applyAlignment="1">
      <alignment horizontal="centerContinuous" wrapText="1"/>
    </xf>
    <xf numFmtId="4" fontId="52" fillId="0" borderId="0" xfId="0" applyNumberFormat="1" applyFont="1" applyFill="1" applyBorder="1" applyAlignment="1">
      <alignment horizontal="centerContinuous" wrapText="1"/>
    </xf>
    <xf numFmtId="0" fontId="52" fillId="0" borderId="40" xfId="0" applyFont="1" applyFill="1" applyBorder="1" applyAlignment="1">
      <alignment horizontal="centerContinuous" wrapText="1"/>
    </xf>
    <xf numFmtId="0" fontId="59" fillId="0" borderId="35" xfId="0" applyFont="1" applyFill="1" applyBorder="1" applyAlignment="1">
      <alignment horizontal="left" wrapText="1"/>
    </xf>
    <xf numFmtId="0" fontId="52" fillId="33" borderId="10" xfId="0" applyFont="1" applyFill="1" applyBorder="1" applyAlignment="1">
      <alignment horizontal="center" vertical="center" wrapText="1"/>
    </xf>
    <xf numFmtId="3" fontId="52" fillId="33" borderId="10" xfId="0" applyNumberFormat="1" applyFont="1" applyFill="1" applyBorder="1" applyAlignment="1">
      <alignment horizontal="center" vertical="center" wrapText="1"/>
    </xf>
    <xf numFmtId="0" fontId="52" fillId="33" borderId="12" xfId="0" applyFont="1" applyFill="1" applyBorder="1" applyAlignment="1">
      <alignment horizontal="center" vertical="center" wrapText="1"/>
    </xf>
    <xf numFmtId="4" fontId="52" fillId="33" borderId="12" xfId="0" applyNumberFormat="1" applyFont="1" applyFill="1" applyBorder="1" applyAlignment="1">
      <alignment horizontal="center" vertical="center" wrapText="1"/>
    </xf>
    <xf numFmtId="0" fontId="52" fillId="33" borderId="30" xfId="0" applyFont="1" applyFill="1" applyBorder="1" applyAlignment="1">
      <alignment horizontal="center" vertical="center" wrapText="1"/>
    </xf>
    <xf numFmtId="4" fontId="62" fillId="0" borderId="27" xfId="0" applyNumberFormat="1" applyFont="1" applyBorder="1"/>
    <xf numFmtId="4" fontId="62" fillId="0" borderId="28" xfId="0" applyNumberFormat="1" applyFont="1" applyBorder="1"/>
    <xf numFmtId="4" fontId="62" fillId="0" borderId="28" xfId="0" applyNumberFormat="1" applyFont="1" applyFill="1" applyBorder="1"/>
    <xf numFmtId="0" fontId="51" fillId="0" borderId="61" xfId="0" applyFont="1" applyFill="1" applyBorder="1"/>
    <xf numFmtId="3" fontId="62" fillId="0" borderId="70" xfId="0" applyNumberFormat="1" applyFont="1" applyFill="1" applyBorder="1"/>
    <xf numFmtId="3" fontId="51" fillId="0" borderId="70" xfId="0" applyNumberFormat="1" applyFont="1" applyFill="1" applyBorder="1"/>
    <xf numFmtId="4" fontId="62" fillId="0" borderId="31" xfId="0" applyNumberFormat="1" applyFont="1" applyFill="1" applyBorder="1"/>
    <xf numFmtId="0" fontId="51" fillId="0" borderId="27" xfId="0" applyFont="1" applyFill="1" applyBorder="1"/>
    <xf numFmtId="3" fontId="51" fillId="0" borderId="28" xfId="0" applyNumberFormat="1" applyFont="1" applyFill="1" applyBorder="1"/>
    <xf numFmtId="3" fontId="51" fillId="0" borderId="30" xfId="0" applyNumberFormat="1" applyFont="1" applyFill="1" applyBorder="1"/>
    <xf numFmtId="3" fontId="51" fillId="0" borderId="27" xfId="0" applyNumberFormat="1" applyFont="1" applyFill="1" applyBorder="1" applyAlignment="1">
      <alignment horizontal="right"/>
    </xf>
    <xf numFmtId="3" fontId="51" fillId="0" borderId="28" xfId="0" applyNumberFormat="1" applyFont="1" applyFill="1" applyBorder="1" applyAlignment="1">
      <alignment horizontal="right"/>
    </xf>
    <xf numFmtId="3" fontId="51" fillId="0" borderId="30" xfId="0" applyNumberFormat="1" applyFont="1" applyFill="1" applyBorder="1" applyAlignment="1">
      <alignment horizontal="right"/>
    </xf>
    <xf numFmtId="3" fontId="51" fillId="0" borderId="27" xfId="0" applyNumberFormat="1" applyFont="1" applyFill="1" applyBorder="1"/>
    <xf numFmtId="173" fontId="52" fillId="33" borderId="22" xfId="49" applyNumberFormat="1" applyFont="1" applyFill="1" applyBorder="1"/>
    <xf numFmtId="3" fontId="51" fillId="37" borderId="28" xfId="0" applyNumberFormat="1" applyFont="1" applyFill="1" applyBorder="1"/>
    <xf numFmtId="3" fontId="52" fillId="33" borderId="31" xfId="0" applyNumberFormat="1" applyFont="1" applyFill="1" applyBorder="1"/>
    <xf numFmtId="3" fontId="96" fillId="0" borderId="22" xfId="0" applyNumberFormat="1" applyFont="1" applyBorder="1"/>
    <xf numFmtId="0" fontId="51" fillId="33" borderId="72" xfId="0" applyFont="1" applyFill="1" applyBorder="1"/>
    <xf numFmtId="3" fontId="51" fillId="0" borderId="42" xfId="0" applyNumberFormat="1" applyFont="1" applyFill="1" applyBorder="1"/>
    <xf numFmtId="0" fontId="59" fillId="0" borderId="57" xfId="0" applyFont="1" applyBorder="1"/>
    <xf numFmtId="0" fontId="62" fillId="0" borderId="18" xfId="0" applyFont="1" applyBorder="1"/>
    <xf numFmtId="0" fontId="51" fillId="33" borderId="12" xfId="0" applyFont="1" applyFill="1" applyBorder="1" applyAlignment="1">
      <alignment horizontal="center"/>
    </xf>
    <xf numFmtId="0" fontId="51" fillId="0" borderId="14" xfId="0" applyFont="1" applyFill="1" applyBorder="1" applyAlignment="1">
      <alignment horizontal="center"/>
    </xf>
    <xf numFmtId="0" fontId="55" fillId="0" borderId="13" xfId="0" applyFont="1" applyFill="1" applyBorder="1" applyAlignment="1">
      <alignment horizontal="center"/>
    </xf>
    <xf numFmtId="0" fontId="51" fillId="33" borderId="19" xfId="0" applyFont="1" applyFill="1" applyBorder="1" applyAlignment="1">
      <alignment horizontal="center"/>
    </xf>
    <xf numFmtId="3" fontId="51" fillId="0" borderId="23" xfId="0" applyNumberFormat="1" applyFont="1" applyFill="1" applyBorder="1"/>
    <xf numFmtId="3" fontId="51" fillId="37" borderId="16" xfId="0" applyNumberFormat="1" applyFont="1" applyFill="1" applyBorder="1"/>
    <xf numFmtId="3" fontId="51" fillId="0" borderId="68" xfId="0" applyNumberFormat="1" applyFont="1" applyFill="1" applyBorder="1"/>
    <xf numFmtId="0" fontId="51" fillId="0" borderId="18" xfId="0" applyFont="1" applyBorder="1"/>
    <xf numFmtId="3" fontId="62" fillId="0" borderId="18" xfId="0" applyNumberFormat="1" applyFont="1" applyBorder="1"/>
    <xf numFmtId="0" fontId="62" fillId="0" borderId="0" xfId="0" applyFont="1" applyFill="1" applyBorder="1" applyAlignment="1">
      <alignment horizontal="center"/>
    </xf>
    <xf numFmtId="3" fontId="51" fillId="36" borderId="18" xfId="125" applyNumberFormat="1" applyFont="1" applyFill="1" applyBorder="1"/>
    <xf numFmtId="3" fontId="51" fillId="0" borderId="18" xfId="125" applyNumberFormat="1" applyFont="1" applyFill="1" applyBorder="1"/>
    <xf numFmtId="3" fontId="51" fillId="33" borderId="12" xfId="125" applyNumberFormat="1" applyFont="1" applyFill="1" applyBorder="1"/>
    <xf numFmtId="3" fontId="51" fillId="36" borderId="18" xfId="0" applyNumberFormat="1" applyFont="1" applyFill="1" applyBorder="1"/>
    <xf numFmtId="0" fontId="55" fillId="0" borderId="29" xfId="0" applyFont="1" applyFill="1" applyBorder="1"/>
    <xf numFmtId="0" fontId="51" fillId="33" borderId="32" xfId="0" applyFont="1" applyFill="1" applyBorder="1"/>
    <xf numFmtId="0" fontId="55" fillId="0" borderId="26" xfId="0" applyFont="1" applyFill="1" applyBorder="1"/>
    <xf numFmtId="3" fontId="65" fillId="0" borderId="0" xfId="0" applyNumberFormat="1" applyFont="1"/>
    <xf numFmtId="3" fontId="62" fillId="0" borderId="57" xfId="0" applyNumberFormat="1" applyFont="1" applyBorder="1"/>
    <xf numFmtId="3" fontId="62" fillId="0" borderId="79" xfId="0" applyNumberFormat="1" applyFont="1" applyBorder="1"/>
    <xf numFmtId="3" fontId="62" fillId="0" borderId="66" xfId="0" applyNumberFormat="1" applyFont="1" applyBorder="1"/>
    <xf numFmtId="3" fontId="52" fillId="0" borderId="66" xfId="0" applyNumberFormat="1" applyFont="1" applyBorder="1"/>
    <xf numFmtId="3" fontId="52" fillId="33" borderId="9" xfId="0" applyNumberFormat="1" applyFont="1" applyFill="1" applyBorder="1" applyAlignment="1">
      <alignment horizontal="centerContinuous" vertical="center" wrapText="1"/>
    </xf>
    <xf numFmtId="3" fontId="52" fillId="33" borderId="58" xfId="0" applyNumberFormat="1" applyFont="1" applyFill="1" applyBorder="1" applyAlignment="1">
      <alignment horizontal="center" wrapText="1"/>
    </xf>
    <xf numFmtId="3" fontId="55" fillId="0" borderId="40" xfId="0" applyNumberFormat="1" applyFont="1" applyBorder="1"/>
    <xf numFmtId="3" fontId="55" fillId="0" borderId="66" xfId="0" applyNumberFormat="1" applyFont="1" applyBorder="1"/>
    <xf numFmtId="3" fontId="62" fillId="0" borderId="74" xfId="0" applyNumberFormat="1" applyFont="1" applyBorder="1"/>
    <xf numFmtId="3" fontId="65" fillId="0" borderId="57" xfId="0" applyNumberFormat="1" applyFont="1" applyBorder="1"/>
    <xf numFmtId="3" fontId="51" fillId="0" borderId="59" xfId="0" applyNumberFormat="1" applyFont="1" applyBorder="1"/>
    <xf numFmtId="3" fontId="51" fillId="0" borderId="60" xfId="0" applyNumberFormat="1" applyFont="1" applyBorder="1"/>
    <xf numFmtId="3" fontId="52" fillId="33" borderId="9" xfId="0" applyNumberFormat="1" applyFont="1" applyFill="1" applyBorder="1"/>
    <xf numFmtId="3" fontId="52" fillId="0" borderId="63" xfId="0" applyNumberFormat="1" applyFont="1" applyBorder="1"/>
    <xf numFmtId="3" fontId="51" fillId="0" borderId="82" xfId="0" applyNumberFormat="1" applyFont="1" applyBorder="1"/>
    <xf numFmtId="3" fontId="51" fillId="0" borderId="9" xfId="0" applyNumberFormat="1" applyFont="1" applyBorder="1"/>
    <xf numFmtId="3" fontId="52" fillId="33" borderId="60" xfId="0" applyNumberFormat="1" applyFont="1" applyFill="1" applyBorder="1" applyAlignment="1">
      <alignment horizontal="centerContinuous" vertical="center" wrapText="1"/>
    </xf>
    <xf numFmtId="3" fontId="62" fillId="0" borderId="28" xfId="0" applyNumberFormat="1" applyFont="1" applyFill="1" applyBorder="1" applyAlignment="1">
      <alignment horizontal="right" vertical="center" wrapText="1"/>
    </xf>
    <xf numFmtId="3" fontId="55" fillId="0" borderId="28" xfId="0" applyNumberFormat="1" applyFont="1" applyFill="1" applyBorder="1"/>
    <xf numFmtId="3" fontId="52" fillId="33" borderId="34" xfId="0" applyNumberFormat="1" applyFont="1" applyFill="1" applyBorder="1" applyAlignment="1">
      <alignment horizontal="center" vertical="center" wrapText="1"/>
    </xf>
    <xf numFmtId="3" fontId="52" fillId="33" borderId="33" xfId="0" applyNumberFormat="1" applyFont="1" applyFill="1" applyBorder="1" applyAlignment="1">
      <alignment horizontal="center" vertical="center" wrapText="1"/>
    </xf>
    <xf numFmtId="3" fontId="73" fillId="0" borderId="10" xfId="0" applyNumberFormat="1" applyFont="1" applyBorder="1" applyAlignment="1">
      <alignment horizontal="centerContinuous" wrapText="1"/>
    </xf>
    <xf numFmtId="3" fontId="65" fillId="0" borderId="74" xfId="0" applyNumberFormat="1" applyFont="1" applyBorder="1"/>
    <xf numFmtId="3" fontId="61" fillId="0" borderId="66" xfId="0" applyNumberFormat="1" applyFont="1" applyBorder="1"/>
    <xf numFmtId="3" fontId="61" fillId="32" borderId="20" xfId="0" applyNumberFormat="1" applyFont="1" applyFill="1" applyBorder="1"/>
    <xf numFmtId="3" fontId="65" fillId="0" borderId="29" xfId="0" applyNumberFormat="1" applyFont="1" applyFill="1" applyBorder="1" applyAlignment="1">
      <alignment horizontal="left" wrapText="1"/>
    </xf>
    <xf numFmtId="3" fontId="61" fillId="33" borderId="20" xfId="0" applyNumberFormat="1" applyFont="1" applyFill="1" applyBorder="1"/>
    <xf numFmtId="3" fontId="97" fillId="0" borderId="0" xfId="0" applyNumberFormat="1" applyFont="1" applyFill="1"/>
    <xf numFmtId="0" fontId="52" fillId="0" borderId="0" xfId="0" applyFont="1"/>
    <xf numFmtId="0" fontId="51" fillId="0" borderId="34" xfId="0" applyFont="1" applyBorder="1" applyAlignment="1">
      <alignment horizontal="left" wrapText="1"/>
    </xf>
    <xf numFmtId="3" fontId="96" fillId="0" borderId="0" xfId="0" applyNumberFormat="1" applyFont="1"/>
    <xf numFmtId="0" fontId="66" fillId="0" borderId="0" xfId="0" applyFont="1" applyFill="1" applyBorder="1" applyAlignment="1"/>
    <xf numFmtId="0" fontId="61" fillId="33" borderId="42" xfId="0" applyFont="1" applyFill="1" applyBorder="1" applyAlignment="1">
      <alignment horizontal="center" wrapText="1"/>
    </xf>
    <xf numFmtId="0" fontId="61" fillId="33" borderId="43" xfId="0" applyFont="1" applyFill="1" applyBorder="1" applyAlignment="1">
      <alignment horizontal="center" wrapText="1"/>
    </xf>
    <xf numFmtId="0" fontId="98" fillId="33" borderId="0" xfId="0" applyFont="1" applyFill="1"/>
    <xf numFmtId="0" fontId="51" fillId="0" borderId="34" xfId="0" applyFont="1" applyBorder="1"/>
    <xf numFmtId="0" fontId="65" fillId="0" borderId="33" xfId="0" applyFont="1" applyBorder="1"/>
    <xf numFmtId="164" fontId="98" fillId="33" borderId="0" xfId="50" applyFont="1" applyFill="1"/>
    <xf numFmtId="0" fontId="65" fillId="0" borderId="35" xfId="0" applyFont="1" applyBorder="1"/>
    <xf numFmtId="0" fontId="65" fillId="0" borderId="11" xfId="0" applyFont="1" applyBorder="1" applyAlignment="1">
      <alignment horizontal="right"/>
    </xf>
    <xf numFmtId="0" fontId="65" fillId="0" borderId="27" xfId="0" applyFont="1" applyBorder="1" applyAlignment="1">
      <alignment horizontal="right"/>
    </xf>
    <xf numFmtId="0" fontId="61" fillId="0" borderId="20" xfId="0" applyFont="1" applyBorder="1"/>
    <xf numFmtId="3" fontId="61" fillId="0" borderId="21" xfId="0" applyNumberFormat="1" applyFont="1" applyBorder="1" applyAlignment="1">
      <alignment horizontal="right"/>
    </xf>
    <xf numFmtId="3" fontId="61" fillId="0" borderId="22" xfId="0" applyNumberFormat="1" applyFont="1" applyBorder="1" applyAlignment="1">
      <alignment horizontal="right"/>
    </xf>
    <xf numFmtId="0" fontId="62" fillId="0" borderId="34" xfId="0" applyFont="1" applyBorder="1" applyProtection="1">
      <protection locked="0"/>
    </xf>
    <xf numFmtId="0" fontId="61" fillId="0" borderId="61" xfId="0" applyFont="1" applyBorder="1"/>
    <xf numFmtId="3" fontId="61" fillId="0" borderId="45" xfId="0" applyNumberFormat="1" applyFont="1" applyBorder="1" applyAlignment="1">
      <alignment horizontal="right"/>
    </xf>
    <xf numFmtId="3" fontId="61" fillId="0" borderId="31" xfId="0" applyNumberFormat="1" applyFont="1" applyBorder="1" applyAlignment="1">
      <alignment horizontal="right"/>
    </xf>
    <xf numFmtId="0" fontId="51" fillId="0" borderId="34" xfId="0" applyFont="1" applyBorder="1" applyProtection="1">
      <protection locked="0"/>
    </xf>
    <xf numFmtId="0" fontId="65" fillId="0" borderId="61" xfId="0" applyFont="1" applyBorder="1"/>
    <xf numFmtId="3" fontId="65" fillId="0" borderId="45" xfId="0" applyNumberFormat="1" applyFont="1" applyBorder="1" applyAlignment="1">
      <alignment horizontal="right"/>
    </xf>
    <xf numFmtId="3" fontId="65" fillId="0" borderId="31" xfId="0" applyNumberFormat="1" applyFont="1" applyBorder="1" applyAlignment="1">
      <alignment horizontal="right"/>
    </xf>
    <xf numFmtId="0" fontId="65" fillId="0" borderId="0" xfId="0" applyFont="1" applyBorder="1"/>
    <xf numFmtId="3" fontId="65" fillId="0" borderId="0" xfId="0" applyNumberFormat="1" applyFont="1" applyBorder="1" applyAlignment="1">
      <alignment horizontal="right"/>
    </xf>
    <xf numFmtId="164" fontId="51" fillId="33" borderId="10" xfId="50" applyFont="1" applyFill="1" applyBorder="1" applyProtection="1">
      <protection locked="0"/>
    </xf>
    <xf numFmtId="0" fontId="65" fillId="0" borderId="0" xfId="0" applyFont="1" applyFill="1" applyBorder="1" applyAlignment="1"/>
    <xf numFmtId="0" fontId="61" fillId="0" borderId="37" xfId="0" applyFont="1" applyBorder="1"/>
    <xf numFmtId="3" fontId="61" fillId="0" borderId="38" xfId="0" applyNumberFormat="1" applyFont="1" applyBorder="1"/>
    <xf numFmtId="0" fontId="61" fillId="33" borderId="50" xfId="0" applyFont="1" applyFill="1" applyBorder="1" applyAlignment="1">
      <alignment horizontal="centerContinuous" vertical="center"/>
    </xf>
    <xf numFmtId="0" fontId="61" fillId="33" borderId="42" xfId="0" applyFont="1" applyFill="1" applyBorder="1" applyAlignment="1">
      <alignment horizontal="centerContinuous" vertical="center"/>
    </xf>
    <xf numFmtId="3" fontId="65" fillId="0" borderId="45" xfId="0" applyNumberFormat="1" applyFont="1" applyBorder="1"/>
    <xf numFmtId="0" fontId="65" fillId="0" borderId="31" xfId="0" applyFont="1" applyBorder="1"/>
    <xf numFmtId="0" fontId="51" fillId="33" borderId="16" xfId="0" applyFont="1" applyFill="1" applyBorder="1"/>
    <xf numFmtId="3" fontId="51" fillId="33" borderId="16" xfId="0" applyNumberFormat="1" applyFont="1" applyFill="1" applyBorder="1"/>
    <xf numFmtId="3" fontId="51" fillId="33" borderId="40" xfId="0" applyNumberFormat="1" applyFont="1" applyFill="1" applyBorder="1"/>
    <xf numFmtId="3" fontId="98" fillId="33" borderId="0" xfId="0" applyNumberFormat="1" applyFont="1" applyFill="1"/>
    <xf numFmtId="164" fontId="51" fillId="33" borderId="40" xfId="50" applyFont="1" applyFill="1" applyBorder="1"/>
    <xf numFmtId="0" fontId="52" fillId="33" borderId="58" xfId="0" applyFont="1" applyFill="1" applyBorder="1"/>
    <xf numFmtId="0" fontId="51" fillId="33" borderId="63" xfId="0" applyFont="1" applyFill="1" applyBorder="1"/>
    <xf numFmtId="0" fontId="51" fillId="0" borderId="58" xfId="0" applyFont="1" applyBorder="1"/>
    <xf numFmtId="0" fontId="51" fillId="0" borderId="63" xfId="0" applyFont="1" applyBorder="1"/>
    <xf numFmtId="0" fontId="62" fillId="0" borderId="0" xfId="0" applyFont="1" applyBorder="1" applyAlignment="1">
      <alignment horizontal="centerContinuous"/>
    </xf>
    <xf numFmtId="0" fontId="51" fillId="0" borderId="35" xfId="0" applyFont="1" applyBorder="1" applyAlignment="1">
      <alignment horizontal="left" wrapText="1"/>
    </xf>
    <xf numFmtId="0" fontId="52" fillId="33" borderId="20" xfId="0" applyFont="1" applyFill="1" applyBorder="1" applyAlignment="1">
      <alignment horizontal="center" wrapText="1"/>
    </xf>
    <xf numFmtId="0" fontId="52" fillId="33" borderId="58" xfId="0" applyFont="1" applyFill="1" applyBorder="1" applyAlignment="1">
      <alignment horizontal="center" vertical="center" wrapText="1"/>
    </xf>
    <xf numFmtId="0" fontId="51" fillId="0" borderId="47" xfId="0" applyFont="1" applyBorder="1" applyAlignment="1">
      <alignment horizontal="left" wrapText="1"/>
    </xf>
    <xf numFmtId="0" fontId="61" fillId="33" borderId="68" xfId="0" applyFont="1" applyFill="1" applyBorder="1"/>
    <xf numFmtId="0" fontId="61" fillId="33" borderId="12" xfId="0" applyFont="1" applyFill="1" applyBorder="1"/>
    <xf numFmtId="0" fontId="61" fillId="33" borderId="30" xfId="0" applyFont="1" applyFill="1" applyBorder="1"/>
    <xf numFmtId="0" fontId="61" fillId="33" borderId="9" xfId="0" applyFont="1" applyFill="1" applyBorder="1" applyAlignment="1">
      <alignment horizontal="center" vertical="center" wrapText="1"/>
    </xf>
    <xf numFmtId="0" fontId="61" fillId="33" borderId="58" xfId="0" applyFont="1" applyFill="1" applyBorder="1" applyAlignment="1">
      <alignment horizontal="center" vertical="center" wrapText="1"/>
    </xf>
    <xf numFmtId="0" fontId="61" fillId="33" borderId="9" xfId="0" applyFont="1" applyFill="1" applyBorder="1" applyAlignment="1">
      <alignment horizontal="center" vertical="center"/>
    </xf>
    <xf numFmtId="0" fontId="61" fillId="33" borderId="59" xfId="0" applyFont="1" applyFill="1" applyBorder="1" applyAlignment="1">
      <alignment horizontal="center" vertical="center"/>
    </xf>
    <xf numFmtId="0" fontId="51" fillId="0" borderId="54" xfId="0" applyFont="1" applyBorder="1" applyAlignment="1">
      <alignment horizontal="center" wrapText="1"/>
    </xf>
    <xf numFmtId="3" fontId="52" fillId="33" borderId="9" xfId="0" applyNumberFormat="1" applyFont="1" applyFill="1" applyBorder="1" applyAlignment="1">
      <alignment horizontal="center"/>
    </xf>
    <xf numFmtId="3" fontId="51" fillId="0" borderId="9" xfId="0" applyNumberFormat="1" applyFont="1" applyBorder="1" applyAlignment="1">
      <alignment horizontal="center"/>
    </xf>
    <xf numFmtId="3" fontId="51" fillId="0" borderId="10" xfId="0" applyNumberFormat="1" applyFont="1" applyBorder="1" applyAlignment="1">
      <alignment horizontal="center"/>
    </xf>
    <xf numFmtId="3" fontId="51" fillId="33" borderId="10" xfId="0" applyNumberFormat="1" applyFont="1" applyFill="1" applyBorder="1" applyAlignment="1">
      <alignment horizontal="center"/>
    </xf>
    <xf numFmtId="3" fontId="55" fillId="33" borderId="0" xfId="0" applyNumberFormat="1" applyFont="1" applyFill="1" applyBorder="1" applyAlignment="1">
      <alignment horizontal="center"/>
    </xf>
    <xf numFmtId="3" fontId="51" fillId="0" borderId="33" xfId="0" applyNumberFormat="1" applyFont="1" applyBorder="1" applyAlignment="1">
      <alignment horizontal="center"/>
    </xf>
    <xf numFmtId="3" fontId="51" fillId="0" borderId="11" xfId="0" applyNumberFormat="1" applyFont="1" applyBorder="1" applyAlignment="1">
      <alignment horizontal="center"/>
    </xf>
    <xf numFmtId="3" fontId="51" fillId="33" borderId="11" xfId="0" applyNumberFormat="1" applyFont="1" applyFill="1" applyBorder="1" applyAlignment="1">
      <alignment horizontal="center"/>
    </xf>
    <xf numFmtId="3" fontId="51" fillId="0" borderId="27" xfId="0" applyNumberFormat="1" applyFont="1" applyBorder="1" applyAlignment="1">
      <alignment horizontal="center"/>
    </xf>
    <xf numFmtId="0" fontId="65" fillId="0" borderId="47" xfId="0" applyFont="1" applyBorder="1"/>
    <xf numFmtId="3" fontId="65" fillId="0" borderId="12" xfId="0" applyNumberFormat="1" applyFont="1" applyBorder="1" applyAlignment="1">
      <alignment horizontal="right"/>
    </xf>
    <xf numFmtId="3" fontId="65" fillId="0" borderId="30" xfId="0" applyNumberFormat="1" applyFont="1" applyBorder="1" applyAlignment="1">
      <alignment horizontal="right"/>
    </xf>
    <xf numFmtId="0" fontId="61" fillId="33" borderId="20" xfId="0" applyFont="1" applyFill="1" applyBorder="1" applyAlignment="1">
      <alignment vertical="center"/>
    </xf>
    <xf numFmtId="0" fontId="61" fillId="33" borderId="21" xfId="0" applyFont="1" applyFill="1" applyBorder="1" applyAlignment="1">
      <alignment vertical="center"/>
    </xf>
    <xf numFmtId="0" fontId="61" fillId="33" borderId="21" xfId="0" applyFont="1" applyFill="1" applyBorder="1" applyAlignment="1">
      <alignment horizontal="center" vertical="center"/>
    </xf>
    <xf numFmtId="0" fontId="61" fillId="33" borderId="21" xfId="0" applyFont="1" applyFill="1" applyBorder="1" applyAlignment="1">
      <alignment horizontal="center" vertical="center" wrapText="1"/>
    </xf>
    <xf numFmtId="0" fontId="61" fillId="33" borderId="22" xfId="0" applyFont="1" applyFill="1" applyBorder="1" applyAlignment="1">
      <alignment horizontal="center" vertical="center" wrapText="1"/>
    </xf>
    <xf numFmtId="0" fontId="51" fillId="0" borderId="47" xfId="0" applyFont="1" applyBorder="1"/>
    <xf numFmtId="0" fontId="65" fillId="0" borderId="30" xfId="0" applyFont="1" applyBorder="1"/>
    <xf numFmtId="0" fontId="61" fillId="33" borderId="20" xfId="0" applyFont="1" applyFill="1" applyBorder="1" applyAlignment="1">
      <alignment horizontal="centerContinuous" vertical="center" wrapText="1"/>
    </xf>
    <xf numFmtId="0" fontId="61" fillId="33" borderId="21" xfId="0" applyFont="1" applyFill="1" applyBorder="1" applyAlignment="1">
      <alignment horizontal="centerContinuous" vertical="center" wrapText="1"/>
    </xf>
    <xf numFmtId="0" fontId="61" fillId="33" borderId="22" xfId="0" applyFont="1" applyFill="1" applyBorder="1" applyAlignment="1">
      <alignment horizontal="centerContinuous" vertical="center" wrapText="1"/>
    </xf>
    <xf numFmtId="0" fontId="75" fillId="33" borderId="42" xfId="0" applyFont="1" applyFill="1" applyBorder="1" applyAlignment="1">
      <alignment horizontal="center" wrapText="1"/>
    </xf>
    <xf numFmtId="0" fontId="51" fillId="33" borderId="18" xfId="0" applyFont="1" applyFill="1" applyBorder="1"/>
    <xf numFmtId="0" fontId="52" fillId="0" borderId="26" xfId="0" applyFont="1" applyBorder="1"/>
    <xf numFmtId="0" fontId="62" fillId="0" borderId="23" xfId="0" applyFont="1" applyBorder="1"/>
    <xf numFmtId="3" fontId="52" fillId="0" borderId="15" xfId="0" applyNumberFormat="1" applyFont="1" applyBorder="1"/>
    <xf numFmtId="0" fontId="62" fillId="0" borderId="44" xfId="0" applyFont="1" applyBorder="1"/>
    <xf numFmtId="173" fontId="91" fillId="32" borderId="0" xfId="151" applyNumberFormat="1" applyFont="1" applyFill="1"/>
    <xf numFmtId="0" fontId="62" fillId="0" borderId="36" xfId="0" applyFont="1" applyBorder="1" applyAlignment="1"/>
    <xf numFmtId="0" fontId="62" fillId="0" borderId="25" xfId="0" applyFont="1" applyBorder="1"/>
    <xf numFmtId="0" fontId="62" fillId="0" borderId="33" xfId="0" applyFont="1" applyBorder="1"/>
    <xf numFmtId="0" fontId="52" fillId="0" borderId="12" xfId="0" applyFont="1" applyBorder="1" applyAlignment="1">
      <alignment horizontal="center"/>
    </xf>
    <xf numFmtId="0" fontId="62" fillId="0" borderId="37" xfId="0" applyFont="1" applyBorder="1"/>
    <xf numFmtId="0" fontId="62" fillId="0" borderId="69" xfId="0" applyFont="1" applyBorder="1"/>
    <xf numFmtId="0" fontId="62" fillId="0" borderId="10" xfId="0" applyFont="1" applyBorder="1"/>
    <xf numFmtId="3" fontId="62" fillId="0" borderId="10" xfId="0" applyNumberFormat="1" applyFont="1" applyBorder="1" applyAlignment="1">
      <alignment horizontal="right"/>
    </xf>
    <xf numFmtId="0" fontId="51" fillId="0" borderId="10" xfId="0" applyFont="1" applyBorder="1"/>
    <xf numFmtId="0" fontId="53" fillId="0" borderId="10" xfId="0" applyFont="1" applyBorder="1" applyAlignment="1">
      <alignment horizontal="center"/>
    </xf>
    <xf numFmtId="0" fontId="91" fillId="0" borderId="10" xfId="0" applyFont="1" applyBorder="1" applyAlignment="1">
      <alignment horizontal="center"/>
    </xf>
    <xf numFmtId="0" fontId="62" fillId="0" borderId="38" xfId="0" applyFont="1" applyBorder="1"/>
    <xf numFmtId="0" fontId="62" fillId="0" borderId="38" xfId="0" applyFont="1" applyBorder="1" applyAlignment="1">
      <alignment horizontal="center"/>
    </xf>
    <xf numFmtId="0" fontId="53" fillId="0" borderId="38" xfId="0" applyFont="1" applyBorder="1" applyAlignment="1">
      <alignment horizontal="center"/>
    </xf>
    <xf numFmtId="3" fontId="62" fillId="0" borderId="38" xfId="0" applyNumberFormat="1" applyFont="1" applyBorder="1" applyAlignment="1">
      <alignment horizontal="right"/>
    </xf>
    <xf numFmtId="0" fontId="52" fillId="0" borderId="20" xfId="0" applyFont="1" applyBorder="1"/>
    <xf numFmtId="0" fontId="52" fillId="0" borderId="21" xfId="0" applyFont="1" applyBorder="1"/>
    <xf numFmtId="3" fontId="52" fillId="0" borderId="21" xfId="0" applyNumberFormat="1" applyFont="1" applyBorder="1" applyAlignment="1"/>
    <xf numFmtId="3" fontId="52" fillId="0" borderId="10" xfId="0" applyNumberFormat="1" applyFont="1" applyBorder="1" applyAlignment="1">
      <alignment horizontal="center"/>
    </xf>
    <xf numFmtId="0" fontId="51" fillId="0" borderId="38" xfId="0" applyFont="1" applyBorder="1" applyAlignment="1">
      <alignment horizontal="center"/>
    </xf>
    <xf numFmtId="0" fontId="62" fillId="0" borderId="0" xfId="0" applyFont="1" applyAlignment="1">
      <alignment horizontal="left"/>
    </xf>
    <xf numFmtId="0" fontId="62" fillId="0" borderId="0" xfId="0" applyFont="1" applyAlignment="1">
      <alignment horizontal="centerContinuous"/>
    </xf>
    <xf numFmtId="0" fontId="52" fillId="33" borderId="63" xfId="0" applyFont="1" applyFill="1" applyBorder="1"/>
    <xf numFmtId="0" fontId="52" fillId="33" borderId="63" xfId="0" applyFont="1" applyFill="1" applyBorder="1" applyAlignment="1">
      <alignment horizontal="center" vertical="center"/>
    </xf>
    <xf numFmtId="0" fontId="52" fillId="33" borderId="22" xfId="0" applyFont="1" applyFill="1" applyBorder="1" applyAlignment="1">
      <alignment horizontal="center" vertical="center"/>
    </xf>
    <xf numFmtId="3" fontId="55" fillId="0" borderId="49" xfId="0" applyNumberFormat="1" applyFont="1" applyBorder="1"/>
    <xf numFmtId="3" fontId="55" fillId="0" borderId="10" xfId="0" applyNumberFormat="1" applyFont="1" applyBorder="1"/>
    <xf numFmtId="3" fontId="55" fillId="0" borderId="12" xfId="0" applyNumberFormat="1" applyFont="1" applyBorder="1"/>
    <xf numFmtId="0" fontId="55" fillId="0" borderId="32" xfId="0" applyFont="1" applyBorder="1"/>
    <xf numFmtId="0" fontId="55" fillId="0" borderId="68" xfId="0" applyFont="1" applyBorder="1"/>
    <xf numFmtId="0" fontId="55" fillId="0" borderId="0" xfId="0" applyFont="1" applyBorder="1"/>
    <xf numFmtId="0" fontId="55" fillId="0" borderId="15" xfId="0" applyFont="1" applyBorder="1"/>
    <xf numFmtId="0" fontId="55" fillId="0" borderId="48" xfId="0" applyFont="1" applyBorder="1"/>
    <xf numFmtId="0" fontId="52" fillId="0" borderId="30" xfId="0" applyFont="1" applyBorder="1" applyAlignment="1">
      <alignment horizontal="center"/>
    </xf>
    <xf numFmtId="0" fontId="52" fillId="0" borderId="45" xfId="0" applyFont="1" applyBorder="1" applyAlignment="1">
      <alignment horizontal="center"/>
    </xf>
    <xf numFmtId="0" fontId="52" fillId="0" borderId="31" xfId="0" applyFont="1" applyBorder="1" applyAlignment="1">
      <alignment horizontal="center"/>
    </xf>
    <xf numFmtId="0" fontId="65" fillId="33" borderId="32" xfId="0" applyFont="1" applyFill="1" applyBorder="1" applyAlignment="1"/>
    <xf numFmtId="0" fontId="65" fillId="33" borderId="19" xfId="0" applyFont="1" applyFill="1" applyBorder="1"/>
    <xf numFmtId="0" fontId="65" fillId="33" borderId="30" xfId="0" applyFont="1" applyFill="1" applyBorder="1"/>
    <xf numFmtId="0" fontId="52" fillId="33" borderId="22" xfId="0" applyFont="1" applyFill="1" applyBorder="1"/>
    <xf numFmtId="3" fontId="62" fillId="0" borderId="12" xfId="0" applyNumberFormat="1" applyFont="1" applyBorder="1" applyAlignment="1">
      <alignment horizontal="right"/>
    </xf>
    <xf numFmtId="0" fontId="52" fillId="33" borderId="21" xfId="0" applyFont="1" applyFill="1" applyBorder="1" applyAlignment="1">
      <alignment horizontal="center" vertical="center" wrapText="1"/>
    </xf>
    <xf numFmtId="0" fontId="75" fillId="33" borderId="20" xfId="0" applyFont="1" applyFill="1" applyBorder="1" applyAlignment="1">
      <alignment horizontal="center" vertical="center" wrapText="1"/>
    </xf>
    <xf numFmtId="0" fontId="75" fillId="33" borderId="21" xfId="0" applyFont="1" applyFill="1" applyBorder="1" applyAlignment="1">
      <alignment horizontal="center" vertical="center" wrapText="1"/>
    </xf>
    <xf numFmtId="0" fontId="50" fillId="33" borderId="22" xfId="0" applyFont="1" applyFill="1" applyBorder="1" applyAlignment="1">
      <alignment horizontal="center" vertical="center" wrapText="1"/>
    </xf>
    <xf numFmtId="0" fontId="62" fillId="0" borderId="47" xfId="0" applyFont="1" applyBorder="1"/>
    <xf numFmtId="0" fontId="91" fillId="0" borderId="12" xfId="0" applyFont="1" applyBorder="1" applyAlignment="1">
      <alignment horizontal="center"/>
    </xf>
    <xf numFmtId="0" fontId="53" fillId="0" borderId="12" xfId="0" applyFont="1" applyBorder="1" applyAlignment="1">
      <alignment horizontal="center"/>
    </xf>
    <xf numFmtId="3" fontId="0" fillId="0" borderId="30" xfId="0" applyNumberFormat="1" applyBorder="1" applyAlignment="1">
      <alignment horizontal="right"/>
    </xf>
    <xf numFmtId="0" fontId="62" fillId="0" borderId="50" xfId="0" applyFont="1" applyBorder="1" applyAlignment="1">
      <alignment horizontal="center"/>
    </xf>
    <xf numFmtId="0" fontId="62" fillId="0" borderId="42" xfId="0" applyFont="1" applyBorder="1"/>
    <xf numFmtId="0" fontId="62" fillId="0" borderId="42" xfId="0" applyFont="1" applyBorder="1" applyAlignment="1">
      <alignment horizontal="center"/>
    </xf>
    <xf numFmtId="3" fontId="62" fillId="0" borderId="42" xfId="0" applyNumberFormat="1" applyFont="1" applyBorder="1" applyAlignment="1">
      <alignment horizontal="center"/>
    </xf>
    <xf numFmtId="3" fontId="99" fillId="0" borderId="43" xfId="0" applyNumberFormat="1" applyFont="1" applyBorder="1"/>
    <xf numFmtId="3" fontId="62" fillId="0" borderId="42" xfId="0" applyNumberFormat="1" applyFont="1" applyBorder="1" applyAlignment="1">
      <alignment horizontal="right"/>
    </xf>
    <xf numFmtId="3" fontId="0" fillId="0" borderId="43" xfId="0" applyNumberFormat="1" applyBorder="1" applyAlignment="1">
      <alignment horizontal="right"/>
    </xf>
    <xf numFmtId="0" fontId="51" fillId="0" borderId="37" xfId="0" applyFont="1" applyBorder="1"/>
    <xf numFmtId="0" fontId="51" fillId="0" borderId="38" xfId="0" applyFont="1" applyBorder="1"/>
    <xf numFmtId="0" fontId="56" fillId="0" borderId="38" xfId="0" applyFont="1" applyBorder="1" applyAlignment="1">
      <alignment horizontal="center"/>
    </xf>
    <xf numFmtId="3" fontId="55" fillId="0" borderId="10" xfId="0" applyNumberFormat="1" applyFont="1" applyBorder="1" applyAlignment="1">
      <alignment horizontal="center"/>
    </xf>
    <xf numFmtId="3" fontId="52" fillId="0" borderId="84" xfId="0" applyNumberFormat="1" applyFont="1" applyBorder="1" applyAlignment="1">
      <alignment horizontal="center"/>
    </xf>
    <xf numFmtId="3" fontId="52" fillId="0" borderId="9" xfId="0" applyNumberFormat="1" applyFont="1" applyBorder="1" applyAlignment="1">
      <alignment horizontal="center"/>
    </xf>
    <xf numFmtId="0" fontId="51" fillId="0" borderId="74" xfId="0" applyFont="1" applyBorder="1" applyAlignment="1">
      <alignment horizontal="center"/>
    </xf>
    <xf numFmtId="0" fontId="51" fillId="0" borderId="26" xfId="0" applyFont="1" applyBorder="1"/>
    <xf numFmtId="0" fontId="52" fillId="0" borderId="58" xfId="0" applyFont="1" applyBorder="1"/>
    <xf numFmtId="0" fontId="62" fillId="0" borderId="54" xfId="0" applyFont="1" applyBorder="1"/>
    <xf numFmtId="3" fontId="62" fillId="0" borderId="84" xfId="0" applyNumberFormat="1" applyFont="1" applyBorder="1" applyAlignment="1">
      <alignment horizontal="center"/>
    </xf>
    <xf numFmtId="3" fontId="65" fillId="0" borderId="74" xfId="0" applyNumberFormat="1" applyFont="1" applyBorder="1" applyAlignment="1">
      <alignment horizontal="center"/>
    </xf>
    <xf numFmtId="0" fontId="51" fillId="0" borderId="32" xfId="0" applyFont="1" applyBorder="1"/>
    <xf numFmtId="3" fontId="62" fillId="0" borderId="85" xfId="0" applyNumberFormat="1" applyFont="1" applyBorder="1" applyAlignment="1">
      <alignment horizontal="center"/>
    </xf>
    <xf numFmtId="3" fontId="52" fillId="0" borderId="85" xfId="0" applyNumberFormat="1" applyFont="1" applyBorder="1" applyAlignment="1">
      <alignment horizontal="center"/>
    </xf>
    <xf numFmtId="0" fontId="52" fillId="33" borderId="58" xfId="0" applyFont="1" applyFill="1" applyBorder="1" applyAlignment="1">
      <alignment horizontal="center"/>
    </xf>
    <xf numFmtId="0" fontId="52" fillId="33" borderId="9" xfId="0" applyFont="1" applyFill="1" applyBorder="1" applyAlignment="1">
      <alignment horizontal="center"/>
    </xf>
    <xf numFmtId="0" fontId="62" fillId="0" borderId="12" xfId="0" applyFont="1" applyBorder="1" applyAlignment="1">
      <alignment horizontal="centerContinuous"/>
    </xf>
    <xf numFmtId="0" fontId="62" fillId="0" borderId="30" xfId="0" applyFont="1" applyBorder="1" applyAlignment="1">
      <alignment horizontal="centerContinuous"/>
    </xf>
    <xf numFmtId="0" fontId="52" fillId="33" borderId="20" xfId="0" applyFont="1" applyFill="1" applyBorder="1" applyAlignment="1">
      <alignment vertical="center"/>
    </xf>
    <xf numFmtId="0" fontId="52" fillId="33" borderId="21" xfId="0" applyFont="1" applyFill="1" applyBorder="1" applyAlignment="1">
      <alignment vertical="center"/>
    </xf>
    <xf numFmtId="0" fontId="52" fillId="33" borderId="22" xfId="0" applyFont="1" applyFill="1" applyBorder="1" applyAlignment="1">
      <alignment horizontal="center" vertical="center" wrapText="1"/>
    </xf>
    <xf numFmtId="0" fontId="58" fillId="33" borderId="0" xfId="0" applyFont="1" applyFill="1" applyBorder="1" applyAlignment="1">
      <alignment horizontal="justify"/>
    </xf>
    <xf numFmtId="0" fontId="66" fillId="33" borderId="0" xfId="0" applyFont="1" applyFill="1"/>
    <xf numFmtId="3" fontId="62" fillId="0" borderId="11" xfId="0" applyNumberFormat="1" applyFont="1" applyBorder="1"/>
    <xf numFmtId="0" fontId="65" fillId="33" borderId="61" xfId="0" applyFont="1" applyFill="1" applyBorder="1"/>
    <xf numFmtId="0" fontId="51" fillId="0" borderId="0" xfId="0" applyFont="1" applyAlignment="1">
      <alignment horizontal="left"/>
    </xf>
    <xf numFmtId="0" fontId="51" fillId="0" borderId="85" xfId="0" applyFont="1" applyBorder="1"/>
    <xf numFmtId="0" fontId="51" fillId="33" borderId="85" xfId="0" applyFont="1" applyFill="1" applyBorder="1"/>
    <xf numFmtId="0" fontId="51" fillId="33" borderId="74" xfId="0" applyFont="1" applyFill="1" applyBorder="1"/>
    <xf numFmtId="0" fontId="52" fillId="33" borderId="20" xfId="0" applyFont="1" applyFill="1" applyBorder="1" applyAlignment="1">
      <alignment horizontal="center"/>
    </xf>
    <xf numFmtId="0" fontId="52" fillId="33" borderId="58" xfId="0" applyFont="1" applyFill="1" applyBorder="1" applyAlignment="1">
      <alignment horizontal="center" vertical="center"/>
    </xf>
    <xf numFmtId="0" fontId="55" fillId="0" borderId="75" xfId="0" applyFont="1" applyBorder="1"/>
    <xf numFmtId="0" fontId="55" fillId="0" borderId="83" xfId="0" applyFont="1" applyBorder="1"/>
    <xf numFmtId="0" fontId="55" fillId="0" borderId="69" xfId="0" applyFont="1" applyFill="1" applyBorder="1"/>
    <xf numFmtId="0" fontId="52" fillId="0" borderId="58" xfId="0" applyFont="1" applyFill="1" applyBorder="1"/>
    <xf numFmtId="0" fontId="52" fillId="0" borderId="9" xfId="0" applyFont="1" applyBorder="1"/>
    <xf numFmtId="0" fontId="55" fillId="0" borderId="75" xfId="0" applyFont="1" applyBorder="1" applyAlignment="1">
      <alignment horizontal="center"/>
    </xf>
    <xf numFmtId="3" fontId="55" fillId="0" borderId="25" xfId="0" applyNumberFormat="1" applyFont="1" applyBorder="1" applyAlignment="1">
      <alignment horizontal="center"/>
    </xf>
    <xf numFmtId="3" fontId="55" fillId="0" borderId="75" xfId="0" applyNumberFormat="1" applyFont="1" applyBorder="1" applyAlignment="1">
      <alignment horizontal="center"/>
    </xf>
    <xf numFmtId="0" fontId="55" fillId="0" borderId="83" xfId="0" applyFont="1" applyBorder="1" applyAlignment="1">
      <alignment horizontal="center"/>
    </xf>
    <xf numFmtId="3" fontId="55" fillId="0" borderId="83" xfId="0" applyNumberFormat="1" applyFont="1" applyBorder="1" applyAlignment="1">
      <alignment horizontal="center"/>
    </xf>
    <xf numFmtId="0" fontId="55" fillId="0" borderId="36" xfId="0" applyFont="1" applyBorder="1" applyAlignment="1">
      <alignment horizontal="center"/>
    </xf>
    <xf numFmtId="0" fontId="55" fillId="0" borderId="69" xfId="0" applyFont="1" applyFill="1" applyBorder="1" applyAlignment="1">
      <alignment horizontal="center"/>
    </xf>
    <xf numFmtId="0" fontId="55" fillId="0" borderId="48" xfId="0" applyFont="1" applyFill="1" applyBorder="1" applyAlignment="1">
      <alignment horizontal="center"/>
    </xf>
    <xf numFmtId="3" fontId="55" fillId="0" borderId="33" xfId="0" applyNumberFormat="1" applyFont="1" applyBorder="1" applyAlignment="1">
      <alignment horizontal="center"/>
    </xf>
    <xf numFmtId="3" fontId="52" fillId="33" borderId="39" xfId="0" applyNumberFormat="1" applyFont="1" applyFill="1" applyBorder="1" applyAlignment="1">
      <alignment horizontal="center"/>
    </xf>
    <xf numFmtId="3" fontId="55" fillId="0" borderId="30" xfId="0" applyNumberFormat="1" applyFont="1" applyBorder="1" applyAlignment="1">
      <alignment horizontal="center"/>
    </xf>
    <xf numFmtId="3" fontId="55" fillId="0" borderId="85" xfId="0" applyNumberFormat="1" applyFont="1" applyBorder="1" applyAlignment="1">
      <alignment horizontal="center"/>
    </xf>
    <xf numFmtId="3" fontId="52" fillId="33" borderId="69" xfId="0" applyNumberFormat="1" applyFont="1" applyFill="1" applyBorder="1" applyAlignment="1">
      <alignment horizontal="center"/>
    </xf>
    <xf numFmtId="0" fontId="51" fillId="33" borderId="85" xfId="0" applyFont="1" applyFill="1" applyBorder="1" applyAlignment="1">
      <alignment horizontal="center"/>
    </xf>
    <xf numFmtId="0" fontId="51" fillId="33" borderId="74" xfId="0" applyFont="1" applyFill="1" applyBorder="1" applyAlignment="1">
      <alignment horizontal="center"/>
    </xf>
    <xf numFmtId="3" fontId="52" fillId="33" borderId="21" xfId="0" applyNumberFormat="1" applyFont="1" applyFill="1" applyBorder="1" applyAlignment="1">
      <alignment horizontal="center"/>
    </xf>
    <xf numFmtId="3" fontId="52" fillId="33" borderId="45" xfId="0" applyNumberFormat="1" applyFont="1" applyFill="1" applyBorder="1" applyAlignment="1">
      <alignment horizontal="center"/>
    </xf>
    <xf numFmtId="0" fontId="61" fillId="32" borderId="0" xfId="0" applyFont="1" applyFill="1" applyAlignment="1">
      <alignment horizontal="left"/>
    </xf>
    <xf numFmtId="0" fontId="51" fillId="33" borderId="47" xfId="0" applyFont="1" applyFill="1" applyBorder="1" applyAlignment="1">
      <alignment horizontal="left"/>
    </xf>
    <xf numFmtId="3" fontId="51" fillId="33" borderId="12" xfId="0" applyNumberFormat="1" applyFont="1" applyFill="1" applyBorder="1" applyAlignment="1">
      <alignment horizontal="right" vertical="center" wrapText="1"/>
    </xf>
    <xf numFmtId="173" fontId="65" fillId="33" borderId="12" xfId="151" applyNumberFormat="1" applyFont="1" applyFill="1" applyBorder="1" applyAlignment="1">
      <alignment horizontal="right" vertical="center" wrapText="1"/>
    </xf>
    <xf numFmtId="0" fontId="52" fillId="33" borderId="21" xfId="0" applyFont="1" applyFill="1" applyBorder="1" applyAlignment="1">
      <alignment horizontal="centerContinuous" vertical="center" wrapText="1"/>
    </xf>
    <xf numFmtId="173" fontId="52" fillId="33" borderId="22" xfId="151" applyNumberFormat="1" applyFont="1" applyFill="1" applyBorder="1" applyAlignment="1">
      <alignment horizontal="centerContinuous" vertical="center" wrapText="1"/>
    </xf>
    <xf numFmtId="3" fontId="51" fillId="33" borderId="35" xfId="0" applyNumberFormat="1" applyFont="1" applyFill="1" applyBorder="1" applyAlignment="1">
      <alignment horizontal="left" wrapText="1"/>
    </xf>
    <xf numFmtId="3" fontId="51" fillId="0" borderId="34" xfId="0" applyNumberFormat="1" applyFont="1" applyFill="1" applyBorder="1"/>
    <xf numFmtId="3" fontId="51" fillId="32" borderId="34" xfId="0" applyNumberFormat="1" applyFont="1" applyFill="1" applyBorder="1"/>
    <xf numFmtId="3" fontId="51" fillId="0" borderId="35" xfId="0" applyNumberFormat="1" applyFont="1" applyFill="1" applyBorder="1"/>
    <xf numFmtId="173" fontId="51" fillId="0" borderId="10" xfId="151" applyNumberFormat="1" applyFont="1" applyFill="1" applyBorder="1"/>
    <xf numFmtId="173" fontId="51" fillId="32" borderId="33" xfId="151" applyNumberFormat="1" applyFont="1" applyFill="1" applyBorder="1"/>
    <xf numFmtId="173" fontId="51" fillId="0" borderId="11" xfId="151" applyNumberFormat="1" applyFont="1" applyFill="1" applyBorder="1"/>
    <xf numFmtId="173" fontId="62" fillId="0" borderId="27" xfId="151" applyNumberFormat="1" applyFont="1" applyFill="1" applyBorder="1" applyAlignment="1">
      <alignment horizontal="centerContinuous" vertical="center" wrapText="1"/>
    </xf>
    <xf numFmtId="0" fontId="52" fillId="33" borderId="57" xfId="0" applyFont="1" applyFill="1" applyBorder="1" applyAlignment="1">
      <alignment horizontal="center" wrapText="1"/>
    </xf>
    <xf numFmtId="3" fontId="52" fillId="33" borderId="18" xfId="0" applyNumberFormat="1" applyFont="1" applyFill="1" applyBorder="1"/>
    <xf numFmtId="173" fontId="52" fillId="33" borderId="18" xfId="151" applyNumberFormat="1" applyFont="1" applyFill="1" applyBorder="1"/>
    <xf numFmtId="0" fontId="62" fillId="0" borderId="0" xfId="0" applyFont="1" applyFill="1" applyBorder="1" applyAlignment="1">
      <alignment horizontal="left"/>
    </xf>
    <xf numFmtId="173" fontId="62" fillId="0" borderId="0" xfId="151" applyNumberFormat="1" applyFont="1" applyFill="1" applyBorder="1" applyAlignment="1">
      <alignment horizontal="centerContinuous" vertical="center" wrapText="1"/>
    </xf>
    <xf numFmtId="3" fontId="51" fillId="33" borderId="34" xfId="0" applyNumberFormat="1" applyFont="1" applyFill="1" applyBorder="1"/>
    <xf numFmtId="3" fontId="51" fillId="0" borderId="47" xfId="0" applyNumberFormat="1" applyFont="1" applyFill="1" applyBorder="1"/>
    <xf numFmtId="173" fontId="51" fillId="0" borderId="12" xfId="151" applyNumberFormat="1" applyFont="1" applyFill="1" applyBorder="1"/>
    <xf numFmtId="173" fontId="51" fillId="32" borderId="30" xfId="151" applyNumberFormat="1" applyFont="1" applyFill="1" applyBorder="1"/>
    <xf numFmtId="0" fontId="52" fillId="0" borderId="58" xfId="0" applyFont="1" applyFill="1" applyBorder="1" applyAlignment="1">
      <alignment horizontal="left"/>
    </xf>
    <xf numFmtId="173" fontId="62" fillId="0" borderId="60" xfId="151" applyNumberFormat="1" applyFont="1" applyBorder="1"/>
    <xf numFmtId="3" fontId="62" fillId="0" borderId="9" xfId="0" applyNumberFormat="1" applyFont="1" applyBorder="1"/>
    <xf numFmtId="173" fontId="51" fillId="33" borderId="14" xfId="151" applyNumberFormat="1" applyFont="1" applyFill="1" applyBorder="1" applyAlignment="1">
      <alignment horizontal="right" vertical="center" wrapText="1"/>
    </xf>
    <xf numFmtId="173" fontId="51" fillId="33" borderId="13" xfId="151" applyNumberFormat="1" applyFont="1" applyFill="1" applyBorder="1" applyAlignment="1">
      <alignment horizontal="right" vertical="center" wrapText="1"/>
    </xf>
    <xf numFmtId="173" fontId="51" fillId="33" borderId="19" xfId="151" applyNumberFormat="1" applyFont="1" applyFill="1" applyBorder="1" applyAlignment="1">
      <alignment horizontal="right" vertical="center" wrapText="1"/>
    </xf>
    <xf numFmtId="0" fontId="51" fillId="33" borderId="34" xfId="0" applyFont="1" applyFill="1" applyBorder="1" applyAlignment="1">
      <alignment horizontal="center" vertical="center" wrapText="1"/>
    </xf>
    <xf numFmtId="3" fontId="51" fillId="33" borderId="10" xfId="0" applyNumberFormat="1" applyFont="1" applyFill="1" applyBorder="1" applyAlignment="1">
      <alignment vertical="center"/>
    </xf>
    <xf numFmtId="3" fontId="51" fillId="33" borderId="33" xfId="0" applyNumberFormat="1" applyFont="1" applyFill="1" applyBorder="1" applyAlignment="1">
      <alignment vertical="center"/>
    </xf>
    <xf numFmtId="3" fontId="51" fillId="33" borderId="28" xfId="0" applyNumberFormat="1" applyFont="1" applyFill="1" applyBorder="1" applyAlignment="1">
      <alignment horizontal="right" vertical="center" wrapText="1"/>
    </xf>
    <xf numFmtId="173" fontId="52" fillId="33" borderId="33" xfId="151" applyNumberFormat="1" applyFont="1" applyFill="1" applyBorder="1"/>
    <xf numFmtId="173" fontId="52" fillId="33" borderId="46" xfId="151" applyNumberFormat="1" applyFont="1" applyFill="1" applyBorder="1"/>
    <xf numFmtId="3" fontId="51" fillId="33" borderId="39" xfId="0" applyNumberFormat="1" applyFont="1" applyFill="1" applyBorder="1"/>
    <xf numFmtId="173" fontId="52" fillId="33" borderId="87" xfId="151" applyNumberFormat="1" applyFont="1" applyFill="1" applyBorder="1"/>
    <xf numFmtId="0" fontId="53" fillId="33" borderId="34" xfId="0" applyFont="1" applyFill="1" applyBorder="1" applyAlignment="1">
      <alignment horizontal="center"/>
    </xf>
    <xf numFmtId="0" fontId="52" fillId="33" borderId="58" xfId="0" applyFont="1" applyFill="1" applyBorder="1" applyAlignment="1"/>
    <xf numFmtId="0" fontId="51" fillId="33" borderId="41" xfId="0" applyFont="1" applyFill="1" applyBorder="1" applyAlignment="1"/>
    <xf numFmtId="0" fontId="51" fillId="33" borderId="36" xfId="0" applyFont="1" applyFill="1" applyBorder="1" applyAlignment="1"/>
    <xf numFmtId="0" fontId="51" fillId="33" borderId="26" xfId="0" applyFont="1" applyFill="1" applyBorder="1" applyAlignment="1"/>
    <xf numFmtId="0" fontId="52" fillId="33" borderId="60" xfId="0" applyFont="1" applyFill="1" applyBorder="1" applyAlignment="1">
      <alignment horizontal="centerContinuous" vertical="center" wrapText="1"/>
    </xf>
    <xf numFmtId="3" fontId="51" fillId="33" borderId="86" xfId="0" applyNumberFormat="1" applyFont="1" applyFill="1" applyBorder="1"/>
    <xf numFmtId="0" fontId="52" fillId="33" borderId="9" xfId="0" applyFont="1" applyFill="1" applyBorder="1" applyAlignment="1">
      <alignment horizontal="centerContinuous" vertical="center" wrapText="1"/>
    </xf>
    <xf numFmtId="3" fontId="51" fillId="33" borderId="85" xfId="0" applyNumberFormat="1" applyFont="1" applyFill="1" applyBorder="1"/>
    <xf numFmtId="3" fontId="51" fillId="33" borderId="84" xfId="0" applyNumberFormat="1" applyFont="1" applyFill="1" applyBorder="1"/>
    <xf numFmtId="0" fontId="51" fillId="0" borderId="0" xfId="0" applyFont="1" applyFill="1" applyAlignment="1">
      <alignment horizontal="justify" vertical="justify" wrapText="1"/>
    </xf>
    <xf numFmtId="0" fontId="51" fillId="0" borderId="0" xfId="0" applyFont="1" applyAlignment="1">
      <alignment horizontal="left" vertical="center" wrapText="1"/>
    </xf>
    <xf numFmtId="0" fontId="65" fillId="0" borderId="0" xfId="0" applyFont="1" applyAlignment="1">
      <alignment horizontal="left" vertical="center" wrapText="1"/>
    </xf>
    <xf numFmtId="0" fontId="61" fillId="0" borderId="0" xfId="0" applyFont="1" applyFill="1" applyAlignment="1">
      <alignment horizontal="left"/>
    </xf>
    <xf numFmtId="0" fontId="51" fillId="32" borderId="0" xfId="0" applyFont="1" applyFill="1" applyAlignment="1">
      <alignment horizontal="justify" vertical="justify"/>
    </xf>
    <xf numFmtId="0" fontId="51" fillId="0" borderId="0" xfId="0" applyFont="1" applyAlignment="1">
      <alignment vertical="center" wrapText="1"/>
    </xf>
    <xf numFmtId="173" fontId="14" fillId="0" borderId="0" xfId="151" applyNumberFormat="1" applyFont="1"/>
    <xf numFmtId="0" fontId="65" fillId="0" borderId="0" xfId="0" applyFont="1" applyAlignment="1">
      <alignment horizontal="left"/>
    </xf>
    <xf numFmtId="0" fontId="65" fillId="0" borderId="0" xfId="0" applyFont="1" applyFill="1" applyAlignment="1">
      <alignment horizontal="left"/>
    </xf>
    <xf numFmtId="0" fontId="65" fillId="0" borderId="0" xfId="0" applyFont="1" applyAlignment="1">
      <alignment horizontal="justify" vertical="justify" wrapText="1"/>
    </xf>
    <xf numFmtId="0" fontId="65" fillId="32" borderId="0" xfId="0" applyFont="1" applyFill="1" applyAlignment="1">
      <alignment horizontal="justify" vertical="justify" wrapText="1"/>
    </xf>
    <xf numFmtId="0" fontId="75" fillId="33" borderId="10" xfId="114" applyFont="1" applyFill="1" applyBorder="1" applyAlignment="1">
      <alignment horizontal="center" vertical="center"/>
    </xf>
    <xf numFmtId="0" fontId="75" fillId="33" borderId="10" xfId="114" applyFont="1" applyFill="1" applyBorder="1" applyAlignment="1">
      <alignment horizontal="center" vertical="center" wrapText="1"/>
    </xf>
    <xf numFmtId="0" fontId="56" fillId="33" borderId="11" xfId="114" applyFont="1" applyFill="1" applyBorder="1" applyAlignment="1">
      <alignment horizontal="center"/>
    </xf>
    <xf numFmtId="0" fontId="52" fillId="33" borderId="11" xfId="114" applyFont="1" applyFill="1" applyBorder="1" applyAlignment="1">
      <alignment horizontal="center"/>
    </xf>
    <xf numFmtId="3" fontId="56" fillId="33" borderId="11" xfId="114" applyNumberFormat="1" applyFont="1" applyFill="1" applyBorder="1" applyAlignment="1">
      <alignment horizontal="center"/>
    </xf>
    <xf numFmtId="10" fontId="52" fillId="33" borderId="18" xfId="114" applyNumberFormat="1" applyFont="1" applyFill="1" applyBorder="1" applyAlignment="1">
      <alignment horizontal="center" vertical="center"/>
    </xf>
    <xf numFmtId="0" fontId="52" fillId="33" borderId="68" xfId="114" applyFont="1" applyFill="1" applyBorder="1" applyAlignment="1">
      <alignment horizontal="center"/>
    </xf>
    <xf numFmtId="0" fontId="75" fillId="33" borderId="17" xfId="114" applyFont="1" applyFill="1" applyBorder="1" applyAlignment="1">
      <alignment horizontal="center" vertical="center"/>
    </xf>
    <xf numFmtId="0" fontId="75" fillId="33" borderId="12" xfId="114" applyFont="1" applyFill="1" applyBorder="1" applyAlignment="1">
      <alignment horizontal="center" vertical="center"/>
    </xf>
    <xf numFmtId="3" fontId="75" fillId="33" borderId="17" xfId="114" applyNumberFormat="1" applyFont="1" applyFill="1" applyBorder="1" applyAlignment="1">
      <alignment horizontal="center" vertical="center"/>
    </xf>
    <xf numFmtId="10" fontId="75" fillId="33" borderId="12" xfId="114" applyNumberFormat="1" applyFont="1" applyFill="1" applyBorder="1" applyAlignment="1">
      <alignment horizontal="center" vertical="center"/>
    </xf>
    <xf numFmtId="0" fontId="58" fillId="33" borderId="54" xfId="114" applyFont="1" applyFill="1" applyBorder="1"/>
    <xf numFmtId="0" fontId="75" fillId="33" borderId="64" xfId="114" applyFont="1" applyFill="1" applyBorder="1"/>
    <xf numFmtId="3" fontId="75" fillId="33" borderId="64" xfId="114" applyNumberFormat="1" applyFont="1" applyFill="1" applyBorder="1" applyAlignment="1">
      <alignment horizontal="center"/>
    </xf>
    <xf numFmtId="0" fontId="75" fillId="33" borderId="64" xfId="114" applyFont="1" applyFill="1" applyBorder="1" applyAlignment="1">
      <alignment horizontal="center"/>
    </xf>
    <xf numFmtId="10" fontId="75" fillId="33" borderId="65" xfId="114" applyNumberFormat="1" applyFont="1" applyFill="1" applyBorder="1" applyAlignment="1">
      <alignment horizontal="center"/>
    </xf>
    <xf numFmtId="0" fontId="52" fillId="33" borderId="37" xfId="0" applyFont="1" applyFill="1" applyBorder="1" applyAlignment="1">
      <alignment horizontal="center" vertical="center" wrapText="1"/>
    </xf>
    <xf numFmtId="0" fontId="61" fillId="33" borderId="52" xfId="0" applyFont="1" applyFill="1" applyBorder="1" applyAlignment="1">
      <alignment horizontal="centerContinuous" vertical="center" wrapText="1"/>
    </xf>
    <xf numFmtId="0" fontId="61" fillId="33" borderId="67" xfId="0" applyFont="1" applyFill="1" applyBorder="1" applyAlignment="1">
      <alignment horizontal="centerContinuous" vertical="center" wrapText="1"/>
    </xf>
    <xf numFmtId="0" fontId="71" fillId="0" borderId="79" xfId="0" applyFont="1" applyBorder="1" applyAlignment="1">
      <alignment vertical="center"/>
    </xf>
    <xf numFmtId="0" fontId="71" fillId="0" borderId="66" xfId="0" applyFont="1" applyBorder="1" applyAlignment="1">
      <alignment vertical="center"/>
    </xf>
    <xf numFmtId="0" fontId="71" fillId="0" borderId="74" xfId="0" applyFont="1" applyBorder="1" applyAlignment="1">
      <alignment vertical="center"/>
    </xf>
    <xf numFmtId="0" fontId="58" fillId="33" borderId="0" xfId="114" applyFont="1" applyFill="1" applyBorder="1"/>
    <xf numFmtId="0" fontId="75" fillId="33" borderId="0" xfId="114" applyFont="1" applyFill="1" applyBorder="1"/>
    <xf numFmtId="3" fontId="75" fillId="33" borderId="0" xfId="114" applyNumberFormat="1" applyFont="1" applyFill="1" applyBorder="1" applyAlignment="1">
      <alignment horizontal="center"/>
    </xf>
    <xf numFmtId="0" fontId="75" fillId="33" borderId="0" xfId="114" applyFont="1" applyFill="1" applyBorder="1" applyAlignment="1">
      <alignment horizontal="center"/>
    </xf>
    <xf numFmtId="10" fontId="75" fillId="33" borderId="0" xfId="114" applyNumberFormat="1" applyFont="1" applyFill="1" applyBorder="1" applyAlignment="1">
      <alignment horizontal="center"/>
    </xf>
    <xf numFmtId="0" fontId="61" fillId="33" borderId="0" xfId="0" applyFont="1" applyFill="1" applyBorder="1" applyAlignment="1">
      <alignment horizontal="center" vertical="center"/>
    </xf>
    <xf numFmtId="0" fontId="61" fillId="0" borderId="0" xfId="0" applyFont="1" applyAlignment="1">
      <alignment horizontal="left" vertical="top"/>
    </xf>
    <xf numFmtId="0" fontId="72" fillId="0" borderId="29" xfId="0" applyFont="1" applyBorder="1" applyAlignment="1">
      <alignment horizontal="left" vertical="center"/>
    </xf>
    <xf numFmtId="0" fontId="72" fillId="0" borderId="40" xfId="0" applyFont="1" applyBorder="1" applyAlignment="1">
      <alignment horizontal="left" vertical="center"/>
    </xf>
    <xf numFmtId="0" fontId="72" fillId="0" borderId="54" xfId="0" applyFont="1" applyBorder="1" applyAlignment="1">
      <alignment horizontal="left" vertical="center"/>
    </xf>
    <xf numFmtId="0" fontId="72" fillId="0" borderId="65" xfId="0" applyFont="1" applyBorder="1" applyAlignment="1">
      <alignment horizontal="left" vertical="center"/>
    </xf>
    <xf numFmtId="0" fontId="67" fillId="33" borderId="0" xfId="0" applyFont="1" applyFill="1" applyBorder="1"/>
    <xf numFmtId="0" fontId="71" fillId="0" borderId="9" xfId="0" applyFont="1" applyBorder="1" applyAlignment="1">
      <alignment horizontal="center" vertical="center"/>
    </xf>
    <xf numFmtId="166" fontId="65" fillId="0" borderId="33" xfId="152" applyFont="1" applyBorder="1"/>
    <xf numFmtId="166" fontId="61" fillId="0" borderId="39" xfId="152" applyFont="1" applyBorder="1"/>
    <xf numFmtId="0" fontId="53" fillId="33" borderId="0" xfId="113" applyFont="1" applyFill="1" applyBorder="1" applyAlignment="1">
      <alignment horizontal="center" vertical="center"/>
    </xf>
    <xf numFmtId="0" fontId="62" fillId="0" borderId="0" xfId="0" applyFont="1" applyAlignment="1">
      <alignment horizontal="justify" vertical="justify" wrapText="1"/>
    </xf>
    <xf numFmtId="0" fontId="51" fillId="0" borderId="0" xfId="0" applyFont="1" applyAlignment="1">
      <alignment horizontal="justify" vertical="justify" wrapText="1"/>
    </xf>
    <xf numFmtId="4" fontId="62" fillId="33" borderId="60" xfId="0" applyNumberFormat="1" applyFont="1" applyFill="1" applyBorder="1" applyAlignment="1">
      <alignment horizontal="center"/>
    </xf>
    <xf numFmtId="0" fontId="62" fillId="33" borderId="0" xfId="0" applyFont="1" applyFill="1" applyBorder="1" applyAlignment="1">
      <alignment horizontal="center"/>
    </xf>
    <xf numFmtId="4" fontId="62" fillId="33" borderId="0" xfId="0" applyNumberFormat="1" applyFont="1" applyFill="1" applyBorder="1"/>
    <xf numFmtId="4" fontId="62" fillId="33" borderId="40" xfId="0" applyNumberFormat="1" applyFont="1" applyFill="1" applyBorder="1"/>
    <xf numFmtId="0" fontId="51" fillId="33" borderId="20" xfId="0" applyFont="1" applyFill="1" applyBorder="1"/>
    <xf numFmtId="4" fontId="62" fillId="0" borderId="21" xfId="0" applyNumberFormat="1" applyFont="1" applyFill="1" applyBorder="1"/>
    <xf numFmtId="3" fontId="62" fillId="0" borderId="21" xfId="0" applyNumberFormat="1" applyFont="1" applyFill="1" applyBorder="1"/>
    <xf numFmtId="0" fontId="42" fillId="33" borderId="0" xfId="125" applyFont="1" applyFill="1" applyAlignment="1">
      <alignment horizontal="center" vertical="center" wrapText="1"/>
    </xf>
    <xf numFmtId="0" fontId="53" fillId="33" borderId="0" xfId="113" applyFont="1" applyFill="1" applyBorder="1" applyAlignment="1">
      <alignment horizontal="center" vertical="center"/>
    </xf>
    <xf numFmtId="0" fontId="68" fillId="33" borderId="0" xfId="125" applyFont="1" applyFill="1" applyBorder="1" applyAlignment="1">
      <alignment horizontal="center" vertical="center" wrapText="1"/>
    </xf>
    <xf numFmtId="0" fontId="72" fillId="0" borderId="29" xfId="0" applyFont="1" applyBorder="1" applyAlignment="1">
      <alignment horizontal="left" vertical="center"/>
    </xf>
    <xf numFmtId="0" fontId="72" fillId="0" borderId="40" xfId="0" applyFont="1" applyBorder="1" applyAlignment="1">
      <alignment horizontal="left" vertical="center"/>
    </xf>
    <xf numFmtId="0" fontId="52" fillId="33" borderId="14" xfId="114" applyFont="1" applyFill="1" applyBorder="1" applyAlignment="1">
      <alignment horizontal="center"/>
    </xf>
    <xf numFmtId="0" fontId="52" fillId="33" borderId="24" xfId="114" applyFont="1" applyFill="1" applyBorder="1" applyAlignment="1">
      <alignment horizontal="center"/>
    </xf>
    <xf numFmtId="0" fontId="52" fillId="33" borderId="16" xfId="114" applyFont="1" applyFill="1" applyBorder="1" applyAlignment="1">
      <alignment horizontal="center"/>
    </xf>
    <xf numFmtId="0" fontId="52" fillId="33" borderId="25" xfId="114" applyFont="1" applyFill="1" applyBorder="1" applyAlignment="1">
      <alignment horizontal="center"/>
    </xf>
    <xf numFmtId="0" fontId="52" fillId="33" borderId="17" xfId="114" applyFont="1" applyFill="1" applyBorder="1" applyAlignment="1">
      <alignment horizontal="center"/>
    </xf>
    <xf numFmtId="0" fontId="52" fillId="33" borderId="15" xfId="114" applyFont="1" applyFill="1" applyBorder="1" applyAlignment="1">
      <alignment horizontal="center"/>
    </xf>
    <xf numFmtId="0" fontId="74" fillId="34" borderId="41" xfId="0" applyFont="1" applyFill="1" applyBorder="1" applyAlignment="1">
      <alignment horizontal="left" vertical="center"/>
    </xf>
    <xf numFmtId="0" fontId="74" fillId="34" borderId="72" xfId="0" applyFont="1" applyFill="1" applyBorder="1" applyAlignment="1">
      <alignment horizontal="left" vertical="center"/>
    </xf>
    <xf numFmtId="0" fontId="74" fillId="34" borderId="36" xfId="0" applyFont="1" applyFill="1" applyBorder="1" applyAlignment="1">
      <alignment horizontal="left" vertical="center"/>
    </xf>
    <xf numFmtId="0" fontId="74" fillId="34" borderId="81" xfId="0" applyFont="1" applyFill="1" applyBorder="1" applyAlignment="1">
      <alignment horizontal="left" vertical="center"/>
    </xf>
    <xf numFmtId="0" fontId="74" fillId="34" borderId="48" xfId="0" applyFont="1" applyFill="1" applyBorder="1" applyAlignment="1">
      <alignment horizontal="left" vertical="center"/>
    </xf>
    <xf numFmtId="0" fontId="74" fillId="34" borderId="87" xfId="0" applyFont="1" applyFill="1" applyBorder="1" applyAlignment="1">
      <alignment horizontal="left" vertical="center"/>
    </xf>
    <xf numFmtId="0" fontId="71" fillId="0" borderId="58" xfId="0" applyFont="1" applyBorder="1" applyAlignment="1">
      <alignment horizontal="center" vertical="center"/>
    </xf>
    <xf numFmtId="0" fontId="71" fillId="0" borderId="60" xfId="0" applyFont="1" applyBorder="1" applyAlignment="1">
      <alignment horizontal="center" vertical="center"/>
    </xf>
    <xf numFmtId="0" fontId="72" fillId="0" borderId="51" xfId="0" applyFont="1" applyBorder="1" applyAlignment="1">
      <alignment horizontal="left" vertical="center"/>
    </xf>
    <xf numFmtId="0" fontId="72" fillId="0" borderId="67" xfId="0" applyFont="1" applyBorder="1" applyAlignment="1">
      <alignment horizontal="left" vertical="center"/>
    </xf>
    <xf numFmtId="0" fontId="61" fillId="33" borderId="54" xfId="0" applyFont="1" applyFill="1" applyBorder="1" applyAlignment="1">
      <alignment horizontal="center" vertical="center"/>
    </xf>
    <xf numFmtId="0" fontId="61" fillId="33" borderId="80" xfId="0" applyFont="1" applyFill="1" applyBorder="1" applyAlignment="1">
      <alignment horizontal="center" vertical="center"/>
    </xf>
    <xf numFmtId="0" fontId="67" fillId="0" borderId="58" xfId="0" applyFont="1" applyBorder="1" applyAlignment="1">
      <alignment horizontal="center"/>
    </xf>
    <xf numFmtId="0" fontId="67" fillId="0" borderId="60" xfId="0" applyFont="1" applyBorder="1" applyAlignment="1">
      <alignment horizontal="center"/>
    </xf>
    <xf numFmtId="0" fontId="67" fillId="0" borderId="58" xfId="0" applyFont="1" applyBorder="1" applyAlignment="1">
      <alignment horizontal="center" vertical="center"/>
    </xf>
    <xf numFmtId="0" fontId="67" fillId="0" borderId="60" xfId="0" applyFont="1" applyBorder="1" applyAlignment="1">
      <alignment horizontal="center" vertical="center"/>
    </xf>
    <xf numFmtId="3" fontId="52" fillId="33" borderId="62" xfId="0" applyNumberFormat="1" applyFont="1" applyFill="1" applyBorder="1" applyAlignment="1">
      <alignment horizontal="center" vertical="center"/>
    </xf>
    <xf numFmtId="3" fontId="52" fillId="33" borderId="31" xfId="0" applyNumberFormat="1" applyFont="1" applyFill="1" applyBorder="1" applyAlignment="1">
      <alignment horizontal="center" vertical="center"/>
    </xf>
    <xf numFmtId="0" fontId="16" fillId="32" borderId="0" xfId="0" applyFont="1" applyFill="1" applyAlignment="1">
      <alignment horizontal="center"/>
    </xf>
    <xf numFmtId="0" fontId="66" fillId="32" borderId="0" xfId="0" applyFont="1" applyFill="1" applyAlignment="1">
      <alignment horizontal="center"/>
    </xf>
    <xf numFmtId="0" fontId="64" fillId="32" borderId="0" xfId="0" applyFont="1" applyFill="1" applyAlignment="1">
      <alignment horizontal="center"/>
    </xf>
    <xf numFmtId="0" fontId="52" fillId="0" borderId="0" xfId="0" applyFont="1" applyFill="1" applyBorder="1" applyAlignment="1">
      <alignment horizontal="left"/>
    </xf>
    <xf numFmtId="0" fontId="52" fillId="33" borderId="51" xfId="0" applyFont="1" applyFill="1" applyBorder="1" applyAlignment="1">
      <alignment horizontal="center" vertical="center"/>
    </xf>
    <xf numFmtId="0" fontId="52" fillId="33" borderId="54" xfId="0" applyFont="1" applyFill="1" applyBorder="1" applyAlignment="1">
      <alignment horizontal="center" vertical="center"/>
    </xf>
    <xf numFmtId="3" fontId="52" fillId="33" borderId="56" xfId="0" applyNumberFormat="1" applyFont="1" applyFill="1" applyBorder="1" applyAlignment="1">
      <alignment horizontal="center" vertical="center"/>
    </xf>
    <xf numFmtId="3" fontId="52" fillId="33" borderId="49" xfId="0" applyNumberFormat="1" applyFont="1" applyFill="1" applyBorder="1" applyAlignment="1">
      <alignment horizontal="center" vertical="center"/>
    </xf>
    <xf numFmtId="3" fontId="52" fillId="33" borderId="79" xfId="0" applyNumberFormat="1" applyFont="1" applyFill="1" applyBorder="1" applyAlignment="1">
      <alignment horizontal="center" vertical="center"/>
    </xf>
    <xf numFmtId="3" fontId="52" fillId="33" borderId="74" xfId="0" applyNumberFormat="1" applyFont="1" applyFill="1" applyBorder="1" applyAlignment="1">
      <alignment horizontal="center" vertical="center"/>
    </xf>
    <xf numFmtId="3" fontId="52" fillId="33" borderId="52" xfId="0" applyNumberFormat="1" applyFont="1" applyFill="1" applyBorder="1" applyAlignment="1">
      <alignment horizontal="center" vertical="center"/>
    </xf>
    <xf numFmtId="3" fontId="52" fillId="33" borderId="64" xfId="0" applyNumberFormat="1" applyFont="1" applyFill="1" applyBorder="1" applyAlignment="1">
      <alignment horizontal="center" vertical="center"/>
    </xf>
    <xf numFmtId="0" fontId="52" fillId="33" borderId="79" xfId="0" applyFont="1" applyFill="1" applyBorder="1" applyAlignment="1">
      <alignment horizontal="center" vertical="center"/>
    </xf>
    <xf numFmtId="0" fontId="52" fillId="33" borderId="74" xfId="0" applyFont="1" applyFill="1" applyBorder="1" applyAlignment="1">
      <alignment horizontal="center" vertical="center"/>
    </xf>
    <xf numFmtId="0" fontId="63" fillId="0" borderId="0" xfId="0" applyFont="1" applyAlignment="1">
      <alignment horizontal="center"/>
    </xf>
    <xf numFmtId="0" fontId="66" fillId="0" borderId="0" xfId="0" applyFont="1" applyAlignment="1">
      <alignment horizontal="center"/>
    </xf>
    <xf numFmtId="0" fontId="64" fillId="0" borderId="0" xfId="0" applyFont="1" applyAlignment="1">
      <alignment horizontal="center"/>
    </xf>
    <xf numFmtId="0" fontId="66" fillId="33" borderId="50" xfId="0" applyFont="1" applyFill="1" applyBorder="1" applyAlignment="1">
      <alignment horizontal="center"/>
    </xf>
    <xf numFmtId="0" fontId="66" fillId="33" borderId="35" xfId="0" applyFont="1" applyFill="1" applyBorder="1" applyAlignment="1">
      <alignment horizontal="center"/>
    </xf>
    <xf numFmtId="0" fontId="66" fillId="33" borderId="53" xfId="0" applyFont="1" applyFill="1" applyBorder="1" applyAlignment="1">
      <alignment horizontal="center" vertical="center" wrapText="1"/>
    </xf>
    <xf numFmtId="0" fontId="66" fillId="33" borderId="12" xfId="0" applyFont="1" applyFill="1" applyBorder="1" applyAlignment="1">
      <alignment horizontal="center" vertical="center" wrapText="1"/>
    </xf>
    <xf numFmtId="3" fontId="66" fillId="33" borderId="62" xfId="0" applyNumberFormat="1" applyFont="1" applyFill="1" applyBorder="1" applyAlignment="1">
      <alignment horizontal="center" vertical="center" wrapText="1"/>
    </xf>
    <xf numFmtId="3" fontId="66" fillId="33" borderId="30" xfId="0" applyNumberFormat="1" applyFont="1" applyFill="1" applyBorder="1" applyAlignment="1">
      <alignment horizontal="center" vertical="center" wrapText="1"/>
    </xf>
    <xf numFmtId="0" fontId="65" fillId="0" borderId="0" xfId="39" applyFont="1" applyAlignment="1">
      <alignment horizontal="center"/>
    </xf>
    <xf numFmtId="0" fontId="61" fillId="0" borderId="0" xfId="39" applyFont="1" applyAlignment="1">
      <alignment horizontal="center"/>
    </xf>
    <xf numFmtId="0" fontId="64" fillId="32" borderId="0" xfId="0" applyFont="1" applyFill="1" applyBorder="1" applyAlignment="1">
      <alignment horizontal="center"/>
    </xf>
    <xf numFmtId="0" fontId="63" fillId="32" borderId="0" xfId="0" applyFont="1" applyFill="1" applyBorder="1" applyAlignment="1">
      <alignment horizontal="center"/>
    </xf>
    <xf numFmtId="0" fontId="52" fillId="0" borderId="50" xfId="0" applyFont="1" applyBorder="1" applyAlignment="1">
      <alignment horizontal="center" vertical="center"/>
    </xf>
    <xf numFmtId="0" fontId="52" fillId="0" borderId="34" xfId="0" applyFont="1" applyBorder="1" applyAlignment="1">
      <alignment horizontal="center" vertical="center"/>
    </xf>
    <xf numFmtId="0" fontId="61" fillId="33" borderId="42" xfId="0" applyFont="1" applyFill="1" applyBorder="1" applyAlignment="1">
      <alignment horizontal="center"/>
    </xf>
    <xf numFmtId="0" fontId="61" fillId="33" borderId="43" xfId="0" applyFont="1" applyFill="1" applyBorder="1" applyAlignment="1">
      <alignment horizontal="center"/>
    </xf>
    <xf numFmtId="0" fontId="65" fillId="33" borderId="0" xfId="0" applyFont="1" applyFill="1" applyAlignment="1">
      <alignment horizontal="justify" vertical="justify" wrapText="1"/>
    </xf>
    <xf numFmtId="0" fontId="65" fillId="0" borderId="0" xfId="0" applyFont="1" applyAlignment="1">
      <alignment horizontal="left" vertical="justify" wrapText="1"/>
    </xf>
    <xf numFmtId="0" fontId="65" fillId="0" borderId="0" xfId="0" applyFont="1" applyAlignment="1">
      <alignment horizontal="justify" vertical="justify" wrapText="1"/>
    </xf>
    <xf numFmtId="0" fontId="65" fillId="0" borderId="0" xfId="0" applyFont="1" applyAlignment="1">
      <alignment horizontal="left" wrapText="1"/>
    </xf>
    <xf numFmtId="0" fontId="62" fillId="0" borderId="0" xfId="0" applyFont="1" applyAlignment="1">
      <alignment horizontal="justify" vertical="justify" wrapText="1"/>
    </xf>
    <xf numFmtId="0" fontId="51" fillId="0" borderId="0" xfId="0" applyFont="1" applyAlignment="1">
      <alignment horizontal="justify" vertical="justify" wrapText="1"/>
    </xf>
    <xf numFmtId="0" fontId="62" fillId="33" borderId="0" xfId="0" applyFont="1" applyFill="1" applyAlignment="1">
      <alignment horizontal="left" vertical="justify" wrapText="1"/>
    </xf>
    <xf numFmtId="0" fontId="36" fillId="0" borderId="0" xfId="0" applyFont="1" applyAlignment="1">
      <alignment horizontal="center"/>
    </xf>
    <xf numFmtId="0" fontId="16" fillId="33" borderId="0" xfId="0" applyFont="1" applyFill="1" applyAlignment="1">
      <alignment horizontal="justify" vertical="justify" wrapText="1"/>
    </xf>
    <xf numFmtId="0" fontId="20" fillId="0" borderId="58" xfId="0" applyFont="1" applyFill="1" applyBorder="1" applyAlignment="1">
      <alignment horizontal="center"/>
    </xf>
    <xf numFmtId="0" fontId="20" fillId="0" borderId="59" xfId="0" applyFont="1" applyFill="1" applyBorder="1" applyAlignment="1">
      <alignment horizontal="center"/>
    </xf>
    <xf numFmtId="0" fontId="18" fillId="0" borderId="51" xfId="0" applyFont="1" applyFill="1" applyBorder="1" applyAlignment="1">
      <alignment horizontal="center"/>
    </xf>
    <xf numFmtId="0" fontId="18" fillId="0" borderId="52" xfId="0" applyFont="1" applyFill="1" applyBorder="1" applyAlignment="1">
      <alignment horizontal="center"/>
    </xf>
    <xf numFmtId="0" fontId="18" fillId="0" borderId="56" xfId="0" applyFont="1" applyFill="1" applyBorder="1" applyAlignment="1">
      <alignment horizontal="center"/>
    </xf>
    <xf numFmtId="0" fontId="18" fillId="0" borderId="32" xfId="0" applyFont="1" applyFill="1" applyBorder="1" applyAlignment="1">
      <alignment horizontal="center"/>
    </xf>
    <xf numFmtId="0" fontId="18" fillId="0" borderId="17" xfId="0" applyFont="1" applyFill="1" applyBorder="1" applyAlignment="1">
      <alignment horizontal="center"/>
    </xf>
    <xf numFmtId="0" fontId="18" fillId="0" borderId="68" xfId="0" applyFont="1" applyFill="1" applyBorder="1" applyAlignment="1">
      <alignment horizontal="center"/>
    </xf>
    <xf numFmtId="0" fontId="66" fillId="0" borderId="0" xfId="0" applyFont="1" applyAlignment="1">
      <alignment horizontal="left"/>
    </xf>
    <xf numFmtId="0" fontId="66" fillId="0" borderId="58" xfId="0" applyFont="1" applyBorder="1" applyAlignment="1">
      <alignment horizontal="center"/>
    </xf>
    <xf numFmtId="0" fontId="66" fillId="0" borderId="59" xfId="0" applyFont="1" applyBorder="1" applyAlignment="1">
      <alignment horizontal="center"/>
    </xf>
    <xf numFmtId="0" fontId="66" fillId="0" borderId="60" xfId="0" applyFont="1" applyBorder="1" applyAlignment="1">
      <alignment horizontal="center"/>
    </xf>
    <xf numFmtId="0" fontId="61" fillId="33" borderId="51" xfId="0" applyFont="1" applyFill="1" applyBorder="1" applyAlignment="1">
      <alignment horizontal="left" vertical="center"/>
    </xf>
    <xf numFmtId="0" fontId="61" fillId="33" borderId="29" xfId="0" applyFont="1" applyFill="1" applyBorder="1" applyAlignment="1">
      <alignment horizontal="left" vertical="center"/>
    </xf>
    <xf numFmtId="0" fontId="66" fillId="0" borderId="0" xfId="0" applyFont="1" applyBorder="1" applyAlignment="1">
      <alignment horizontal="left"/>
    </xf>
    <xf numFmtId="0" fontId="61" fillId="33" borderId="50" xfId="0" applyFont="1" applyFill="1" applyBorder="1" applyAlignment="1">
      <alignment horizontal="center" vertical="center"/>
    </xf>
    <xf numFmtId="0" fontId="61" fillId="33" borderId="37" xfId="0" applyFont="1" applyFill="1" applyBorder="1" applyAlignment="1">
      <alignment horizontal="center" vertical="center"/>
    </xf>
    <xf numFmtId="0" fontId="61" fillId="33" borderId="42" xfId="0" applyFont="1" applyFill="1" applyBorder="1" applyAlignment="1">
      <alignment horizontal="center" vertical="center" wrapText="1"/>
    </xf>
    <xf numFmtId="0" fontId="61" fillId="33" borderId="38" xfId="0" applyFont="1" applyFill="1" applyBorder="1" applyAlignment="1">
      <alignment horizontal="center" vertical="center" wrapText="1"/>
    </xf>
    <xf numFmtId="0" fontId="61" fillId="33" borderId="43" xfId="0" applyFont="1" applyFill="1" applyBorder="1" applyAlignment="1">
      <alignment horizontal="center" vertical="center" wrapText="1"/>
    </xf>
    <xf numFmtId="0" fontId="61" fillId="33" borderId="39" xfId="0" applyFont="1" applyFill="1" applyBorder="1" applyAlignment="1">
      <alignment horizontal="center" vertical="center" wrapText="1"/>
    </xf>
    <xf numFmtId="0" fontId="61" fillId="33" borderId="58" xfId="0" applyFont="1" applyFill="1" applyBorder="1" applyAlignment="1">
      <alignment horizontal="center"/>
    </xf>
    <xf numFmtId="0" fontId="61" fillId="33" borderId="60" xfId="0" applyFont="1" applyFill="1" applyBorder="1" applyAlignment="1">
      <alignment horizontal="center"/>
    </xf>
    <xf numFmtId="3" fontId="61" fillId="0" borderId="41" xfId="0" applyNumberFormat="1" applyFont="1" applyBorder="1" applyAlignment="1">
      <alignment horizontal="left"/>
    </xf>
    <xf numFmtId="3" fontId="61" fillId="0" borderId="71" xfId="0" applyNumberFormat="1" applyFont="1" applyBorder="1" applyAlignment="1">
      <alignment horizontal="left"/>
    </xf>
    <xf numFmtId="3" fontId="61" fillId="0" borderId="72" xfId="0" applyNumberFormat="1" applyFont="1" applyBorder="1" applyAlignment="1">
      <alignment horizontal="left"/>
    </xf>
    <xf numFmtId="0" fontId="61" fillId="0" borderId="58" xfId="0" applyFont="1" applyFill="1" applyBorder="1" applyAlignment="1">
      <alignment horizontal="center"/>
    </xf>
    <xf numFmtId="0" fontId="61" fillId="0" borderId="59" xfId="0" applyFont="1" applyFill="1" applyBorder="1" applyAlignment="1">
      <alignment horizontal="center"/>
    </xf>
    <xf numFmtId="0" fontId="61" fillId="0" borderId="60" xfId="0" applyFont="1" applyFill="1" applyBorder="1" applyAlignment="1">
      <alignment horizontal="center"/>
    </xf>
    <xf numFmtId="0" fontId="61" fillId="0" borderId="29" xfId="0" applyFont="1" applyFill="1" applyBorder="1" applyAlignment="1">
      <alignment horizontal="center" vertical="center"/>
    </xf>
    <xf numFmtId="0" fontId="61" fillId="0" borderId="0" xfId="0" applyFont="1" applyFill="1" applyBorder="1" applyAlignment="1">
      <alignment horizontal="center" vertical="center"/>
    </xf>
    <xf numFmtId="0" fontId="61" fillId="0" borderId="16" xfId="0" applyFont="1" applyFill="1" applyBorder="1" applyAlignment="1">
      <alignment horizontal="center" vertical="center"/>
    </xf>
    <xf numFmtId="0" fontId="61" fillId="0" borderId="32" xfId="0" applyFont="1" applyFill="1" applyBorder="1" applyAlignment="1">
      <alignment horizontal="center" vertical="center"/>
    </xf>
    <xf numFmtId="0" fontId="61" fillId="0" borderId="17" xfId="0" applyFont="1" applyFill="1" applyBorder="1" applyAlignment="1">
      <alignment horizontal="center" vertical="center"/>
    </xf>
    <xf numFmtId="0" fontId="61" fillId="0" borderId="68" xfId="0" applyFont="1" applyFill="1" applyBorder="1" applyAlignment="1">
      <alignment horizontal="center" vertical="center"/>
    </xf>
    <xf numFmtId="4" fontId="52" fillId="0" borderId="19" xfId="0" applyNumberFormat="1" applyFont="1" applyFill="1" applyBorder="1" applyAlignment="1">
      <alignment horizontal="center" wrapText="1"/>
    </xf>
    <xf numFmtId="4" fontId="52" fillId="0" borderId="17" xfId="0" applyNumberFormat="1" applyFont="1" applyFill="1" applyBorder="1" applyAlignment="1">
      <alignment horizontal="center" wrapText="1"/>
    </xf>
    <xf numFmtId="4" fontId="52" fillId="0" borderId="46" xfId="0" applyNumberFormat="1" applyFont="1" applyFill="1" applyBorder="1" applyAlignment="1">
      <alignment horizontal="center" wrapText="1"/>
    </xf>
    <xf numFmtId="3" fontId="61" fillId="0" borderId="58" xfId="0" applyNumberFormat="1" applyFont="1" applyBorder="1" applyAlignment="1">
      <alignment horizontal="center"/>
    </xf>
    <xf numFmtId="3" fontId="61" fillId="0" borderId="59" xfId="0" applyNumberFormat="1" applyFont="1" applyBorder="1" applyAlignment="1">
      <alignment horizontal="center"/>
    </xf>
    <xf numFmtId="3" fontId="61" fillId="0" borderId="60" xfId="0" applyNumberFormat="1" applyFont="1" applyBorder="1" applyAlignment="1">
      <alignment horizontal="center"/>
    </xf>
    <xf numFmtId="3" fontId="65" fillId="0" borderId="0" xfId="0" applyNumberFormat="1" applyFont="1" applyAlignment="1">
      <alignment horizontal="left" vertical="center" wrapText="1"/>
    </xf>
    <xf numFmtId="3" fontId="52" fillId="0" borderId="25" xfId="0" applyNumberFormat="1" applyFont="1" applyFill="1" applyBorder="1" applyAlignment="1">
      <alignment horizontal="center"/>
    </xf>
    <xf numFmtId="3" fontId="52" fillId="0" borderId="76" xfId="0" applyNumberFormat="1" applyFont="1" applyFill="1" applyBorder="1" applyAlignment="1">
      <alignment horizontal="center"/>
    </xf>
    <xf numFmtId="3" fontId="52" fillId="0" borderId="81" xfId="0" applyNumberFormat="1" applyFont="1" applyFill="1" applyBorder="1" applyAlignment="1">
      <alignment horizontal="center"/>
    </xf>
    <xf numFmtId="0" fontId="61" fillId="33" borderId="75" xfId="0" applyFont="1" applyFill="1" applyBorder="1" applyAlignment="1">
      <alignment horizontal="center" vertical="center"/>
    </xf>
    <xf numFmtId="0" fontId="61" fillId="33" borderId="83" xfId="0" applyFont="1" applyFill="1" applyBorder="1" applyAlignment="1">
      <alignment horizontal="center" vertical="center"/>
    </xf>
    <xf numFmtId="0" fontId="61" fillId="33" borderId="69" xfId="0" applyFont="1" applyFill="1" applyBorder="1" applyAlignment="1">
      <alignment horizontal="center" vertical="center"/>
    </xf>
    <xf numFmtId="0" fontId="61" fillId="33" borderId="56" xfId="0" applyFont="1" applyFill="1" applyBorder="1" applyAlignment="1">
      <alignment horizontal="center" vertical="center"/>
    </xf>
    <xf numFmtId="0" fontId="61" fillId="33" borderId="53" xfId="0" applyFont="1" applyFill="1" applyBorder="1" applyAlignment="1">
      <alignment horizontal="center" vertical="center"/>
    </xf>
    <xf numFmtId="0" fontId="61" fillId="33" borderId="62" xfId="0" applyFont="1" applyFill="1" applyBorder="1" applyAlignment="1">
      <alignment horizontal="center" vertical="center"/>
    </xf>
    <xf numFmtId="0" fontId="51" fillId="33" borderId="29" xfId="0" applyFont="1" applyFill="1" applyBorder="1" applyAlignment="1">
      <alignment horizontal="left"/>
    </xf>
    <xf numFmtId="0" fontId="51" fillId="33" borderId="16" xfId="0" applyFont="1" applyFill="1" applyBorder="1" applyAlignment="1">
      <alignment horizontal="left"/>
    </xf>
    <xf numFmtId="0" fontId="17" fillId="0" borderId="52" xfId="0" applyFont="1" applyFill="1" applyBorder="1" applyAlignment="1">
      <alignment horizontal="justify"/>
    </xf>
    <xf numFmtId="0" fontId="17" fillId="0" borderId="52" xfId="0" applyFont="1" applyBorder="1" applyAlignment="1">
      <alignment horizontal="justify"/>
    </xf>
    <xf numFmtId="0" fontId="52" fillId="33" borderId="58" xfId="0" applyFont="1" applyFill="1" applyBorder="1" applyAlignment="1">
      <alignment horizontal="center" wrapText="1"/>
    </xf>
    <xf numFmtId="0" fontId="52" fillId="33" borderId="59" xfId="0" applyFont="1" applyFill="1" applyBorder="1" applyAlignment="1">
      <alignment horizontal="center" wrapText="1"/>
    </xf>
    <xf numFmtId="0" fontId="52" fillId="33" borderId="60" xfId="0" applyFont="1" applyFill="1" applyBorder="1" applyAlignment="1">
      <alignment horizontal="center" wrapText="1"/>
    </xf>
    <xf numFmtId="0" fontId="58" fillId="33" borderId="0" xfId="0" applyFont="1" applyFill="1" applyBorder="1" applyAlignment="1">
      <alignment horizontal="justify"/>
    </xf>
    <xf numFmtId="0" fontId="46" fillId="33" borderId="0" xfId="0" applyFont="1" applyFill="1" applyAlignment="1">
      <alignment horizontal="center"/>
    </xf>
    <xf numFmtId="176" fontId="49" fillId="33" borderId="0" xfId="0" applyNumberFormat="1" applyFont="1" applyFill="1" applyAlignment="1">
      <alignment horizontal="center"/>
    </xf>
    <xf numFmtId="0" fontId="0" fillId="33" borderId="51" xfId="0" applyFill="1" applyBorder="1"/>
    <xf numFmtId="0" fontId="0" fillId="33" borderId="52" xfId="0" applyFill="1" applyBorder="1"/>
    <xf numFmtId="0" fontId="39" fillId="33" borderId="52" xfId="0" applyFont="1" applyFill="1" applyBorder="1" applyAlignment="1">
      <alignment horizontal="left" vertical="center"/>
    </xf>
    <xf numFmtId="0" fontId="0" fillId="33" borderId="67" xfId="0" applyFill="1" applyBorder="1"/>
    <xf numFmtId="0" fontId="0" fillId="33" borderId="29" xfId="0" applyFill="1" applyBorder="1"/>
    <xf numFmtId="0" fontId="62" fillId="33" borderId="40" xfId="0" applyFont="1" applyFill="1" applyBorder="1"/>
    <xf numFmtId="0" fontId="83" fillId="33" borderId="40" xfId="0" applyFont="1" applyFill="1" applyBorder="1" applyAlignment="1">
      <alignment vertical="center"/>
    </xf>
    <xf numFmtId="0" fontId="71" fillId="33" borderId="40" xfId="125" applyFont="1" applyFill="1" applyBorder="1" applyAlignment="1">
      <alignment horizontal="center" vertical="center" wrapText="1"/>
    </xf>
    <xf numFmtId="0" fontId="53" fillId="33" borderId="40" xfId="113" applyFont="1" applyFill="1" applyBorder="1" applyAlignment="1">
      <alignment horizontal="center" vertical="center"/>
    </xf>
    <xf numFmtId="0" fontId="0" fillId="33" borderId="0" xfId="0" applyFill="1" applyBorder="1"/>
    <xf numFmtId="0" fontId="0" fillId="33" borderId="40" xfId="0" applyFill="1" applyBorder="1"/>
    <xf numFmtId="0" fontId="0" fillId="33" borderId="54" xfId="0" applyFill="1" applyBorder="1"/>
    <xf numFmtId="0" fontId="0" fillId="33" borderId="64" xfId="0" applyFill="1" applyBorder="1"/>
    <xf numFmtId="0" fontId="0" fillId="33" borderId="65" xfId="0" applyFill="1" applyBorder="1"/>
  </cellXfs>
  <cellStyles count="153">
    <cellStyle name="20% - Énfasis1" xfId="16" builtinId="30" customBuiltin="1"/>
    <cellStyle name="20% - Énfasis2" xfId="20" builtinId="34" customBuiltin="1"/>
    <cellStyle name="20% - Énfasis3" xfId="24" builtinId="38" customBuiltin="1"/>
    <cellStyle name="20% - Énfasis4" xfId="28" builtinId="42" customBuiltin="1"/>
    <cellStyle name="20% - Énfasis5" xfId="32" builtinId="46" customBuiltin="1"/>
    <cellStyle name="20% - Énfasis6" xfId="36" builtinId="50" customBuiltin="1"/>
    <cellStyle name="40% - Énfasis1" xfId="17" builtinId="31" customBuiltin="1"/>
    <cellStyle name="40% - Énfasis2" xfId="21" builtinId="35" customBuiltin="1"/>
    <cellStyle name="40% - Énfasis3" xfId="25" builtinId="39" customBuiltin="1"/>
    <cellStyle name="40% - Énfasis4" xfId="29" builtinId="43" customBuiltin="1"/>
    <cellStyle name="40% - Énfasis5" xfId="33" builtinId="47" customBuiltin="1"/>
    <cellStyle name="40% - Énfasis6" xfId="37" builtinId="51" customBuiltin="1"/>
    <cellStyle name="60% - Énfasis1" xfId="18" builtinId="32" customBuiltin="1"/>
    <cellStyle name="60% - Énfasis2" xfId="22" builtinId="36" customBuiltin="1"/>
    <cellStyle name="60% - Énfasis3" xfId="26" builtinId="40" customBuiltin="1"/>
    <cellStyle name="60% - Énfasis4" xfId="30" builtinId="44" customBuiltin="1"/>
    <cellStyle name="60% - Énfasis5" xfId="34" builtinId="48" customBuiltin="1"/>
    <cellStyle name="60% - Énfasis6" xfId="38" builtinId="52" customBuiltin="1"/>
    <cellStyle name="Cálculo" xfId="9" builtinId="22" customBuiltin="1"/>
    <cellStyle name="Celda de comprobación" xfId="11" builtinId="23" customBuiltin="1"/>
    <cellStyle name="Celda vinculada" xfId="10" builtinId="24" customBuiltin="1"/>
    <cellStyle name="Encabezado 4" xfId="4" builtinId="19" customBuiltin="1"/>
    <cellStyle name="Énfasis1" xfId="15" builtinId="29" customBuiltin="1"/>
    <cellStyle name="Énfasis2" xfId="19" builtinId="33" customBuiltin="1"/>
    <cellStyle name="Énfasis3" xfId="23" builtinId="37" customBuiltin="1"/>
    <cellStyle name="Énfasis4" xfId="27" builtinId="41" customBuiltin="1"/>
    <cellStyle name="Énfasis5" xfId="31" builtinId="45" customBuiltin="1"/>
    <cellStyle name="Énfasis6" xfId="35" builtinId="49" customBuiltin="1"/>
    <cellStyle name="Entrada" xfId="7" builtinId="20" customBuiltin="1"/>
    <cellStyle name="Estilo 1" xfId="40" xr:uid="{00000000-0005-0000-0000-00001D000000}"/>
    <cellStyle name="Euro" xfId="41" xr:uid="{00000000-0005-0000-0000-00001E000000}"/>
    <cellStyle name="Euro 2" xfId="42" xr:uid="{00000000-0005-0000-0000-00001F000000}"/>
    <cellStyle name="Euro 2 2" xfId="43" xr:uid="{00000000-0005-0000-0000-000020000000}"/>
    <cellStyle name="Euro 3" xfId="44" xr:uid="{00000000-0005-0000-0000-000021000000}"/>
    <cellStyle name="Euro 4" xfId="45" xr:uid="{00000000-0005-0000-0000-000022000000}"/>
    <cellStyle name="Euro_Form 101 IRACIS  - Valores 2007" xfId="46" xr:uid="{00000000-0005-0000-0000-000023000000}"/>
    <cellStyle name="Excel Built-in Normal" xfId="47" xr:uid="{00000000-0005-0000-0000-000024000000}"/>
    <cellStyle name="Hipervínculo 2" xfId="48" xr:uid="{00000000-0005-0000-0000-000025000000}"/>
    <cellStyle name="Incorrecto" xfId="5" builtinId="27" customBuiltin="1"/>
    <cellStyle name="Millares" xfId="151" builtinId="3"/>
    <cellStyle name="Millares [0]" xfId="152" builtinId="6"/>
    <cellStyle name="Millares [0] 10" xfId="150" xr:uid="{00000000-0005-0000-0000-000029000000}"/>
    <cellStyle name="Millares [0] 2" xfId="51" xr:uid="{00000000-0005-0000-0000-00002A000000}"/>
    <cellStyle name="Millares [0] 2 2" xfId="52" xr:uid="{00000000-0005-0000-0000-00002B000000}"/>
    <cellStyle name="Millares [0] 2 3" xfId="53" xr:uid="{00000000-0005-0000-0000-00002C000000}"/>
    <cellStyle name="Millares [0] 2 5" xfId="149" xr:uid="{00000000-0005-0000-0000-00002D000000}"/>
    <cellStyle name="Millares [0] 3" xfId="54" xr:uid="{00000000-0005-0000-0000-00002E000000}"/>
    <cellStyle name="Millares [0] 3 2" xfId="55" xr:uid="{00000000-0005-0000-0000-00002F000000}"/>
    <cellStyle name="Millares [0] 4" xfId="56" xr:uid="{00000000-0005-0000-0000-000030000000}"/>
    <cellStyle name="Millares [0] 4 2" xfId="57" xr:uid="{00000000-0005-0000-0000-000031000000}"/>
    <cellStyle name="Millares [0] 5" xfId="58" xr:uid="{00000000-0005-0000-0000-000032000000}"/>
    <cellStyle name="Millares [0] 6" xfId="59" xr:uid="{00000000-0005-0000-0000-000033000000}"/>
    <cellStyle name="Millares [0] 7" xfId="50" xr:uid="{00000000-0005-0000-0000-000034000000}"/>
    <cellStyle name="Millares 10" xfId="60" xr:uid="{00000000-0005-0000-0000-000035000000}"/>
    <cellStyle name="Millares 10 2" xfId="61" xr:uid="{00000000-0005-0000-0000-000036000000}"/>
    <cellStyle name="Millares 11" xfId="62" xr:uid="{00000000-0005-0000-0000-000037000000}"/>
    <cellStyle name="Millares 11 2" xfId="63" xr:uid="{00000000-0005-0000-0000-000038000000}"/>
    <cellStyle name="Millares 12" xfId="64" xr:uid="{00000000-0005-0000-0000-000039000000}"/>
    <cellStyle name="Millares 12 2" xfId="65" xr:uid="{00000000-0005-0000-0000-00003A000000}"/>
    <cellStyle name="Millares 13" xfId="66" xr:uid="{00000000-0005-0000-0000-00003B000000}"/>
    <cellStyle name="Millares 14" xfId="67" xr:uid="{00000000-0005-0000-0000-00003C000000}"/>
    <cellStyle name="Millares 15" xfId="68" xr:uid="{00000000-0005-0000-0000-00003D000000}"/>
    <cellStyle name="Millares 16" xfId="69" xr:uid="{00000000-0005-0000-0000-00003E000000}"/>
    <cellStyle name="Millares 17" xfId="70" xr:uid="{00000000-0005-0000-0000-00003F000000}"/>
    <cellStyle name="Millares 18" xfId="71" xr:uid="{00000000-0005-0000-0000-000040000000}"/>
    <cellStyle name="Millares 19" xfId="72" xr:uid="{00000000-0005-0000-0000-000041000000}"/>
    <cellStyle name="Millares 2" xfId="73" xr:uid="{00000000-0005-0000-0000-000042000000}"/>
    <cellStyle name="Millares 2 2" xfId="74" xr:uid="{00000000-0005-0000-0000-000043000000}"/>
    <cellStyle name="Millares 2 2 2" xfId="75" xr:uid="{00000000-0005-0000-0000-000044000000}"/>
    <cellStyle name="Millares 2 3" xfId="76" xr:uid="{00000000-0005-0000-0000-000045000000}"/>
    <cellStyle name="Millares 2 3 2" xfId="77" xr:uid="{00000000-0005-0000-0000-000046000000}"/>
    <cellStyle name="Millares 2 4" xfId="78" xr:uid="{00000000-0005-0000-0000-000047000000}"/>
    <cellStyle name="Millares 20" xfId="79" xr:uid="{00000000-0005-0000-0000-000048000000}"/>
    <cellStyle name="Millares 21" xfId="80" xr:uid="{00000000-0005-0000-0000-000049000000}"/>
    <cellStyle name="Millares 22" xfId="81" xr:uid="{00000000-0005-0000-0000-00004A000000}"/>
    <cellStyle name="Millares 23" xfId="82" xr:uid="{00000000-0005-0000-0000-00004B000000}"/>
    <cellStyle name="Millares 24" xfId="83" xr:uid="{00000000-0005-0000-0000-00004C000000}"/>
    <cellStyle name="Millares 25" xfId="84" xr:uid="{00000000-0005-0000-0000-00004D000000}"/>
    <cellStyle name="Millares 26" xfId="85" xr:uid="{00000000-0005-0000-0000-00004E000000}"/>
    <cellStyle name="Millares 27" xfId="86" xr:uid="{00000000-0005-0000-0000-00004F000000}"/>
    <cellStyle name="Millares 28" xfId="87" xr:uid="{00000000-0005-0000-0000-000050000000}"/>
    <cellStyle name="Millares 29" xfId="88" xr:uid="{00000000-0005-0000-0000-000051000000}"/>
    <cellStyle name="Millares 3" xfId="89" xr:uid="{00000000-0005-0000-0000-000052000000}"/>
    <cellStyle name="Millares 3 2" xfId="90" xr:uid="{00000000-0005-0000-0000-000053000000}"/>
    <cellStyle name="Millares 30" xfId="91" xr:uid="{00000000-0005-0000-0000-000054000000}"/>
    <cellStyle name="Millares 31" xfId="92" xr:uid="{00000000-0005-0000-0000-000055000000}"/>
    <cellStyle name="Millares 32" xfId="93" xr:uid="{00000000-0005-0000-0000-000056000000}"/>
    <cellStyle name="Millares 33" xfId="94" xr:uid="{00000000-0005-0000-0000-000057000000}"/>
    <cellStyle name="Millares 34" xfId="95" xr:uid="{00000000-0005-0000-0000-000058000000}"/>
    <cellStyle name="Millares 35" xfId="96" xr:uid="{00000000-0005-0000-0000-000059000000}"/>
    <cellStyle name="Millares 36" xfId="97" xr:uid="{00000000-0005-0000-0000-00005A000000}"/>
    <cellStyle name="Millares 37" xfId="98" xr:uid="{00000000-0005-0000-0000-00005B000000}"/>
    <cellStyle name="Millares 38" xfId="99" xr:uid="{00000000-0005-0000-0000-00005C000000}"/>
    <cellStyle name="Millares 39" xfId="49" xr:uid="{00000000-0005-0000-0000-00005D000000}"/>
    <cellStyle name="Millares 4" xfId="100" xr:uid="{00000000-0005-0000-0000-00005E000000}"/>
    <cellStyle name="Millares 40" xfId="141" xr:uid="{00000000-0005-0000-0000-00005F000000}"/>
    <cellStyle name="Millares 41" xfId="145" xr:uid="{00000000-0005-0000-0000-000060000000}"/>
    <cellStyle name="Millares 42" xfId="143" xr:uid="{00000000-0005-0000-0000-000061000000}"/>
    <cellStyle name="Millares 43" xfId="147" xr:uid="{00000000-0005-0000-0000-000062000000}"/>
    <cellStyle name="Millares 44" xfId="142" xr:uid="{00000000-0005-0000-0000-000063000000}"/>
    <cellStyle name="Millares 45" xfId="144" xr:uid="{00000000-0005-0000-0000-000064000000}"/>
    <cellStyle name="Millares 46" xfId="138" xr:uid="{00000000-0005-0000-0000-000065000000}"/>
    <cellStyle name="Millares 47" xfId="146" xr:uid="{00000000-0005-0000-0000-000066000000}"/>
    <cellStyle name="Millares 48" xfId="140" xr:uid="{00000000-0005-0000-0000-000067000000}"/>
    <cellStyle name="Millares 49" xfId="148" xr:uid="{00000000-0005-0000-0000-000068000000}"/>
    <cellStyle name="Millares 5" xfId="101" xr:uid="{00000000-0005-0000-0000-000069000000}"/>
    <cellStyle name="Millares 5 2" xfId="102" xr:uid="{00000000-0005-0000-0000-00006A000000}"/>
    <cellStyle name="Millares 50" xfId="139" xr:uid="{00000000-0005-0000-0000-00006B000000}"/>
    <cellStyle name="Millares 6" xfId="103" xr:uid="{00000000-0005-0000-0000-00006C000000}"/>
    <cellStyle name="Millares 6 2" xfId="104" xr:uid="{00000000-0005-0000-0000-00006D000000}"/>
    <cellStyle name="Millares 7" xfId="105" xr:uid="{00000000-0005-0000-0000-00006E000000}"/>
    <cellStyle name="Millares 7 2" xfId="106" xr:uid="{00000000-0005-0000-0000-00006F000000}"/>
    <cellStyle name="Millares 8" xfId="107" xr:uid="{00000000-0005-0000-0000-000070000000}"/>
    <cellStyle name="Millares 8 2" xfId="108" xr:uid="{00000000-0005-0000-0000-000071000000}"/>
    <cellStyle name="Millares 9" xfId="109" xr:uid="{00000000-0005-0000-0000-000072000000}"/>
    <cellStyle name="Millares 9 2" xfId="110" xr:uid="{00000000-0005-0000-0000-000073000000}"/>
    <cellStyle name="Neutral" xfId="6" builtinId="28" customBuiltin="1"/>
    <cellStyle name="Normal" xfId="0" builtinId="0"/>
    <cellStyle name="Normal 11" xfId="111" xr:uid="{00000000-0005-0000-0000-000076000000}"/>
    <cellStyle name="Normal 11 2" xfId="112" xr:uid="{00000000-0005-0000-0000-000077000000}"/>
    <cellStyle name="Normal 17 2" xfId="113" xr:uid="{00000000-0005-0000-0000-000078000000}"/>
    <cellStyle name="Normal 2" xfId="114" xr:uid="{00000000-0005-0000-0000-000079000000}"/>
    <cellStyle name="Normal 2 2" xfId="115" xr:uid="{00000000-0005-0000-0000-00007A000000}"/>
    <cellStyle name="Normal 2 2 2" xfId="116" xr:uid="{00000000-0005-0000-0000-00007B000000}"/>
    <cellStyle name="Normal 2 3" xfId="117" xr:uid="{00000000-0005-0000-0000-00007C000000}"/>
    <cellStyle name="Normal 3" xfId="118" xr:uid="{00000000-0005-0000-0000-00007D000000}"/>
    <cellStyle name="Normal 3 2" xfId="119" xr:uid="{00000000-0005-0000-0000-00007E000000}"/>
    <cellStyle name="Normal 3 3" xfId="120" xr:uid="{00000000-0005-0000-0000-00007F000000}"/>
    <cellStyle name="Normal 4" xfId="121" xr:uid="{00000000-0005-0000-0000-000080000000}"/>
    <cellStyle name="Normal 4 2" xfId="122" xr:uid="{00000000-0005-0000-0000-000081000000}"/>
    <cellStyle name="Normal 5" xfId="123" xr:uid="{00000000-0005-0000-0000-000082000000}"/>
    <cellStyle name="Normal 6" xfId="124" xr:uid="{00000000-0005-0000-0000-000083000000}"/>
    <cellStyle name="Normal 7" xfId="125" xr:uid="{00000000-0005-0000-0000-000084000000}"/>
    <cellStyle name="Normal 8" xfId="39" xr:uid="{00000000-0005-0000-0000-000085000000}"/>
    <cellStyle name="Normal 9" xfId="126" xr:uid="{00000000-0005-0000-0000-000086000000}"/>
    <cellStyle name="Notas 2" xfId="127" xr:uid="{00000000-0005-0000-0000-000087000000}"/>
    <cellStyle name="Notas 3" xfId="128" xr:uid="{00000000-0005-0000-0000-000088000000}"/>
    <cellStyle name="Porcentaje 2" xfId="129" xr:uid="{00000000-0005-0000-0000-000089000000}"/>
    <cellStyle name="Porcentaje 2 2" xfId="130" xr:uid="{00000000-0005-0000-0000-00008A000000}"/>
    <cellStyle name="Porcentaje 3" xfId="131" xr:uid="{00000000-0005-0000-0000-00008B000000}"/>
    <cellStyle name="Porcentual 2" xfId="132" xr:uid="{00000000-0005-0000-0000-00008C000000}"/>
    <cellStyle name="Porcentual 2 2" xfId="133" xr:uid="{00000000-0005-0000-0000-00008D000000}"/>
    <cellStyle name="Porcentual 3" xfId="134" xr:uid="{00000000-0005-0000-0000-00008E000000}"/>
    <cellStyle name="Porcentual 4" xfId="135" xr:uid="{00000000-0005-0000-0000-00008F000000}"/>
    <cellStyle name="Porcentual 4 2" xfId="136" xr:uid="{00000000-0005-0000-0000-000090000000}"/>
    <cellStyle name="Porcentual 5" xfId="137" xr:uid="{00000000-0005-0000-0000-000091000000}"/>
    <cellStyle name="Salida" xfId="8" builtinId="21" customBuiltin="1"/>
    <cellStyle name="Texto de advertencia" xfId="12" builtinId="11" customBuiltin="1"/>
    <cellStyle name="Texto explicativo" xfId="13" builtinId="53" customBuiltin="1"/>
    <cellStyle name="Título" xfId="1" builtinId="15" customBuiltin="1"/>
    <cellStyle name="Título 2" xfId="2" builtinId="17" customBuiltin="1"/>
    <cellStyle name="Título 3" xfId="3" builtinId="18" customBuiltin="1"/>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36.emf"/><Relationship Id="rId1" Type="http://schemas.openxmlformats.org/officeDocument/2006/relationships/image" Target="../media/image35.emf"/><Relationship Id="rId4"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8.emf"/><Relationship Id="rId1" Type="http://schemas.openxmlformats.org/officeDocument/2006/relationships/image" Target="../media/image37.emf"/><Relationship Id="rId4" Type="http://schemas.openxmlformats.org/officeDocument/2006/relationships/image" Target="../media/image39.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40.emf"/><Relationship Id="rId1" Type="http://schemas.openxmlformats.org/officeDocument/2006/relationships/image" Target="../media/image35.emf"/><Relationship Id="rId4" Type="http://schemas.openxmlformats.org/officeDocument/2006/relationships/image" Target="../media/image4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40.emf"/><Relationship Id="rId1" Type="http://schemas.openxmlformats.org/officeDocument/2006/relationships/image" Target="../media/image42.emf"/><Relationship Id="rId4" Type="http://schemas.openxmlformats.org/officeDocument/2006/relationships/image" Target="../media/image41.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47.emf"/><Relationship Id="rId1" Type="http://schemas.openxmlformats.org/officeDocument/2006/relationships/image" Target="../media/image46.emf"/><Relationship Id="rId4" Type="http://schemas.openxmlformats.org/officeDocument/2006/relationships/image" Target="../media/image3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3.emf"/><Relationship Id="rId1" Type="http://schemas.openxmlformats.org/officeDocument/2006/relationships/image" Target="../media/image19.emf"/><Relationship Id="rId4" Type="http://schemas.openxmlformats.org/officeDocument/2006/relationships/image" Target="../media/image2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19.emf"/><Relationship Id="rId4"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8.emf"/><Relationship Id="rId7" Type="http://schemas.openxmlformats.org/officeDocument/2006/relationships/image" Target="../media/image2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25.emf"/><Relationship Id="rId5" Type="http://schemas.openxmlformats.org/officeDocument/2006/relationships/image" Target="../media/image30.emf"/><Relationship Id="rId4"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32.emf"/><Relationship Id="rId1" Type="http://schemas.openxmlformats.org/officeDocument/2006/relationships/image" Target="../media/image11.emf"/><Relationship Id="rId4"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600075</xdr:colOff>
          <xdr:row>25</xdr:row>
          <xdr:rowOff>0</xdr:rowOff>
        </xdr:from>
        <xdr:to>
          <xdr:col>9</xdr:col>
          <xdr:colOff>152400</xdr:colOff>
          <xdr:row>25</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1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752475</xdr:colOff>
          <xdr:row>64</xdr:row>
          <xdr:rowOff>66675</xdr:rowOff>
        </xdr:from>
        <xdr:to>
          <xdr:col>9</xdr:col>
          <xdr:colOff>38100</xdr:colOff>
          <xdr:row>74</xdr:row>
          <xdr:rowOff>57150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0100-000002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7</xdr:row>
      <xdr:rowOff>0</xdr:rowOff>
    </xdr:from>
    <xdr:to>
      <xdr:col>8</xdr:col>
      <xdr:colOff>607695</xdr:colOff>
      <xdr:row>13</xdr:row>
      <xdr:rowOff>38100</xdr:rowOff>
    </xdr:to>
    <xdr:sp macro="" textlink="">
      <xdr:nvSpPr>
        <xdr:cNvPr id="15361" name="AutoShape 1">
          <a:extLst>
            <a:ext uri="{FF2B5EF4-FFF2-40B4-BE49-F238E27FC236}">
              <a16:creationId xmlns:a16="http://schemas.microsoft.com/office/drawing/2014/main" id="{00000000-0008-0000-0E00-00000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xdr:row>
      <xdr:rowOff>0</xdr:rowOff>
    </xdr:from>
    <xdr:to>
      <xdr:col>8</xdr:col>
      <xdr:colOff>607695</xdr:colOff>
      <xdr:row>13</xdr:row>
      <xdr:rowOff>38100</xdr:rowOff>
    </xdr:to>
    <xdr:sp macro="" textlink="">
      <xdr:nvSpPr>
        <xdr:cNvPr id="15473" name="AutoShape 113">
          <a:extLst>
            <a:ext uri="{FF2B5EF4-FFF2-40B4-BE49-F238E27FC236}">
              <a16:creationId xmlns:a16="http://schemas.microsoft.com/office/drawing/2014/main" id="{00000000-0008-0000-0E00-0000713C0000}"/>
            </a:ext>
          </a:extLst>
        </xdr:cNvPr>
        <xdr:cNvSpPr>
          <a:spLocks noChangeAspect="1" noChangeArrowheads="1"/>
        </xdr:cNvSpPr>
      </xdr:nvSpPr>
      <xdr:spPr bwMode="auto">
        <a:xfrm>
          <a:off x="485775" y="1343025"/>
          <a:ext cx="6734175"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314325</xdr:colOff>
      <xdr:row>24</xdr:row>
      <xdr:rowOff>96382</xdr:rowOff>
    </xdr:from>
    <xdr:to>
      <xdr:col>1</xdr:col>
      <xdr:colOff>7588855</xdr:colOff>
      <xdr:row>24</xdr:row>
      <xdr:rowOff>1123950</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6649582"/>
          <a:ext cx="7274530" cy="102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533400</xdr:colOff>
      <xdr:row>6</xdr:row>
      <xdr:rowOff>47624</xdr:rowOff>
    </xdr:from>
    <xdr:to>
      <xdr:col>1</xdr:col>
      <xdr:colOff>6496051</xdr:colOff>
      <xdr:row>12</xdr:row>
      <xdr:rowOff>52873</xdr:rowOff>
    </xdr:to>
    <xdr:pic>
      <xdr:nvPicPr>
        <xdr:cNvPr id="9" name="Imagen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533400" y="1200149"/>
          <a:ext cx="6524626" cy="1148249"/>
        </a:xfrm>
        <a:prstGeom prst="rect">
          <a:avLst/>
        </a:prstGeom>
      </xdr:spPr>
    </xdr:pic>
    <xdr:clientData/>
  </xdr:twoCellAnchor>
  <xdr:twoCellAnchor editAs="oneCell">
    <xdr:from>
      <xdr:col>0</xdr:col>
      <xdr:colOff>542925</xdr:colOff>
      <xdr:row>28</xdr:row>
      <xdr:rowOff>133350</xdr:rowOff>
    </xdr:from>
    <xdr:to>
      <xdr:col>2</xdr:col>
      <xdr:colOff>637019</xdr:colOff>
      <xdr:row>28</xdr:row>
      <xdr:rowOff>2000017</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542925" y="7800975"/>
          <a:ext cx="9247619" cy="1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thiasangulo/AppData/Local/Microsoft/Windows/INetCache/Content.Outlook/FSE7PEWY/Copia%20de%20INFORME%20CNV%20JUNIO%202021%20V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2/AppData/Local/Microsoft/Windows/INetCache/Content.Outlook/XVT10JNK/Al%20cierre%20de%20Junio%202021%20CUSTOD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Pasivo"/>
      <sheetName val="Balance Gral."/>
      <sheetName val="Resultados"/>
      <sheetName val="Resultados Acum"/>
      <sheetName val="Flujo"/>
      <sheetName val="Variac Patrim"/>
      <sheetName val="Notas inicial"/>
      <sheetName val="Nota 5 a-e"/>
      <sheetName val="Nota 5 f"/>
      <sheetName val="anexo g-l"/>
      <sheetName val="anexo m-p"/>
      <sheetName val="anexo r-u"/>
      <sheetName val="Nota final"/>
      <sheetName val="anexo v-x"/>
      <sheetName val="Calc. auxiliar flujo"/>
      <sheetName val="Claculo Anexou"/>
      <sheetName val="calculo Nota 5"/>
      <sheetName val="Claculo Nota 5c"/>
      <sheetName val="Com.RV"/>
      <sheetName val="Anexo nota K"/>
      <sheetName val="Hoja3"/>
      <sheetName val="Hoja1"/>
      <sheetName val="Hoja4"/>
      <sheetName val="Hoja2"/>
    </sheetNames>
    <sheetDataSet>
      <sheetData sheetId="0" refreshError="1"/>
      <sheetData sheetId="1" refreshError="1">
        <row r="11">
          <cell r="A11" t="str">
            <v>Recaudaciones a Depositar M/E</v>
          </cell>
        </row>
        <row r="62">
          <cell r="A62" t="str">
            <v>FNV Inversiones USD</v>
          </cell>
        </row>
        <row r="63">
          <cell r="A63" t="str">
            <v>OPPY OPERADOR PARAGUAY S.A.E</v>
          </cell>
          <cell r="B63">
            <v>408374</v>
          </cell>
        </row>
        <row r="65">
          <cell r="A65" t="str">
            <v>Rieder BONO</v>
          </cell>
          <cell r="B65">
            <v>110236.92</v>
          </cell>
        </row>
        <row r="137">
          <cell r="C137">
            <v>0</v>
          </cell>
        </row>
        <row r="141">
          <cell r="D141">
            <v>0</v>
          </cell>
        </row>
        <row r="169">
          <cell r="A169" t="str">
            <v>Sistema Informático</v>
          </cell>
        </row>
        <row r="185">
          <cell r="A185" t="str">
            <v>Honorarios a Pagar usd</v>
          </cell>
          <cell r="B185">
            <v>3465</v>
          </cell>
        </row>
      </sheetData>
      <sheetData sheetId="2" refreshError="1"/>
      <sheetData sheetId="3" refreshError="1">
        <row r="9">
          <cell r="A9" t="str">
            <v>Com. P/Servicio de Asesoría</v>
          </cell>
        </row>
        <row r="52">
          <cell r="C52">
            <v>0</v>
          </cell>
        </row>
      </sheetData>
      <sheetData sheetId="4" refreshError="1"/>
      <sheetData sheetId="5" refreshError="1"/>
      <sheetData sheetId="6" refreshError="1">
        <row r="65">
          <cell r="D65">
            <v>6761.37</v>
          </cell>
        </row>
      </sheetData>
      <sheetData sheetId="7" refreshError="1">
        <row r="65">
          <cell r="D65">
            <v>3465</v>
          </cell>
          <cell r="E65">
            <v>6761.37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N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de Custodia Renta Fija"/>
      <sheetName val="Detalle de Custodia Renta Varia"/>
      <sheetName val="RF"/>
      <sheetName val="RV"/>
      <sheetName val="Hoja3"/>
    </sheetNames>
    <sheetDataSet>
      <sheetData sheetId="0">
        <row r="29">
          <cell r="A29" t="str">
            <v>RENTA FIJA GS</v>
          </cell>
          <cell r="B29">
            <v>32279670723.579998</v>
          </cell>
        </row>
        <row r="30">
          <cell r="A30" t="str">
            <v>RENTA FIJA USD</v>
          </cell>
          <cell r="B30">
            <v>675461.07000000007</v>
          </cell>
        </row>
        <row r="31">
          <cell r="A31" t="str">
            <v xml:space="preserve">TC </v>
          </cell>
          <cell r="B31">
            <v>6733.98</v>
          </cell>
        </row>
        <row r="32">
          <cell r="A32" t="str">
            <v>EN GS</v>
          </cell>
          <cell r="B32">
            <v>4548541336.1585999</v>
          </cell>
        </row>
        <row r="33">
          <cell r="A33" t="str">
            <v>RENTA VARIABLE GS</v>
          </cell>
          <cell r="B33">
            <v>58141246000</v>
          </cell>
        </row>
        <row r="34">
          <cell r="A34" t="str">
            <v>TOTALES</v>
          </cell>
          <cell r="B34">
            <v>94969458059.738602</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Microsoft_Excel_97-2003_Worksheet.xls"/><Relationship Id="rId5" Type="http://schemas.openxmlformats.org/officeDocument/2006/relationships/image" Target="../media/image5.emf"/><Relationship Id="rId4" Type="http://schemas.openxmlformats.org/officeDocument/2006/relationships/package" Target="../embeddings/Microsoft_Excel_Worksheet.xlsx"/></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T33"/>
  <sheetViews>
    <sheetView tabSelected="1" topLeftCell="A22" zoomScaleNormal="100" workbookViewId="0">
      <selection activeCell="F30" sqref="F30"/>
    </sheetView>
  </sheetViews>
  <sheetFormatPr baseColWidth="10" defaultColWidth="11.42578125" defaultRowHeight="15" x14ac:dyDescent="0.25"/>
  <cols>
    <col min="1" max="1" width="11.42578125" style="20"/>
    <col min="2" max="2" width="9.7109375" style="20" customWidth="1"/>
    <col min="3" max="3" width="28.42578125" style="20" customWidth="1"/>
    <col min="4" max="4" width="11.42578125" style="20"/>
    <col min="5" max="5" width="11.85546875" style="20" customWidth="1"/>
    <col min="6" max="6" width="36" style="20" customWidth="1"/>
    <col min="7" max="16384" width="11.42578125" style="20"/>
  </cols>
  <sheetData>
    <row r="1" spans="2:7" ht="15.75" thickBot="1" x14ac:dyDescent="0.3"/>
    <row r="2" spans="2:7" ht="20.25" x14ac:dyDescent="0.25">
      <c r="B2" s="1255"/>
      <c r="C2" s="1256"/>
      <c r="D2" s="1256"/>
      <c r="E2" s="1257"/>
      <c r="F2" s="1256"/>
      <c r="G2" s="1258"/>
    </row>
    <row r="3" spans="2:7" ht="23.25" customHeight="1" x14ac:dyDescent="0.25">
      <c r="B3" s="1259"/>
      <c r="C3" s="290"/>
      <c r="D3" s="290"/>
      <c r="E3" s="291" t="s">
        <v>394</v>
      </c>
      <c r="F3" s="290"/>
      <c r="G3" s="1260"/>
    </row>
    <row r="4" spans="2:7" ht="15.75" x14ac:dyDescent="0.25">
      <c r="B4" s="1259"/>
      <c r="C4" s="290"/>
      <c r="D4" s="290"/>
      <c r="E4" s="292"/>
      <c r="F4" s="290"/>
      <c r="G4" s="1260"/>
    </row>
    <row r="5" spans="2:7" ht="15.75" x14ac:dyDescent="0.25">
      <c r="B5" s="1259"/>
      <c r="C5" s="290"/>
      <c r="D5" s="290"/>
      <c r="E5" s="292"/>
      <c r="F5" s="290"/>
      <c r="G5" s="1260"/>
    </row>
    <row r="6" spans="2:7" ht="15.75" x14ac:dyDescent="0.25">
      <c r="B6" s="1259"/>
      <c r="C6" s="290"/>
      <c r="D6" s="290"/>
      <c r="E6" s="293" t="s">
        <v>703</v>
      </c>
      <c r="F6" s="290"/>
      <c r="G6" s="1260"/>
    </row>
    <row r="7" spans="2:7" ht="15.75" x14ac:dyDescent="0.25">
      <c r="B7" s="1259"/>
      <c r="C7" s="290"/>
      <c r="D7" s="290"/>
      <c r="E7" s="293" t="s">
        <v>395</v>
      </c>
      <c r="F7" s="290"/>
      <c r="G7" s="1260"/>
    </row>
    <row r="8" spans="2:7" ht="18.75" x14ac:dyDescent="0.25">
      <c r="B8" s="1259"/>
      <c r="C8" s="290"/>
      <c r="D8" s="290"/>
      <c r="E8" s="294"/>
      <c r="F8" s="290"/>
      <c r="G8" s="1260"/>
    </row>
    <row r="9" spans="2:7" ht="18.75" x14ac:dyDescent="0.25">
      <c r="B9" s="1259"/>
      <c r="C9" s="290"/>
      <c r="D9" s="290"/>
      <c r="E9" s="295"/>
      <c r="F9" s="290"/>
      <c r="G9" s="1260"/>
    </row>
    <row r="10" spans="2:7" ht="18.75" x14ac:dyDescent="0.25">
      <c r="B10" s="1259"/>
      <c r="C10" s="295" t="s">
        <v>396</v>
      </c>
      <c r="D10" s="295" t="s">
        <v>704</v>
      </c>
      <c r="E10" s="290"/>
      <c r="F10" s="290"/>
      <c r="G10" s="1260"/>
    </row>
    <row r="11" spans="2:7" ht="18.75" x14ac:dyDescent="0.25">
      <c r="B11" s="1259"/>
      <c r="C11" s="296"/>
      <c r="D11" s="290"/>
      <c r="E11" s="290"/>
      <c r="F11" s="290"/>
      <c r="G11" s="1260"/>
    </row>
    <row r="12" spans="2:7" ht="18.75" x14ac:dyDescent="0.25">
      <c r="B12" s="1259"/>
      <c r="C12" s="295" t="s">
        <v>397</v>
      </c>
      <c r="D12" s="295" t="s">
        <v>705</v>
      </c>
      <c r="E12" s="290"/>
      <c r="F12" s="290"/>
      <c r="G12" s="1260"/>
    </row>
    <row r="13" spans="2:7" x14ac:dyDescent="0.25">
      <c r="B13" s="1259"/>
      <c r="C13" s="297"/>
      <c r="D13" s="290"/>
      <c r="E13" s="290"/>
      <c r="F13" s="290"/>
      <c r="G13" s="1260"/>
    </row>
    <row r="14" spans="2:7" ht="18.75" x14ac:dyDescent="0.25">
      <c r="B14" s="1259"/>
      <c r="C14" s="295" t="s">
        <v>398</v>
      </c>
      <c r="D14" s="296" t="s">
        <v>706</v>
      </c>
      <c r="E14" s="290"/>
      <c r="F14" s="290"/>
      <c r="G14" s="1260"/>
    </row>
    <row r="15" spans="2:7" x14ac:dyDescent="0.25">
      <c r="B15" s="1259"/>
      <c r="C15" s="298"/>
      <c r="D15" s="290"/>
      <c r="E15" s="290"/>
      <c r="F15" s="290"/>
      <c r="G15" s="1260"/>
    </row>
    <row r="16" spans="2:7" ht="18.75" x14ac:dyDescent="0.25">
      <c r="B16" s="1259"/>
      <c r="C16" s="295" t="s">
        <v>399</v>
      </c>
      <c r="D16" s="295" t="s">
        <v>707</v>
      </c>
      <c r="E16" s="295"/>
      <c r="F16" s="295"/>
      <c r="G16" s="1261"/>
    </row>
    <row r="17" spans="2:72" ht="18.75" x14ac:dyDescent="0.25">
      <c r="B17" s="1259"/>
      <c r="C17" s="295" t="s">
        <v>400</v>
      </c>
      <c r="D17" s="295" t="s">
        <v>708</v>
      </c>
      <c r="E17" s="295"/>
      <c r="F17" s="295"/>
      <c r="G17" s="1261"/>
    </row>
    <row r="18" spans="2:72" ht="18.75" x14ac:dyDescent="0.25">
      <c r="B18" s="1259"/>
      <c r="C18" s="295" t="s">
        <v>401</v>
      </c>
      <c r="D18" s="295" t="s">
        <v>709</v>
      </c>
      <c r="E18" s="295"/>
      <c r="F18" s="295"/>
      <c r="G18" s="1261"/>
    </row>
    <row r="19" spans="2:72" ht="18.75" x14ac:dyDescent="0.25">
      <c r="B19" s="1259"/>
      <c r="C19" s="295" t="s">
        <v>856</v>
      </c>
      <c r="D19" s="1111" t="s">
        <v>857</v>
      </c>
      <c r="E19" s="290"/>
      <c r="F19" s="290"/>
      <c r="G19" s="1260"/>
    </row>
    <row r="20" spans="2:72" ht="44.25" customHeight="1" x14ac:dyDescent="0.25">
      <c r="B20" s="1259"/>
      <c r="C20" s="295" t="s">
        <v>711</v>
      </c>
      <c r="D20" s="290"/>
      <c r="E20" s="290"/>
      <c r="F20" s="290"/>
      <c r="G20" s="1260"/>
    </row>
    <row r="21" spans="2:72" ht="375.75" customHeight="1" x14ac:dyDescent="0.25">
      <c r="B21" s="1259"/>
      <c r="C21" s="1127" t="s">
        <v>710</v>
      </c>
      <c r="D21" s="1127"/>
      <c r="E21" s="1127"/>
      <c r="F21" s="1127"/>
      <c r="G21" s="1262"/>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5"/>
      <c r="BE21" s="1125"/>
      <c r="BF21" s="1125"/>
      <c r="BG21" s="1125"/>
      <c r="BH21" s="1125"/>
      <c r="BI21" s="1125"/>
      <c r="BJ21" s="1125"/>
      <c r="BK21" s="1125"/>
      <c r="BL21" s="1125"/>
      <c r="BM21" s="1125"/>
      <c r="BN21" s="1125"/>
      <c r="BO21" s="1125"/>
      <c r="BP21" s="1125"/>
      <c r="BQ21" s="1125"/>
      <c r="BR21" s="1125"/>
      <c r="BS21" s="1125"/>
      <c r="BT21" s="40"/>
    </row>
    <row r="22" spans="2:72" ht="72" customHeight="1" x14ac:dyDescent="0.25">
      <c r="B22" s="1259"/>
      <c r="C22" s="290"/>
      <c r="D22" s="290"/>
      <c r="E22" s="299"/>
      <c r="F22" s="290"/>
      <c r="G22" s="1260"/>
    </row>
    <row r="23" spans="2:72" x14ac:dyDescent="0.25">
      <c r="B23" s="1259"/>
      <c r="C23" s="1115"/>
      <c r="D23" s="1126"/>
      <c r="E23" s="1126"/>
      <c r="F23" s="1126"/>
      <c r="G23" s="1263"/>
    </row>
    <row r="24" spans="2:72" x14ac:dyDescent="0.25">
      <c r="B24" s="1259"/>
      <c r="C24" s="1115"/>
      <c r="D24" s="1126"/>
      <c r="E24" s="1126"/>
      <c r="F24" s="1126"/>
      <c r="G24" s="1263"/>
    </row>
    <row r="25" spans="2:72" x14ac:dyDescent="0.25">
      <c r="B25" s="1259"/>
      <c r="C25" s="300"/>
      <c r="D25" s="1126"/>
      <c r="E25" s="1126"/>
      <c r="F25" s="300"/>
      <c r="G25" s="1260"/>
    </row>
    <row r="26" spans="2:72" x14ac:dyDescent="0.25">
      <c r="B26" s="1259"/>
      <c r="C26" s="290"/>
      <c r="D26" s="290"/>
      <c r="E26" s="290"/>
      <c r="F26" s="290"/>
      <c r="G26" s="1260"/>
    </row>
    <row r="27" spans="2:72" x14ac:dyDescent="0.25">
      <c r="B27" s="1259"/>
      <c r="C27" s="1264"/>
      <c r="D27" s="1264"/>
      <c r="E27" s="1264"/>
      <c r="F27" s="1264"/>
      <c r="G27" s="1265"/>
    </row>
    <row r="28" spans="2:72" x14ac:dyDescent="0.25">
      <c r="B28" s="1259"/>
      <c r="C28" s="1264"/>
      <c r="D28" s="1264"/>
      <c r="E28" s="1264"/>
      <c r="F28" s="1264"/>
      <c r="G28" s="1265"/>
    </row>
    <row r="29" spans="2:72" x14ac:dyDescent="0.25">
      <c r="B29" s="1259"/>
      <c r="C29" s="1264"/>
      <c r="D29" s="1264"/>
      <c r="E29" s="1264"/>
      <c r="F29" s="1264"/>
      <c r="G29" s="1265"/>
    </row>
    <row r="30" spans="2:72" x14ac:dyDescent="0.25">
      <c r="B30" s="1259"/>
      <c r="C30" s="1264"/>
      <c r="D30" s="1264"/>
      <c r="E30" s="1264"/>
      <c r="F30" s="1264"/>
      <c r="G30" s="1265"/>
    </row>
    <row r="31" spans="2:72" x14ac:dyDescent="0.25">
      <c r="B31" s="1259"/>
      <c r="C31" s="1264"/>
      <c r="D31" s="1264"/>
      <c r="E31" s="1264"/>
      <c r="F31" s="1264"/>
      <c r="G31" s="1265"/>
    </row>
    <row r="32" spans="2:72" x14ac:dyDescent="0.25">
      <c r="B32" s="1259"/>
      <c r="C32" s="1264"/>
      <c r="D32" s="1264"/>
      <c r="E32" s="1264"/>
      <c r="F32" s="1264"/>
      <c r="G32" s="1265"/>
    </row>
    <row r="33" spans="2:7" ht="15.75" thickBot="1" x14ac:dyDescent="0.3">
      <c r="B33" s="1266"/>
      <c r="C33" s="1267"/>
      <c r="D33" s="1267"/>
      <c r="E33" s="1267"/>
      <c r="F33" s="1267"/>
      <c r="G33" s="1268"/>
    </row>
  </sheetData>
  <mergeCells count="22">
    <mergeCell ref="D24:E24"/>
    <mergeCell ref="F23:G23"/>
    <mergeCell ref="F24:G24"/>
    <mergeCell ref="D25:E25"/>
    <mergeCell ref="BD21:BG21"/>
    <mergeCell ref="X21:AA21"/>
    <mergeCell ref="AB21:AE21"/>
    <mergeCell ref="BH21:BK21"/>
    <mergeCell ref="BL21:BO21"/>
    <mergeCell ref="BP21:BS21"/>
    <mergeCell ref="D23:E23"/>
    <mergeCell ref="AF21:AI21"/>
    <mergeCell ref="AJ21:AM21"/>
    <mergeCell ref="AN21:AQ21"/>
    <mergeCell ref="AR21:AU21"/>
    <mergeCell ref="AV21:AY21"/>
    <mergeCell ref="AZ21:BC21"/>
    <mergeCell ref="C21:F21"/>
    <mergeCell ref="H21:K21"/>
    <mergeCell ref="L21:O21"/>
    <mergeCell ref="P21:S21"/>
    <mergeCell ref="T21:W21"/>
  </mergeCells>
  <pageMargins left="0.7" right="0.7" top="0.75" bottom="0.75" header="0.3" footer="0.3"/>
  <pageSetup paperSize="9" scale="57" orientation="portrait" r:id="rId1"/>
  <colBreaks count="1" manualBreakCount="1">
    <brk id="7" max="2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R130"/>
  <sheetViews>
    <sheetView showGridLines="0" topLeftCell="A131" zoomScale="85" zoomScaleNormal="85" workbookViewId="0">
      <selection activeCell="E149" sqref="E149"/>
    </sheetView>
  </sheetViews>
  <sheetFormatPr baseColWidth="10" defaultRowHeight="15" x14ac:dyDescent="0.25"/>
  <cols>
    <col min="2" max="2" width="54.140625" customWidth="1"/>
    <col min="3" max="3" width="16.85546875" customWidth="1"/>
    <col min="4" max="4" width="19.5703125" customWidth="1"/>
    <col min="5" max="5" width="18" customWidth="1"/>
    <col min="6" max="6" width="18.140625" customWidth="1"/>
    <col min="7" max="7" width="19.28515625" customWidth="1"/>
    <col min="8" max="8" width="18.5703125" customWidth="1"/>
    <col min="9" max="9" width="20.5703125" customWidth="1"/>
    <col min="10" max="10" width="5.85546875" customWidth="1"/>
    <col min="11" max="11" width="14.7109375" style="20" customWidth="1"/>
    <col min="12" max="12" width="0.5703125" style="20" customWidth="1"/>
    <col min="13" max="13" width="15.7109375" style="20" customWidth="1"/>
    <col min="14" max="14" width="11.7109375" customWidth="1"/>
    <col min="15" max="15" width="15.85546875" bestFit="1" customWidth="1"/>
    <col min="258" max="258" width="45.28515625" customWidth="1"/>
    <col min="259" max="259" width="16.85546875" customWidth="1"/>
    <col min="260" max="260" width="15.85546875" customWidth="1"/>
    <col min="261" max="261" width="18" customWidth="1"/>
    <col min="262" max="262" width="18.140625" customWidth="1"/>
    <col min="263" max="263" width="19.28515625" customWidth="1"/>
    <col min="264" max="264" width="18.5703125" customWidth="1"/>
    <col min="265" max="265" width="20.5703125" customWidth="1"/>
    <col min="266" max="266" width="5.85546875" customWidth="1"/>
    <col min="267" max="267" width="14.7109375" customWidth="1"/>
    <col min="268" max="268" width="0.5703125" customWidth="1"/>
    <col min="269" max="269" width="15.7109375" customWidth="1"/>
    <col min="270" max="270" width="11.7109375" customWidth="1"/>
    <col min="271" max="271" width="15.85546875" bestFit="1" customWidth="1"/>
    <col min="514" max="514" width="45.28515625" customWidth="1"/>
    <col min="515" max="515" width="16.85546875" customWidth="1"/>
    <col min="516" max="516" width="15.85546875" customWidth="1"/>
    <col min="517" max="517" width="18" customWidth="1"/>
    <col min="518" max="518" width="18.140625" customWidth="1"/>
    <col min="519" max="519" width="19.28515625" customWidth="1"/>
    <col min="520" max="520" width="18.5703125" customWidth="1"/>
    <col min="521" max="521" width="20.5703125" customWidth="1"/>
    <col min="522" max="522" width="5.85546875" customWidth="1"/>
    <col min="523" max="523" width="14.7109375" customWidth="1"/>
    <col min="524" max="524" width="0.5703125" customWidth="1"/>
    <col min="525" max="525" width="15.7109375" customWidth="1"/>
    <col min="526" max="526" width="11.7109375" customWidth="1"/>
    <col min="527" max="527" width="15.85546875" bestFit="1" customWidth="1"/>
    <col min="770" max="770" width="45.28515625" customWidth="1"/>
    <col min="771" max="771" width="16.85546875" customWidth="1"/>
    <col min="772" max="772" width="15.85546875" customWidth="1"/>
    <col min="773" max="773" width="18" customWidth="1"/>
    <col min="774" max="774" width="18.140625" customWidth="1"/>
    <col min="775" max="775" width="19.28515625" customWidth="1"/>
    <col min="776" max="776" width="18.5703125" customWidth="1"/>
    <col min="777" max="777" width="20.5703125" customWidth="1"/>
    <col min="778" max="778" width="5.85546875" customWidth="1"/>
    <col min="779" max="779" width="14.7109375" customWidth="1"/>
    <col min="780" max="780" width="0.5703125" customWidth="1"/>
    <col min="781" max="781" width="15.7109375" customWidth="1"/>
    <col min="782" max="782" width="11.7109375" customWidth="1"/>
    <col min="783" max="783" width="15.85546875" bestFit="1" customWidth="1"/>
    <col min="1026" max="1026" width="45.28515625" customWidth="1"/>
    <col min="1027" max="1027" width="16.85546875" customWidth="1"/>
    <col min="1028" max="1028" width="15.85546875" customWidth="1"/>
    <col min="1029" max="1029" width="18" customWidth="1"/>
    <col min="1030" max="1030" width="18.140625" customWidth="1"/>
    <col min="1031" max="1031" width="19.28515625" customWidth="1"/>
    <col min="1032" max="1032" width="18.5703125" customWidth="1"/>
    <col min="1033" max="1033" width="20.5703125" customWidth="1"/>
    <col min="1034" max="1034" width="5.85546875" customWidth="1"/>
    <col min="1035" max="1035" width="14.7109375" customWidth="1"/>
    <col min="1036" max="1036" width="0.5703125" customWidth="1"/>
    <col min="1037" max="1037" width="15.7109375" customWidth="1"/>
    <col min="1038" max="1038" width="11.7109375" customWidth="1"/>
    <col min="1039" max="1039" width="15.85546875" bestFit="1" customWidth="1"/>
    <col min="1282" max="1282" width="45.28515625" customWidth="1"/>
    <col min="1283" max="1283" width="16.85546875" customWidth="1"/>
    <col min="1284" max="1284" width="15.85546875" customWidth="1"/>
    <col min="1285" max="1285" width="18" customWidth="1"/>
    <col min="1286" max="1286" width="18.140625" customWidth="1"/>
    <col min="1287" max="1287" width="19.28515625" customWidth="1"/>
    <col min="1288" max="1288" width="18.5703125" customWidth="1"/>
    <col min="1289" max="1289" width="20.5703125" customWidth="1"/>
    <col min="1290" max="1290" width="5.85546875" customWidth="1"/>
    <col min="1291" max="1291" width="14.7109375" customWidth="1"/>
    <col min="1292" max="1292" width="0.5703125" customWidth="1"/>
    <col min="1293" max="1293" width="15.7109375" customWidth="1"/>
    <col min="1294" max="1294" width="11.7109375" customWidth="1"/>
    <col min="1295" max="1295" width="15.85546875" bestFit="1" customWidth="1"/>
    <col min="1538" max="1538" width="45.28515625" customWidth="1"/>
    <col min="1539" max="1539" width="16.85546875" customWidth="1"/>
    <col min="1540" max="1540" width="15.85546875" customWidth="1"/>
    <col min="1541" max="1541" width="18" customWidth="1"/>
    <col min="1542" max="1542" width="18.140625" customWidth="1"/>
    <col min="1543" max="1543" width="19.28515625" customWidth="1"/>
    <col min="1544" max="1544" width="18.5703125" customWidth="1"/>
    <col min="1545" max="1545" width="20.5703125" customWidth="1"/>
    <col min="1546" max="1546" width="5.85546875" customWidth="1"/>
    <col min="1547" max="1547" width="14.7109375" customWidth="1"/>
    <col min="1548" max="1548" width="0.5703125" customWidth="1"/>
    <col min="1549" max="1549" width="15.7109375" customWidth="1"/>
    <col min="1550" max="1550" width="11.7109375" customWidth="1"/>
    <col min="1551" max="1551" width="15.85546875" bestFit="1" customWidth="1"/>
    <col min="1794" max="1794" width="45.28515625" customWidth="1"/>
    <col min="1795" max="1795" width="16.85546875" customWidth="1"/>
    <col min="1796" max="1796" width="15.85546875" customWidth="1"/>
    <col min="1797" max="1797" width="18" customWidth="1"/>
    <col min="1798" max="1798" width="18.140625" customWidth="1"/>
    <col min="1799" max="1799" width="19.28515625" customWidth="1"/>
    <col min="1800" max="1800" width="18.5703125" customWidth="1"/>
    <col min="1801" max="1801" width="20.5703125" customWidth="1"/>
    <col min="1802" max="1802" width="5.85546875" customWidth="1"/>
    <col min="1803" max="1803" width="14.7109375" customWidth="1"/>
    <col min="1804" max="1804" width="0.5703125" customWidth="1"/>
    <col min="1805" max="1805" width="15.7109375" customWidth="1"/>
    <col min="1806" max="1806" width="11.7109375" customWidth="1"/>
    <col min="1807" max="1807" width="15.85546875" bestFit="1" customWidth="1"/>
    <col min="2050" max="2050" width="45.28515625" customWidth="1"/>
    <col min="2051" max="2051" width="16.85546875" customWidth="1"/>
    <col min="2052" max="2052" width="15.85546875" customWidth="1"/>
    <col min="2053" max="2053" width="18" customWidth="1"/>
    <col min="2054" max="2054" width="18.140625" customWidth="1"/>
    <col min="2055" max="2055" width="19.28515625" customWidth="1"/>
    <col min="2056" max="2056" width="18.5703125" customWidth="1"/>
    <col min="2057" max="2057" width="20.5703125" customWidth="1"/>
    <col min="2058" max="2058" width="5.85546875" customWidth="1"/>
    <col min="2059" max="2059" width="14.7109375" customWidth="1"/>
    <col min="2060" max="2060" width="0.5703125" customWidth="1"/>
    <col min="2061" max="2061" width="15.7109375" customWidth="1"/>
    <col min="2062" max="2062" width="11.7109375" customWidth="1"/>
    <col min="2063" max="2063" width="15.85546875" bestFit="1" customWidth="1"/>
    <col min="2306" max="2306" width="45.28515625" customWidth="1"/>
    <col min="2307" max="2307" width="16.85546875" customWidth="1"/>
    <col min="2308" max="2308" width="15.85546875" customWidth="1"/>
    <col min="2309" max="2309" width="18" customWidth="1"/>
    <col min="2310" max="2310" width="18.140625" customWidth="1"/>
    <col min="2311" max="2311" width="19.28515625" customWidth="1"/>
    <col min="2312" max="2312" width="18.5703125" customWidth="1"/>
    <col min="2313" max="2313" width="20.5703125" customWidth="1"/>
    <col min="2314" max="2314" width="5.85546875" customWidth="1"/>
    <col min="2315" max="2315" width="14.7109375" customWidth="1"/>
    <col min="2316" max="2316" width="0.5703125" customWidth="1"/>
    <col min="2317" max="2317" width="15.7109375" customWidth="1"/>
    <col min="2318" max="2318" width="11.7109375" customWidth="1"/>
    <col min="2319" max="2319" width="15.85546875" bestFit="1" customWidth="1"/>
    <col min="2562" max="2562" width="45.28515625" customWidth="1"/>
    <col min="2563" max="2563" width="16.85546875" customWidth="1"/>
    <col min="2564" max="2564" width="15.85546875" customWidth="1"/>
    <col min="2565" max="2565" width="18" customWidth="1"/>
    <col min="2566" max="2566" width="18.140625" customWidth="1"/>
    <col min="2567" max="2567" width="19.28515625" customWidth="1"/>
    <col min="2568" max="2568" width="18.5703125" customWidth="1"/>
    <col min="2569" max="2569" width="20.5703125" customWidth="1"/>
    <col min="2570" max="2570" width="5.85546875" customWidth="1"/>
    <col min="2571" max="2571" width="14.7109375" customWidth="1"/>
    <col min="2572" max="2572" width="0.5703125" customWidth="1"/>
    <col min="2573" max="2573" width="15.7109375" customWidth="1"/>
    <col min="2574" max="2574" width="11.7109375" customWidth="1"/>
    <col min="2575" max="2575" width="15.85546875" bestFit="1" customWidth="1"/>
    <col min="2818" max="2818" width="45.28515625" customWidth="1"/>
    <col min="2819" max="2819" width="16.85546875" customWidth="1"/>
    <col min="2820" max="2820" width="15.85546875" customWidth="1"/>
    <col min="2821" max="2821" width="18" customWidth="1"/>
    <col min="2822" max="2822" width="18.140625" customWidth="1"/>
    <col min="2823" max="2823" width="19.28515625" customWidth="1"/>
    <col min="2824" max="2824" width="18.5703125" customWidth="1"/>
    <col min="2825" max="2825" width="20.5703125" customWidth="1"/>
    <col min="2826" max="2826" width="5.85546875" customWidth="1"/>
    <col min="2827" max="2827" width="14.7109375" customWidth="1"/>
    <col min="2828" max="2828" width="0.5703125" customWidth="1"/>
    <col min="2829" max="2829" width="15.7109375" customWidth="1"/>
    <col min="2830" max="2830" width="11.7109375" customWidth="1"/>
    <col min="2831" max="2831" width="15.85546875" bestFit="1" customWidth="1"/>
    <col min="3074" max="3074" width="45.28515625" customWidth="1"/>
    <col min="3075" max="3075" width="16.85546875" customWidth="1"/>
    <col min="3076" max="3076" width="15.85546875" customWidth="1"/>
    <col min="3077" max="3077" width="18" customWidth="1"/>
    <col min="3078" max="3078" width="18.140625" customWidth="1"/>
    <col min="3079" max="3079" width="19.28515625" customWidth="1"/>
    <col min="3080" max="3080" width="18.5703125" customWidth="1"/>
    <col min="3081" max="3081" width="20.5703125" customWidth="1"/>
    <col min="3082" max="3082" width="5.85546875" customWidth="1"/>
    <col min="3083" max="3083" width="14.7109375" customWidth="1"/>
    <col min="3084" max="3084" width="0.5703125" customWidth="1"/>
    <col min="3085" max="3085" width="15.7109375" customWidth="1"/>
    <col min="3086" max="3086" width="11.7109375" customWidth="1"/>
    <col min="3087" max="3087" width="15.85546875" bestFit="1" customWidth="1"/>
    <col min="3330" max="3330" width="45.28515625" customWidth="1"/>
    <col min="3331" max="3331" width="16.85546875" customWidth="1"/>
    <col min="3332" max="3332" width="15.85546875" customWidth="1"/>
    <col min="3333" max="3333" width="18" customWidth="1"/>
    <col min="3334" max="3334" width="18.140625" customWidth="1"/>
    <col min="3335" max="3335" width="19.28515625" customWidth="1"/>
    <col min="3336" max="3336" width="18.5703125" customWidth="1"/>
    <col min="3337" max="3337" width="20.5703125" customWidth="1"/>
    <col min="3338" max="3338" width="5.85546875" customWidth="1"/>
    <col min="3339" max="3339" width="14.7109375" customWidth="1"/>
    <col min="3340" max="3340" width="0.5703125" customWidth="1"/>
    <col min="3341" max="3341" width="15.7109375" customWidth="1"/>
    <col min="3342" max="3342" width="11.7109375" customWidth="1"/>
    <col min="3343" max="3343" width="15.85546875" bestFit="1" customWidth="1"/>
    <col min="3586" max="3586" width="45.28515625" customWidth="1"/>
    <col min="3587" max="3587" width="16.85546875" customWidth="1"/>
    <col min="3588" max="3588" width="15.85546875" customWidth="1"/>
    <col min="3589" max="3589" width="18" customWidth="1"/>
    <col min="3590" max="3590" width="18.140625" customWidth="1"/>
    <col min="3591" max="3591" width="19.28515625" customWidth="1"/>
    <col min="3592" max="3592" width="18.5703125" customWidth="1"/>
    <col min="3593" max="3593" width="20.5703125" customWidth="1"/>
    <col min="3594" max="3594" width="5.85546875" customWidth="1"/>
    <col min="3595" max="3595" width="14.7109375" customWidth="1"/>
    <col min="3596" max="3596" width="0.5703125" customWidth="1"/>
    <col min="3597" max="3597" width="15.7109375" customWidth="1"/>
    <col min="3598" max="3598" width="11.7109375" customWidth="1"/>
    <col min="3599" max="3599" width="15.85546875" bestFit="1" customWidth="1"/>
    <col min="3842" max="3842" width="45.28515625" customWidth="1"/>
    <col min="3843" max="3843" width="16.85546875" customWidth="1"/>
    <col min="3844" max="3844" width="15.85546875" customWidth="1"/>
    <col min="3845" max="3845" width="18" customWidth="1"/>
    <col min="3846" max="3846" width="18.140625" customWidth="1"/>
    <col min="3847" max="3847" width="19.28515625" customWidth="1"/>
    <col min="3848" max="3848" width="18.5703125" customWidth="1"/>
    <col min="3849" max="3849" width="20.5703125" customWidth="1"/>
    <col min="3850" max="3850" width="5.85546875" customWidth="1"/>
    <col min="3851" max="3851" width="14.7109375" customWidth="1"/>
    <col min="3852" max="3852" width="0.5703125" customWidth="1"/>
    <col min="3853" max="3853" width="15.7109375" customWidth="1"/>
    <col min="3854" max="3854" width="11.7109375" customWidth="1"/>
    <col min="3855" max="3855" width="15.85546875" bestFit="1" customWidth="1"/>
    <col min="4098" max="4098" width="45.28515625" customWidth="1"/>
    <col min="4099" max="4099" width="16.85546875" customWidth="1"/>
    <col min="4100" max="4100" width="15.85546875" customWidth="1"/>
    <col min="4101" max="4101" width="18" customWidth="1"/>
    <col min="4102" max="4102" width="18.140625" customWidth="1"/>
    <col min="4103" max="4103" width="19.28515625" customWidth="1"/>
    <col min="4104" max="4104" width="18.5703125" customWidth="1"/>
    <col min="4105" max="4105" width="20.5703125" customWidth="1"/>
    <col min="4106" max="4106" width="5.85546875" customWidth="1"/>
    <col min="4107" max="4107" width="14.7109375" customWidth="1"/>
    <col min="4108" max="4108" width="0.5703125" customWidth="1"/>
    <col min="4109" max="4109" width="15.7109375" customWidth="1"/>
    <col min="4110" max="4110" width="11.7109375" customWidth="1"/>
    <col min="4111" max="4111" width="15.85546875" bestFit="1" customWidth="1"/>
    <col min="4354" max="4354" width="45.28515625" customWidth="1"/>
    <col min="4355" max="4355" width="16.85546875" customWidth="1"/>
    <col min="4356" max="4356" width="15.85546875" customWidth="1"/>
    <col min="4357" max="4357" width="18" customWidth="1"/>
    <col min="4358" max="4358" width="18.140625" customWidth="1"/>
    <col min="4359" max="4359" width="19.28515625" customWidth="1"/>
    <col min="4360" max="4360" width="18.5703125" customWidth="1"/>
    <col min="4361" max="4361" width="20.5703125" customWidth="1"/>
    <col min="4362" max="4362" width="5.85546875" customWidth="1"/>
    <col min="4363" max="4363" width="14.7109375" customWidth="1"/>
    <col min="4364" max="4364" width="0.5703125" customWidth="1"/>
    <col min="4365" max="4365" width="15.7109375" customWidth="1"/>
    <col min="4366" max="4366" width="11.7109375" customWidth="1"/>
    <col min="4367" max="4367" width="15.85546875" bestFit="1" customWidth="1"/>
    <col min="4610" max="4610" width="45.28515625" customWidth="1"/>
    <col min="4611" max="4611" width="16.85546875" customWidth="1"/>
    <col min="4612" max="4612" width="15.85546875" customWidth="1"/>
    <col min="4613" max="4613" width="18" customWidth="1"/>
    <col min="4614" max="4614" width="18.140625" customWidth="1"/>
    <col min="4615" max="4615" width="19.28515625" customWidth="1"/>
    <col min="4616" max="4616" width="18.5703125" customWidth="1"/>
    <col min="4617" max="4617" width="20.5703125" customWidth="1"/>
    <col min="4618" max="4618" width="5.85546875" customWidth="1"/>
    <col min="4619" max="4619" width="14.7109375" customWidth="1"/>
    <col min="4620" max="4620" width="0.5703125" customWidth="1"/>
    <col min="4621" max="4621" width="15.7109375" customWidth="1"/>
    <col min="4622" max="4622" width="11.7109375" customWidth="1"/>
    <col min="4623" max="4623" width="15.85546875" bestFit="1" customWidth="1"/>
    <col min="4866" max="4866" width="45.28515625" customWidth="1"/>
    <col min="4867" max="4867" width="16.85546875" customWidth="1"/>
    <col min="4868" max="4868" width="15.85546875" customWidth="1"/>
    <col min="4869" max="4869" width="18" customWidth="1"/>
    <col min="4870" max="4870" width="18.140625" customWidth="1"/>
    <col min="4871" max="4871" width="19.28515625" customWidth="1"/>
    <col min="4872" max="4872" width="18.5703125" customWidth="1"/>
    <col min="4873" max="4873" width="20.5703125" customWidth="1"/>
    <col min="4874" max="4874" width="5.85546875" customWidth="1"/>
    <col min="4875" max="4875" width="14.7109375" customWidth="1"/>
    <col min="4876" max="4876" width="0.5703125" customWidth="1"/>
    <col min="4877" max="4877" width="15.7109375" customWidth="1"/>
    <col min="4878" max="4878" width="11.7109375" customWidth="1"/>
    <col min="4879" max="4879" width="15.85546875" bestFit="1" customWidth="1"/>
    <col min="5122" max="5122" width="45.28515625" customWidth="1"/>
    <col min="5123" max="5123" width="16.85546875" customWidth="1"/>
    <col min="5124" max="5124" width="15.85546875" customWidth="1"/>
    <col min="5125" max="5125" width="18" customWidth="1"/>
    <col min="5126" max="5126" width="18.140625" customWidth="1"/>
    <col min="5127" max="5127" width="19.28515625" customWidth="1"/>
    <col min="5128" max="5128" width="18.5703125" customWidth="1"/>
    <col min="5129" max="5129" width="20.5703125" customWidth="1"/>
    <col min="5130" max="5130" width="5.85546875" customWidth="1"/>
    <col min="5131" max="5131" width="14.7109375" customWidth="1"/>
    <col min="5132" max="5132" width="0.5703125" customWidth="1"/>
    <col min="5133" max="5133" width="15.7109375" customWidth="1"/>
    <col min="5134" max="5134" width="11.7109375" customWidth="1"/>
    <col min="5135" max="5135" width="15.85546875" bestFit="1" customWidth="1"/>
    <col min="5378" max="5378" width="45.28515625" customWidth="1"/>
    <col min="5379" max="5379" width="16.85546875" customWidth="1"/>
    <col min="5380" max="5380" width="15.85546875" customWidth="1"/>
    <col min="5381" max="5381" width="18" customWidth="1"/>
    <col min="5382" max="5382" width="18.140625" customWidth="1"/>
    <col min="5383" max="5383" width="19.28515625" customWidth="1"/>
    <col min="5384" max="5384" width="18.5703125" customWidth="1"/>
    <col min="5385" max="5385" width="20.5703125" customWidth="1"/>
    <col min="5386" max="5386" width="5.85546875" customWidth="1"/>
    <col min="5387" max="5387" width="14.7109375" customWidth="1"/>
    <col min="5388" max="5388" width="0.5703125" customWidth="1"/>
    <col min="5389" max="5389" width="15.7109375" customWidth="1"/>
    <col min="5390" max="5390" width="11.7109375" customWidth="1"/>
    <col min="5391" max="5391" width="15.85546875" bestFit="1" customWidth="1"/>
    <col min="5634" max="5634" width="45.28515625" customWidth="1"/>
    <col min="5635" max="5635" width="16.85546875" customWidth="1"/>
    <col min="5636" max="5636" width="15.85546875" customWidth="1"/>
    <col min="5637" max="5637" width="18" customWidth="1"/>
    <col min="5638" max="5638" width="18.140625" customWidth="1"/>
    <col min="5639" max="5639" width="19.28515625" customWidth="1"/>
    <col min="5640" max="5640" width="18.5703125" customWidth="1"/>
    <col min="5641" max="5641" width="20.5703125" customWidth="1"/>
    <col min="5642" max="5642" width="5.85546875" customWidth="1"/>
    <col min="5643" max="5643" width="14.7109375" customWidth="1"/>
    <col min="5644" max="5644" width="0.5703125" customWidth="1"/>
    <col min="5645" max="5645" width="15.7109375" customWidth="1"/>
    <col min="5646" max="5646" width="11.7109375" customWidth="1"/>
    <col min="5647" max="5647" width="15.85546875" bestFit="1" customWidth="1"/>
    <col min="5890" max="5890" width="45.28515625" customWidth="1"/>
    <col min="5891" max="5891" width="16.85546875" customWidth="1"/>
    <col min="5892" max="5892" width="15.85546875" customWidth="1"/>
    <col min="5893" max="5893" width="18" customWidth="1"/>
    <col min="5894" max="5894" width="18.140625" customWidth="1"/>
    <col min="5895" max="5895" width="19.28515625" customWidth="1"/>
    <col min="5896" max="5896" width="18.5703125" customWidth="1"/>
    <col min="5897" max="5897" width="20.5703125" customWidth="1"/>
    <col min="5898" max="5898" width="5.85546875" customWidth="1"/>
    <col min="5899" max="5899" width="14.7109375" customWidth="1"/>
    <col min="5900" max="5900" width="0.5703125" customWidth="1"/>
    <col min="5901" max="5901" width="15.7109375" customWidth="1"/>
    <col min="5902" max="5902" width="11.7109375" customWidth="1"/>
    <col min="5903" max="5903" width="15.85546875" bestFit="1" customWidth="1"/>
    <col min="6146" max="6146" width="45.28515625" customWidth="1"/>
    <col min="6147" max="6147" width="16.85546875" customWidth="1"/>
    <col min="6148" max="6148" width="15.85546875" customWidth="1"/>
    <col min="6149" max="6149" width="18" customWidth="1"/>
    <col min="6150" max="6150" width="18.140625" customWidth="1"/>
    <col min="6151" max="6151" width="19.28515625" customWidth="1"/>
    <col min="6152" max="6152" width="18.5703125" customWidth="1"/>
    <col min="6153" max="6153" width="20.5703125" customWidth="1"/>
    <col min="6154" max="6154" width="5.85546875" customWidth="1"/>
    <col min="6155" max="6155" width="14.7109375" customWidth="1"/>
    <col min="6156" max="6156" width="0.5703125" customWidth="1"/>
    <col min="6157" max="6157" width="15.7109375" customWidth="1"/>
    <col min="6158" max="6158" width="11.7109375" customWidth="1"/>
    <col min="6159" max="6159" width="15.85546875" bestFit="1" customWidth="1"/>
    <col min="6402" max="6402" width="45.28515625" customWidth="1"/>
    <col min="6403" max="6403" width="16.85546875" customWidth="1"/>
    <col min="6404" max="6404" width="15.85546875" customWidth="1"/>
    <col min="6405" max="6405" width="18" customWidth="1"/>
    <col min="6406" max="6406" width="18.140625" customWidth="1"/>
    <col min="6407" max="6407" width="19.28515625" customWidth="1"/>
    <col min="6408" max="6408" width="18.5703125" customWidth="1"/>
    <col min="6409" max="6409" width="20.5703125" customWidth="1"/>
    <col min="6410" max="6410" width="5.85546875" customWidth="1"/>
    <col min="6411" max="6411" width="14.7109375" customWidth="1"/>
    <col min="6412" max="6412" width="0.5703125" customWidth="1"/>
    <col min="6413" max="6413" width="15.7109375" customWidth="1"/>
    <col min="6414" max="6414" width="11.7109375" customWidth="1"/>
    <col min="6415" max="6415" width="15.85546875" bestFit="1" customWidth="1"/>
    <col min="6658" max="6658" width="45.28515625" customWidth="1"/>
    <col min="6659" max="6659" width="16.85546875" customWidth="1"/>
    <col min="6660" max="6660" width="15.85546875" customWidth="1"/>
    <col min="6661" max="6661" width="18" customWidth="1"/>
    <col min="6662" max="6662" width="18.140625" customWidth="1"/>
    <col min="6663" max="6663" width="19.28515625" customWidth="1"/>
    <col min="6664" max="6664" width="18.5703125" customWidth="1"/>
    <col min="6665" max="6665" width="20.5703125" customWidth="1"/>
    <col min="6666" max="6666" width="5.85546875" customWidth="1"/>
    <col min="6667" max="6667" width="14.7109375" customWidth="1"/>
    <col min="6668" max="6668" width="0.5703125" customWidth="1"/>
    <col min="6669" max="6669" width="15.7109375" customWidth="1"/>
    <col min="6670" max="6670" width="11.7109375" customWidth="1"/>
    <col min="6671" max="6671" width="15.85546875" bestFit="1" customWidth="1"/>
    <col min="6914" max="6914" width="45.28515625" customWidth="1"/>
    <col min="6915" max="6915" width="16.85546875" customWidth="1"/>
    <col min="6916" max="6916" width="15.85546875" customWidth="1"/>
    <col min="6917" max="6917" width="18" customWidth="1"/>
    <col min="6918" max="6918" width="18.140625" customWidth="1"/>
    <col min="6919" max="6919" width="19.28515625" customWidth="1"/>
    <col min="6920" max="6920" width="18.5703125" customWidth="1"/>
    <col min="6921" max="6921" width="20.5703125" customWidth="1"/>
    <col min="6922" max="6922" width="5.85546875" customWidth="1"/>
    <col min="6923" max="6923" width="14.7109375" customWidth="1"/>
    <col min="6924" max="6924" width="0.5703125" customWidth="1"/>
    <col min="6925" max="6925" width="15.7109375" customWidth="1"/>
    <col min="6926" max="6926" width="11.7109375" customWidth="1"/>
    <col min="6927" max="6927" width="15.85546875" bestFit="1" customWidth="1"/>
    <col min="7170" max="7170" width="45.28515625" customWidth="1"/>
    <col min="7171" max="7171" width="16.85546875" customWidth="1"/>
    <col min="7172" max="7172" width="15.85546875" customWidth="1"/>
    <col min="7173" max="7173" width="18" customWidth="1"/>
    <col min="7174" max="7174" width="18.140625" customWidth="1"/>
    <col min="7175" max="7175" width="19.28515625" customWidth="1"/>
    <col min="7176" max="7176" width="18.5703125" customWidth="1"/>
    <col min="7177" max="7177" width="20.5703125" customWidth="1"/>
    <col min="7178" max="7178" width="5.85546875" customWidth="1"/>
    <col min="7179" max="7179" width="14.7109375" customWidth="1"/>
    <col min="7180" max="7180" width="0.5703125" customWidth="1"/>
    <col min="7181" max="7181" width="15.7109375" customWidth="1"/>
    <col min="7182" max="7182" width="11.7109375" customWidth="1"/>
    <col min="7183" max="7183" width="15.85546875" bestFit="1" customWidth="1"/>
    <col min="7426" max="7426" width="45.28515625" customWidth="1"/>
    <col min="7427" max="7427" width="16.85546875" customWidth="1"/>
    <col min="7428" max="7428" width="15.85546875" customWidth="1"/>
    <col min="7429" max="7429" width="18" customWidth="1"/>
    <col min="7430" max="7430" width="18.140625" customWidth="1"/>
    <col min="7431" max="7431" width="19.28515625" customWidth="1"/>
    <col min="7432" max="7432" width="18.5703125" customWidth="1"/>
    <col min="7433" max="7433" width="20.5703125" customWidth="1"/>
    <col min="7434" max="7434" width="5.85546875" customWidth="1"/>
    <col min="7435" max="7435" width="14.7109375" customWidth="1"/>
    <col min="7436" max="7436" width="0.5703125" customWidth="1"/>
    <col min="7437" max="7437" width="15.7109375" customWidth="1"/>
    <col min="7438" max="7438" width="11.7109375" customWidth="1"/>
    <col min="7439" max="7439" width="15.85546875" bestFit="1" customWidth="1"/>
    <col min="7682" max="7682" width="45.28515625" customWidth="1"/>
    <col min="7683" max="7683" width="16.85546875" customWidth="1"/>
    <col min="7684" max="7684" width="15.85546875" customWidth="1"/>
    <col min="7685" max="7685" width="18" customWidth="1"/>
    <col min="7686" max="7686" width="18.140625" customWidth="1"/>
    <col min="7687" max="7687" width="19.28515625" customWidth="1"/>
    <col min="7688" max="7688" width="18.5703125" customWidth="1"/>
    <col min="7689" max="7689" width="20.5703125" customWidth="1"/>
    <col min="7690" max="7690" width="5.85546875" customWidth="1"/>
    <col min="7691" max="7691" width="14.7109375" customWidth="1"/>
    <col min="7692" max="7692" width="0.5703125" customWidth="1"/>
    <col min="7693" max="7693" width="15.7109375" customWidth="1"/>
    <col min="7694" max="7694" width="11.7109375" customWidth="1"/>
    <col min="7695" max="7695" width="15.85546875" bestFit="1" customWidth="1"/>
    <col min="7938" max="7938" width="45.28515625" customWidth="1"/>
    <col min="7939" max="7939" width="16.85546875" customWidth="1"/>
    <col min="7940" max="7940" width="15.85546875" customWidth="1"/>
    <col min="7941" max="7941" width="18" customWidth="1"/>
    <col min="7942" max="7942" width="18.140625" customWidth="1"/>
    <col min="7943" max="7943" width="19.28515625" customWidth="1"/>
    <col min="7944" max="7944" width="18.5703125" customWidth="1"/>
    <col min="7945" max="7945" width="20.5703125" customWidth="1"/>
    <col min="7946" max="7946" width="5.85546875" customWidth="1"/>
    <col min="7947" max="7947" width="14.7109375" customWidth="1"/>
    <col min="7948" max="7948" width="0.5703125" customWidth="1"/>
    <col min="7949" max="7949" width="15.7109375" customWidth="1"/>
    <col min="7950" max="7950" width="11.7109375" customWidth="1"/>
    <col min="7951" max="7951" width="15.85546875" bestFit="1" customWidth="1"/>
    <col min="8194" max="8194" width="45.28515625" customWidth="1"/>
    <col min="8195" max="8195" width="16.85546875" customWidth="1"/>
    <col min="8196" max="8196" width="15.85546875" customWidth="1"/>
    <col min="8197" max="8197" width="18" customWidth="1"/>
    <col min="8198" max="8198" width="18.140625" customWidth="1"/>
    <col min="8199" max="8199" width="19.28515625" customWidth="1"/>
    <col min="8200" max="8200" width="18.5703125" customWidth="1"/>
    <col min="8201" max="8201" width="20.5703125" customWidth="1"/>
    <col min="8202" max="8202" width="5.85546875" customWidth="1"/>
    <col min="8203" max="8203" width="14.7109375" customWidth="1"/>
    <col min="8204" max="8204" width="0.5703125" customWidth="1"/>
    <col min="8205" max="8205" width="15.7109375" customWidth="1"/>
    <col min="8206" max="8206" width="11.7109375" customWidth="1"/>
    <col min="8207" max="8207" width="15.85546875" bestFit="1" customWidth="1"/>
    <col min="8450" max="8450" width="45.28515625" customWidth="1"/>
    <col min="8451" max="8451" width="16.85546875" customWidth="1"/>
    <col min="8452" max="8452" width="15.85546875" customWidth="1"/>
    <col min="8453" max="8453" width="18" customWidth="1"/>
    <col min="8454" max="8454" width="18.140625" customWidth="1"/>
    <col min="8455" max="8455" width="19.28515625" customWidth="1"/>
    <col min="8456" max="8456" width="18.5703125" customWidth="1"/>
    <col min="8457" max="8457" width="20.5703125" customWidth="1"/>
    <col min="8458" max="8458" width="5.85546875" customWidth="1"/>
    <col min="8459" max="8459" width="14.7109375" customWidth="1"/>
    <col min="8460" max="8460" width="0.5703125" customWidth="1"/>
    <col min="8461" max="8461" width="15.7109375" customWidth="1"/>
    <col min="8462" max="8462" width="11.7109375" customWidth="1"/>
    <col min="8463" max="8463" width="15.85546875" bestFit="1" customWidth="1"/>
    <col min="8706" max="8706" width="45.28515625" customWidth="1"/>
    <col min="8707" max="8707" width="16.85546875" customWidth="1"/>
    <col min="8708" max="8708" width="15.85546875" customWidth="1"/>
    <col min="8709" max="8709" width="18" customWidth="1"/>
    <col min="8710" max="8710" width="18.140625" customWidth="1"/>
    <col min="8711" max="8711" width="19.28515625" customWidth="1"/>
    <col min="8712" max="8712" width="18.5703125" customWidth="1"/>
    <col min="8713" max="8713" width="20.5703125" customWidth="1"/>
    <col min="8714" max="8714" width="5.85546875" customWidth="1"/>
    <col min="8715" max="8715" width="14.7109375" customWidth="1"/>
    <col min="8716" max="8716" width="0.5703125" customWidth="1"/>
    <col min="8717" max="8717" width="15.7109375" customWidth="1"/>
    <col min="8718" max="8718" width="11.7109375" customWidth="1"/>
    <col min="8719" max="8719" width="15.85546875" bestFit="1" customWidth="1"/>
    <col min="8962" max="8962" width="45.28515625" customWidth="1"/>
    <col min="8963" max="8963" width="16.85546875" customWidth="1"/>
    <col min="8964" max="8964" width="15.85546875" customWidth="1"/>
    <col min="8965" max="8965" width="18" customWidth="1"/>
    <col min="8966" max="8966" width="18.140625" customWidth="1"/>
    <col min="8967" max="8967" width="19.28515625" customWidth="1"/>
    <col min="8968" max="8968" width="18.5703125" customWidth="1"/>
    <col min="8969" max="8969" width="20.5703125" customWidth="1"/>
    <col min="8970" max="8970" width="5.85546875" customWidth="1"/>
    <col min="8971" max="8971" width="14.7109375" customWidth="1"/>
    <col min="8972" max="8972" width="0.5703125" customWidth="1"/>
    <col min="8973" max="8973" width="15.7109375" customWidth="1"/>
    <col min="8974" max="8974" width="11.7109375" customWidth="1"/>
    <col min="8975" max="8975" width="15.85546875" bestFit="1" customWidth="1"/>
    <col min="9218" max="9218" width="45.28515625" customWidth="1"/>
    <col min="9219" max="9219" width="16.85546875" customWidth="1"/>
    <col min="9220" max="9220" width="15.85546875" customWidth="1"/>
    <col min="9221" max="9221" width="18" customWidth="1"/>
    <col min="9222" max="9222" width="18.140625" customWidth="1"/>
    <col min="9223" max="9223" width="19.28515625" customWidth="1"/>
    <col min="9224" max="9224" width="18.5703125" customWidth="1"/>
    <col min="9225" max="9225" width="20.5703125" customWidth="1"/>
    <col min="9226" max="9226" width="5.85546875" customWidth="1"/>
    <col min="9227" max="9227" width="14.7109375" customWidth="1"/>
    <col min="9228" max="9228" width="0.5703125" customWidth="1"/>
    <col min="9229" max="9229" width="15.7109375" customWidth="1"/>
    <col min="9230" max="9230" width="11.7109375" customWidth="1"/>
    <col min="9231" max="9231" width="15.85546875" bestFit="1" customWidth="1"/>
    <col min="9474" max="9474" width="45.28515625" customWidth="1"/>
    <col min="9475" max="9475" width="16.85546875" customWidth="1"/>
    <col min="9476" max="9476" width="15.85546875" customWidth="1"/>
    <col min="9477" max="9477" width="18" customWidth="1"/>
    <col min="9478" max="9478" width="18.140625" customWidth="1"/>
    <col min="9479" max="9479" width="19.28515625" customWidth="1"/>
    <col min="9480" max="9480" width="18.5703125" customWidth="1"/>
    <col min="9481" max="9481" width="20.5703125" customWidth="1"/>
    <col min="9482" max="9482" width="5.85546875" customWidth="1"/>
    <col min="9483" max="9483" width="14.7109375" customWidth="1"/>
    <col min="9484" max="9484" width="0.5703125" customWidth="1"/>
    <col min="9485" max="9485" width="15.7109375" customWidth="1"/>
    <col min="9486" max="9486" width="11.7109375" customWidth="1"/>
    <col min="9487" max="9487" width="15.85546875" bestFit="1" customWidth="1"/>
    <col min="9730" max="9730" width="45.28515625" customWidth="1"/>
    <col min="9731" max="9731" width="16.85546875" customWidth="1"/>
    <col min="9732" max="9732" width="15.85546875" customWidth="1"/>
    <col min="9733" max="9733" width="18" customWidth="1"/>
    <col min="9734" max="9734" width="18.140625" customWidth="1"/>
    <col min="9735" max="9735" width="19.28515625" customWidth="1"/>
    <col min="9736" max="9736" width="18.5703125" customWidth="1"/>
    <col min="9737" max="9737" width="20.5703125" customWidth="1"/>
    <col min="9738" max="9738" width="5.85546875" customWidth="1"/>
    <col min="9739" max="9739" width="14.7109375" customWidth="1"/>
    <col min="9740" max="9740" width="0.5703125" customWidth="1"/>
    <col min="9741" max="9741" width="15.7109375" customWidth="1"/>
    <col min="9742" max="9742" width="11.7109375" customWidth="1"/>
    <col min="9743" max="9743" width="15.85546875" bestFit="1" customWidth="1"/>
    <col min="9986" max="9986" width="45.28515625" customWidth="1"/>
    <col min="9987" max="9987" width="16.85546875" customWidth="1"/>
    <col min="9988" max="9988" width="15.85546875" customWidth="1"/>
    <col min="9989" max="9989" width="18" customWidth="1"/>
    <col min="9990" max="9990" width="18.140625" customWidth="1"/>
    <col min="9991" max="9991" width="19.28515625" customWidth="1"/>
    <col min="9992" max="9992" width="18.5703125" customWidth="1"/>
    <col min="9993" max="9993" width="20.5703125" customWidth="1"/>
    <col min="9994" max="9994" width="5.85546875" customWidth="1"/>
    <col min="9995" max="9995" width="14.7109375" customWidth="1"/>
    <col min="9996" max="9996" width="0.5703125" customWidth="1"/>
    <col min="9997" max="9997" width="15.7109375" customWidth="1"/>
    <col min="9998" max="9998" width="11.7109375" customWidth="1"/>
    <col min="9999" max="9999" width="15.85546875" bestFit="1" customWidth="1"/>
    <col min="10242" max="10242" width="45.28515625" customWidth="1"/>
    <col min="10243" max="10243" width="16.85546875" customWidth="1"/>
    <col min="10244" max="10244" width="15.85546875" customWidth="1"/>
    <col min="10245" max="10245" width="18" customWidth="1"/>
    <col min="10246" max="10246" width="18.140625" customWidth="1"/>
    <col min="10247" max="10247" width="19.28515625" customWidth="1"/>
    <col min="10248" max="10248" width="18.5703125" customWidth="1"/>
    <col min="10249" max="10249" width="20.5703125" customWidth="1"/>
    <col min="10250" max="10250" width="5.85546875" customWidth="1"/>
    <col min="10251" max="10251" width="14.7109375" customWidth="1"/>
    <col min="10252" max="10252" width="0.5703125" customWidth="1"/>
    <col min="10253" max="10253" width="15.7109375" customWidth="1"/>
    <col min="10254" max="10254" width="11.7109375" customWidth="1"/>
    <col min="10255" max="10255" width="15.85546875" bestFit="1" customWidth="1"/>
    <col min="10498" max="10498" width="45.28515625" customWidth="1"/>
    <col min="10499" max="10499" width="16.85546875" customWidth="1"/>
    <col min="10500" max="10500" width="15.85546875" customWidth="1"/>
    <col min="10501" max="10501" width="18" customWidth="1"/>
    <col min="10502" max="10502" width="18.140625" customWidth="1"/>
    <col min="10503" max="10503" width="19.28515625" customWidth="1"/>
    <col min="10504" max="10504" width="18.5703125" customWidth="1"/>
    <col min="10505" max="10505" width="20.5703125" customWidth="1"/>
    <col min="10506" max="10506" width="5.85546875" customWidth="1"/>
    <col min="10507" max="10507" width="14.7109375" customWidth="1"/>
    <col min="10508" max="10508" width="0.5703125" customWidth="1"/>
    <col min="10509" max="10509" width="15.7109375" customWidth="1"/>
    <col min="10510" max="10510" width="11.7109375" customWidth="1"/>
    <col min="10511" max="10511" width="15.85546875" bestFit="1" customWidth="1"/>
    <col min="10754" max="10754" width="45.28515625" customWidth="1"/>
    <col min="10755" max="10755" width="16.85546875" customWidth="1"/>
    <col min="10756" max="10756" width="15.85546875" customWidth="1"/>
    <col min="10757" max="10757" width="18" customWidth="1"/>
    <col min="10758" max="10758" width="18.140625" customWidth="1"/>
    <col min="10759" max="10759" width="19.28515625" customWidth="1"/>
    <col min="10760" max="10760" width="18.5703125" customWidth="1"/>
    <col min="10761" max="10761" width="20.5703125" customWidth="1"/>
    <col min="10762" max="10762" width="5.85546875" customWidth="1"/>
    <col min="10763" max="10763" width="14.7109375" customWidth="1"/>
    <col min="10764" max="10764" width="0.5703125" customWidth="1"/>
    <col min="10765" max="10765" width="15.7109375" customWidth="1"/>
    <col min="10766" max="10766" width="11.7109375" customWidth="1"/>
    <col min="10767" max="10767" width="15.85546875" bestFit="1" customWidth="1"/>
    <col min="11010" max="11010" width="45.28515625" customWidth="1"/>
    <col min="11011" max="11011" width="16.85546875" customWidth="1"/>
    <col min="11012" max="11012" width="15.85546875" customWidth="1"/>
    <col min="11013" max="11013" width="18" customWidth="1"/>
    <col min="11014" max="11014" width="18.140625" customWidth="1"/>
    <col min="11015" max="11015" width="19.28515625" customWidth="1"/>
    <col min="11016" max="11016" width="18.5703125" customWidth="1"/>
    <col min="11017" max="11017" width="20.5703125" customWidth="1"/>
    <col min="11018" max="11018" width="5.85546875" customWidth="1"/>
    <col min="11019" max="11019" width="14.7109375" customWidth="1"/>
    <col min="11020" max="11020" width="0.5703125" customWidth="1"/>
    <col min="11021" max="11021" width="15.7109375" customWidth="1"/>
    <col min="11022" max="11022" width="11.7109375" customWidth="1"/>
    <col min="11023" max="11023" width="15.85546875" bestFit="1" customWidth="1"/>
    <col min="11266" max="11266" width="45.28515625" customWidth="1"/>
    <col min="11267" max="11267" width="16.85546875" customWidth="1"/>
    <col min="11268" max="11268" width="15.85546875" customWidth="1"/>
    <col min="11269" max="11269" width="18" customWidth="1"/>
    <col min="11270" max="11270" width="18.140625" customWidth="1"/>
    <col min="11271" max="11271" width="19.28515625" customWidth="1"/>
    <col min="11272" max="11272" width="18.5703125" customWidth="1"/>
    <col min="11273" max="11273" width="20.5703125" customWidth="1"/>
    <col min="11274" max="11274" width="5.85546875" customWidth="1"/>
    <col min="11275" max="11275" width="14.7109375" customWidth="1"/>
    <col min="11276" max="11276" width="0.5703125" customWidth="1"/>
    <col min="11277" max="11277" width="15.7109375" customWidth="1"/>
    <col min="11278" max="11278" width="11.7109375" customWidth="1"/>
    <col min="11279" max="11279" width="15.85546875" bestFit="1" customWidth="1"/>
    <col min="11522" max="11522" width="45.28515625" customWidth="1"/>
    <col min="11523" max="11523" width="16.85546875" customWidth="1"/>
    <col min="11524" max="11524" width="15.85546875" customWidth="1"/>
    <col min="11525" max="11525" width="18" customWidth="1"/>
    <col min="11526" max="11526" width="18.140625" customWidth="1"/>
    <col min="11527" max="11527" width="19.28515625" customWidth="1"/>
    <col min="11528" max="11528" width="18.5703125" customWidth="1"/>
    <col min="11529" max="11529" width="20.5703125" customWidth="1"/>
    <col min="11530" max="11530" width="5.85546875" customWidth="1"/>
    <col min="11531" max="11531" width="14.7109375" customWidth="1"/>
    <col min="11532" max="11532" width="0.5703125" customWidth="1"/>
    <col min="11533" max="11533" width="15.7109375" customWidth="1"/>
    <col min="11534" max="11534" width="11.7109375" customWidth="1"/>
    <col min="11535" max="11535" width="15.85546875" bestFit="1" customWidth="1"/>
    <col min="11778" max="11778" width="45.28515625" customWidth="1"/>
    <col min="11779" max="11779" width="16.85546875" customWidth="1"/>
    <col min="11780" max="11780" width="15.85546875" customWidth="1"/>
    <col min="11781" max="11781" width="18" customWidth="1"/>
    <col min="11782" max="11782" width="18.140625" customWidth="1"/>
    <col min="11783" max="11783" width="19.28515625" customWidth="1"/>
    <col min="11784" max="11784" width="18.5703125" customWidth="1"/>
    <col min="11785" max="11785" width="20.5703125" customWidth="1"/>
    <col min="11786" max="11786" width="5.85546875" customWidth="1"/>
    <col min="11787" max="11787" width="14.7109375" customWidth="1"/>
    <col min="11788" max="11788" width="0.5703125" customWidth="1"/>
    <col min="11789" max="11789" width="15.7109375" customWidth="1"/>
    <col min="11790" max="11790" width="11.7109375" customWidth="1"/>
    <col min="11791" max="11791" width="15.85546875" bestFit="1" customWidth="1"/>
    <col min="12034" max="12034" width="45.28515625" customWidth="1"/>
    <col min="12035" max="12035" width="16.85546875" customWidth="1"/>
    <col min="12036" max="12036" width="15.85546875" customWidth="1"/>
    <col min="12037" max="12037" width="18" customWidth="1"/>
    <col min="12038" max="12038" width="18.140625" customWidth="1"/>
    <col min="12039" max="12039" width="19.28515625" customWidth="1"/>
    <col min="12040" max="12040" width="18.5703125" customWidth="1"/>
    <col min="12041" max="12041" width="20.5703125" customWidth="1"/>
    <col min="12042" max="12042" width="5.85546875" customWidth="1"/>
    <col min="12043" max="12043" width="14.7109375" customWidth="1"/>
    <col min="12044" max="12044" width="0.5703125" customWidth="1"/>
    <col min="12045" max="12045" width="15.7109375" customWidth="1"/>
    <col min="12046" max="12046" width="11.7109375" customWidth="1"/>
    <col min="12047" max="12047" width="15.85546875" bestFit="1" customWidth="1"/>
    <col min="12290" max="12290" width="45.28515625" customWidth="1"/>
    <col min="12291" max="12291" width="16.85546875" customWidth="1"/>
    <col min="12292" max="12292" width="15.85546875" customWidth="1"/>
    <col min="12293" max="12293" width="18" customWidth="1"/>
    <col min="12294" max="12294" width="18.140625" customWidth="1"/>
    <col min="12295" max="12295" width="19.28515625" customWidth="1"/>
    <col min="12296" max="12296" width="18.5703125" customWidth="1"/>
    <col min="12297" max="12297" width="20.5703125" customWidth="1"/>
    <col min="12298" max="12298" width="5.85546875" customWidth="1"/>
    <col min="12299" max="12299" width="14.7109375" customWidth="1"/>
    <col min="12300" max="12300" width="0.5703125" customWidth="1"/>
    <col min="12301" max="12301" width="15.7109375" customWidth="1"/>
    <col min="12302" max="12302" width="11.7109375" customWidth="1"/>
    <col min="12303" max="12303" width="15.85546875" bestFit="1" customWidth="1"/>
    <col min="12546" max="12546" width="45.28515625" customWidth="1"/>
    <col min="12547" max="12547" width="16.85546875" customWidth="1"/>
    <col min="12548" max="12548" width="15.85546875" customWidth="1"/>
    <col min="12549" max="12549" width="18" customWidth="1"/>
    <col min="12550" max="12550" width="18.140625" customWidth="1"/>
    <col min="12551" max="12551" width="19.28515625" customWidth="1"/>
    <col min="12552" max="12552" width="18.5703125" customWidth="1"/>
    <col min="12553" max="12553" width="20.5703125" customWidth="1"/>
    <col min="12554" max="12554" width="5.85546875" customWidth="1"/>
    <col min="12555" max="12555" width="14.7109375" customWidth="1"/>
    <col min="12556" max="12556" width="0.5703125" customWidth="1"/>
    <col min="12557" max="12557" width="15.7109375" customWidth="1"/>
    <col min="12558" max="12558" width="11.7109375" customWidth="1"/>
    <col min="12559" max="12559" width="15.85546875" bestFit="1" customWidth="1"/>
    <col min="12802" max="12802" width="45.28515625" customWidth="1"/>
    <col min="12803" max="12803" width="16.85546875" customWidth="1"/>
    <col min="12804" max="12804" width="15.85546875" customWidth="1"/>
    <col min="12805" max="12805" width="18" customWidth="1"/>
    <col min="12806" max="12806" width="18.140625" customWidth="1"/>
    <col min="12807" max="12807" width="19.28515625" customWidth="1"/>
    <col min="12808" max="12808" width="18.5703125" customWidth="1"/>
    <col min="12809" max="12809" width="20.5703125" customWidth="1"/>
    <col min="12810" max="12810" width="5.85546875" customWidth="1"/>
    <col min="12811" max="12811" width="14.7109375" customWidth="1"/>
    <col min="12812" max="12812" width="0.5703125" customWidth="1"/>
    <col min="12813" max="12813" width="15.7109375" customWidth="1"/>
    <col min="12814" max="12814" width="11.7109375" customWidth="1"/>
    <col min="12815" max="12815" width="15.85546875" bestFit="1" customWidth="1"/>
    <col min="13058" max="13058" width="45.28515625" customWidth="1"/>
    <col min="13059" max="13059" width="16.85546875" customWidth="1"/>
    <col min="13060" max="13060" width="15.85546875" customWidth="1"/>
    <col min="13061" max="13061" width="18" customWidth="1"/>
    <col min="13062" max="13062" width="18.140625" customWidth="1"/>
    <col min="13063" max="13063" width="19.28515625" customWidth="1"/>
    <col min="13064" max="13064" width="18.5703125" customWidth="1"/>
    <col min="13065" max="13065" width="20.5703125" customWidth="1"/>
    <col min="13066" max="13066" width="5.85546875" customWidth="1"/>
    <col min="13067" max="13067" width="14.7109375" customWidth="1"/>
    <col min="13068" max="13068" width="0.5703125" customWidth="1"/>
    <col min="13069" max="13069" width="15.7109375" customWidth="1"/>
    <col min="13070" max="13070" width="11.7109375" customWidth="1"/>
    <col min="13071" max="13071" width="15.85546875" bestFit="1" customWidth="1"/>
    <col min="13314" max="13314" width="45.28515625" customWidth="1"/>
    <col min="13315" max="13315" width="16.85546875" customWidth="1"/>
    <col min="13316" max="13316" width="15.85546875" customWidth="1"/>
    <col min="13317" max="13317" width="18" customWidth="1"/>
    <col min="13318" max="13318" width="18.140625" customWidth="1"/>
    <col min="13319" max="13319" width="19.28515625" customWidth="1"/>
    <col min="13320" max="13320" width="18.5703125" customWidth="1"/>
    <col min="13321" max="13321" width="20.5703125" customWidth="1"/>
    <col min="13322" max="13322" width="5.85546875" customWidth="1"/>
    <col min="13323" max="13323" width="14.7109375" customWidth="1"/>
    <col min="13324" max="13324" width="0.5703125" customWidth="1"/>
    <col min="13325" max="13325" width="15.7109375" customWidth="1"/>
    <col min="13326" max="13326" width="11.7109375" customWidth="1"/>
    <col min="13327" max="13327" width="15.85546875" bestFit="1" customWidth="1"/>
    <col min="13570" max="13570" width="45.28515625" customWidth="1"/>
    <col min="13571" max="13571" width="16.85546875" customWidth="1"/>
    <col min="13572" max="13572" width="15.85546875" customWidth="1"/>
    <col min="13573" max="13573" width="18" customWidth="1"/>
    <col min="13574" max="13574" width="18.140625" customWidth="1"/>
    <col min="13575" max="13575" width="19.28515625" customWidth="1"/>
    <col min="13576" max="13576" width="18.5703125" customWidth="1"/>
    <col min="13577" max="13577" width="20.5703125" customWidth="1"/>
    <col min="13578" max="13578" width="5.85546875" customWidth="1"/>
    <col min="13579" max="13579" width="14.7109375" customWidth="1"/>
    <col min="13580" max="13580" width="0.5703125" customWidth="1"/>
    <col min="13581" max="13581" width="15.7109375" customWidth="1"/>
    <col min="13582" max="13582" width="11.7109375" customWidth="1"/>
    <col min="13583" max="13583" width="15.85546875" bestFit="1" customWidth="1"/>
    <col min="13826" max="13826" width="45.28515625" customWidth="1"/>
    <col min="13827" max="13827" width="16.85546875" customWidth="1"/>
    <col min="13828" max="13828" width="15.85546875" customWidth="1"/>
    <col min="13829" max="13829" width="18" customWidth="1"/>
    <col min="13830" max="13830" width="18.140625" customWidth="1"/>
    <col min="13831" max="13831" width="19.28515625" customWidth="1"/>
    <col min="13832" max="13832" width="18.5703125" customWidth="1"/>
    <col min="13833" max="13833" width="20.5703125" customWidth="1"/>
    <col min="13834" max="13834" width="5.85546875" customWidth="1"/>
    <col min="13835" max="13835" width="14.7109375" customWidth="1"/>
    <col min="13836" max="13836" width="0.5703125" customWidth="1"/>
    <col min="13837" max="13837" width="15.7109375" customWidth="1"/>
    <col min="13838" max="13838" width="11.7109375" customWidth="1"/>
    <col min="13839" max="13839" width="15.85546875" bestFit="1" customWidth="1"/>
    <col min="14082" max="14082" width="45.28515625" customWidth="1"/>
    <col min="14083" max="14083" width="16.85546875" customWidth="1"/>
    <col min="14084" max="14084" width="15.85546875" customWidth="1"/>
    <col min="14085" max="14085" width="18" customWidth="1"/>
    <col min="14086" max="14086" width="18.140625" customWidth="1"/>
    <col min="14087" max="14087" width="19.28515625" customWidth="1"/>
    <col min="14088" max="14088" width="18.5703125" customWidth="1"/>
    <col min="14089" max="14089" width="20.5703125" customWidth="1"/>
    <col min="14090" max="14090" width="5.85546875" customWidth="1"/>
    <col min="14091" max="14091" width="14.7109375" customWidth="1"/>
    <col min="14092" max="14092" width="0.5703125" customWidth="1"/>
    <col min="14093" max="14093" width="15.7109375" customWidth="1"/>
    <col min="14094" max="14094" width="11.7109375" customWidth="1"/>
    <col min="14095" max="14095" width="15.85546875" bestFit="1" customWidth="1"/>
    <col min="14338" max="14338" width="45.28515625" customWidth="1"/>
    <col min="14339" max="14339" width="16.85546875" customWidth="1"/>
    <col min="14340" max="14340" width="15.85546875" customWidth="1"/>
    <col min="14341" max="14341" width="18" customWidth="1"/>
    <col min="14342" max="14342" width="18.140625" customWidth="1"/>
    <col min="14343" max="14343" width="19.28515625" customWidth="1"/>
    <col min="14344" max="14344" width="18.5703125" customWidth="1"/>
    <col min="14345" max="14345" width="20.5703125" customWidth="1"/>
    <col min="14346" max="14346" width="5.85546875" customWidth="1"/>
    <col min="14347" max="14347" width="14.7109375" customWidth="1"/>
    <col min="14348" max="14348" width="0.5703125" customWidth="1"/>
    <col min="14349" max="14349" width="15.7109375" customWidth="1"/>
    <col min="14350" max="14350" width="11.7109375" customWidth="1"/>
    <col min="14351" max="14351" width="15.85546875" bestFit="1" customWidth="1"/>
    <col min="14594" max="14594" width="45.28515625" customWidth="1"/>
    <col min="14595" max="14595" width="16.85546875" customWidth="1"/>
    <col min="14596" max="14596" width="15.85546875" customWidth="1"/>
    <col min="14597" max="14597" width="18" customWidth="1"/>
    <col min="14598" max="14598" width="18.140625" customWidth="1"/>
    <col min="14599" max="14599" width="19.28515625" customWidth="1"/>
    <col min="14600" max="14600" width="18.5703125" customWidth="1"/>
    <col min="14601" max="14601" width="20.5703125" customWidth="1"/>
    <col min="14602" max="14602" width="5.85546875" customWidth="1"/>
    <col min="14603" max="14603" width="14.7109375" customWidth="1"/>
    <col min="14604" max="14604" width="0.5703125" customWidth="1"/>
    <col min="14605" max="14605" width="15.7109375" customWidth="1"/>
    <col min="14606" max="14606" width="11.7109375" customWidth="1"/>
    <col min="14607" max="14607" width="15.85546875" bestFit="1" customWidth="1"/>
    <col min="14850" max="14850" width="45.28515625" customWidth="1"/>
    <col min="14851" max="14851" width="16.85546875" customWidth="1"/>
    <col min="14852" max="14852" width="15.85546875" customWidth="1"/>
    <col min="14853" max="14853" width="18" customWidth="1"/>
    <col min="14854" max="14854" width="18.140625" customWidth="1"/>
    <col min="14855" max="14855" width="19.28515625" customWidth="1"/>
    <col min="14856" max="14856" width="18.5703125" customWidth="1"/>
    <col min="14857" max="14857" width="20.5703125" customWidth="1"/>
    <col min="14858" max="14858" width="5.85546875" customWidth="1"/>
    <col min="14859" max="14859" width="14.7109375" customWidth="1"/>
    <col min="14860" max="14860" width="0.5703125" customWidth="1"/>
    <col min="14861" max="14861" width="15.7109375" customWidth="1"/>
    <col min="14862" max="14862" width="11.7109375" customWidth="1"/>
    <col min="14863" max="14863" width="15.85546875" bestFit="1" customWidth="1"/>
    <col min="15106" max="15106" width="45.28515625" customWidth="1"/>
    <col min="15107" max="15107" width="16.85546875" customWidth="1"/>
    <col min="15108" max="15108" width="15.85546875" customWidth="1"/>
    <col min="15109" max="15109" width="18" customWidth="1"/>
    <col min="15110" max="15110" width="18.140625" customWidth="1"/>
    <col min="15111" max="15111" width="19.28515625" customWidth="1"/>
    <col min="15112" max="15112" width="18.5703125" customWidth="1"/>
    <col min="15113" max="15113" width="20.5703125" customWidth="1"/>
    <col min="15114" max="15114" width="5.85546875" customWidth="1"/>
    <col min="15115" max="15115" width="14.7109375" customWidth="1"/>
    <col min="15116" max="15116" width="0.5703125" customWidth="1"/>
    <col min="15117" max="15117" width="15.7109375" customWidth="1"/>
    <col min="15118" max="15118" width="11.7109375" customWidth="1"/>
    <col min="15119" max="15119" width="15.85546875" bestFit="1" customWidth="1"/>
    <col min="15362" max="15362" width="45.28515625" customWidth="1"/>
    <col min="15363" max="15363" width="16.85546875" customWidth="1"/>
    <col min="15364" max="15364" width="15.85546875" customWidth="1"/>
    <col min="15365" max="15365" width="18" customWidth="1"/>
    <col min="15366" max="15366" width="18.140625" customWidth="1"/>
    <col min="15367" max="15367" width="19.28515625" customWidth="1"/>
    <col min="15368" max="15368" width="18.5703125" customWidth="1"/>
    <col min="15369" max="15369" width="20.5703125" customWidth="1"/>
    <col min="15370" max="15370" width="5.85546875" customWidth="1"/>
    <col min="15371" max="15371" width="14.7109375" customWidth="1"/>
    <col min="15372" max="15372" width="0.5703125" customWidth="1"/>
    <col min="15373" max="15373" width="15.7109375" customWidth="1"/>
    <col min="15374" max="15374" width="11.7109375" customWidth="1"/>
    <col min="15375" max="15375" width="15.85546875" bestFit="1" customWidth="1"/>
    <col min="15618" max="15618" width="45.28515625" customWidth="1"/>
    <col min="15619" max="15619" width="16.85546875" customWidth="1"/>
    <col min="15620" max="15620" width="15.85546875" customWidth="1"/>
    <col min="15621" max="15621" width="18" customWidth="1"/>
    <col min="15622" max="15622" width="18.140625" customWidth="1"/>
    <col min="15623" max="15623" width="19.28515625" customWidth="1"/>
    <col min="15624" max="15624" width="18.5703125" customWidth="1"/>
    <col min="15625" max="15625" width="20.5703125" customWidth="1"/>
    <col min="15626" max="15626" width="5.85546875" customWidth="1"/>
    <col min="15627" max="15627" width="14.7109375" customWidth="1"/>
    <col min="15628" max="15628" width="0.5703125" customWidth="1"/>
    <col min="15629" max="15629" width="15.7109375" customWidth="1"/>
    <col min="15630" max="15630" width="11.7109375" customWidth="1"/>
    <col min="15631" max="15631" width="15.85546875" bestFit="1" customWidth="1"/>
    <col min="15874" max="15874" width="45.28515625" customWidth="1"/>
    <col min="15875" max="15875" width="16.85546875" customWidth="1"/>
    <col min="15876" max="15876" width="15.85546875" customWidth="1"/>
    <col min="15877" max="15877" width="18" customWidth="1"/>
    <col min="15878" max="15878" width="18.140625" customWidth="1"/>
    <col min="15879" max="15879" width="19.28515625" customWidth="1"/>
    <col min="15880" max="15880" width="18.5703125" customWidth="1"/>
    <col min="15881" max="15881" width="20.5703125" customWidth="1"/>
    <col min="15882" max="15882" width="5.85546875" customWidth="1"/>
    <col min="15883" max="15883" width="14.7109375" customWidth="1"/>
    <col min="15884" max="15884" width="0.5703125" customWidth="1"/>
    <col min="15885" max="15885" width="15.7109375" customWidth="1"/>
    <col min="15886" max="15886" width="11.7109375" customWidth="1"/>
    <col min="15887" max="15887" width="15.85546875" bestFit="1" customWidth="1"/>
    <col min="16130" max="16130" width="45.28515625" customWidth="1"/>
    <col min="16131" max="16131" width="16.85546875" customWidth="1"/>
    <col min="16132" max="16132" width="15.85546875" customWidth="1"/>
    <col min="16133" max="16133" width="18" customWidth="1"/>
    <col min="16134" max="16134" width="18.140625" customWidth="1"/>
    <col min="16135" max="16135" width="19.28515625" customWidth="1"/>
    <col min="16136" max="16136" width="18.5703125" customWidth="1"/>
    <col min="16137" max="16137" width="20.5703125" customWidth="1"/>
    <col min="16138" max="16138" width="5.85546875" customWidth="1"/>
    <col min="16139" max="16139" width="14.7109375" customWidth="1"/>
    <col min="16140" max="16140" width="0.5703125" customWidth="1"/>
    <col min="16141" max="16141" width="15.7109375" customWidth="1"/>
    <col min="16142" max="16142" width="11.7109375" customWidth="1"/>
    <col min="16143" max="16143" width="15.85546875" bestFit="1" customWidth="1"/>
  </cols>
  <sheetData>
    <row r="2" spans="2:15" ht="15.75" x14ac:dyDescent="0.25">
      <c r="B2" s="337" t="s">
        <v>748</v>
      </c>
      <c r="C2" s="222"/>
      <c r="D2" s="222"/>
    </row>
    <row r="3" spans="2:15" ht="9.75" customHeight="1" x14ac:dyDescent="0.25"/>
    <row r="4" spans="2:15" ht="15.75" x14ac:dyDescent="0.25">
      <c r="B4" s="621" t="s">
        <v>246</v>
      </c>
      <c r="C4" s="222"/>
      <c r="D4" s="222"/>
      <c r="E4" s="222"/>
      <c r="F4" s="222"/>
      <c r="G4" s="222"/>
      <c r="H4" s="527"/>
      <c r="I4" s="222"/>
    </row>
    <row r="5" spans="2:15" ht="15.75" thickBot="1" x14ac:dyDescent="0.3">
      <c r="B5" s="622" t="s">
        <v>229</v>
      </c>
      <c r="C5" s="222"/>
      <c r="D5" s="222"/>
      <c r="E5" s="222"/>
      <c r="F5" s="222"/>
      <c r="G5" s="222"/>
      <c r="H5" s="527"/>
      <c r="I5" s="222"/>
    </row>
    <row r="6" spans="2:15" ht="15.75" thickBot="1" x14ac:dyDescent="0.3">
      <c r="B6" s="1220" t="s">
        <v>171</v>
      </c>
      <c r="C6" s="1221"/>
      <c r="D6" s="1221"/>
      <c r="E6" s="1221"/>
      <c r="F6" s="1221"/>
      <c r="G6" s="1221"/>
      <c r="H6" s="1221"/>
      <c r="I6" s="1222"/>
    </row>
    <row r="7" spans="2:15" ht="12.75" customHeight="1" x14ac:dyDescent="0.25">
      <c r="B7" s="1223" t="s">
        <v>809</v>
      </c>
      <c r="C7" s="1224"/>
      <c r="D7" s="1224"/>
      <c r="E7" s="1224"/>
      <c r="F7" s="1225"/>
      <c r="G7" s="748" t="s">
        <v>810</v>
      </c>
      <c r="H7" s="749"/>
      <c r="I7" s="750"/>
    </row>
    <row r="8" spans="2:15" ht="12.75" customHeight="1" x14ac:dyDescent="0.25">
      <c r="B8" s="1226"/>
      <c r="C8" s="1227"/>
      <c r="D8" s="1227"/>
      <c r="E8" s="1227"/>
      <c r="F8" s="1228"/>
      <c r="G8" s="1229" t="s">
        <v>620</v>
      </c>
      <c r="H8" s="1230"/>
      <c r="I8" s="1231"/>
    </row>
    <row r="9" spans="2:15" ht="25.5" x14ac:dyDescent="0.25">
      <c r="B9" s="747" t="s">
        <v>232</v>
      </c>
      <c r="C9" s="752" t="s">
        <v>233</v>
      </c>
      <c r="D9" s="752" t="s">
        <v>234</v>
      </c>
      <c r="E9" s="752" t="s">
        <v>235</v>
      </c>
      <c r="F9" s="753" t="s">
        <v>236</v>
      </c>
      <c r="G9" s="754" t="s">
        <v>150</v>
      </c>
      <c r="H9" s="755" t="s">
        <v>237</v>
      </c>
      <c r="I9" s="756" t="s">
        <v>69</v>
      </c>
    </row>
    <row r="10" spans="2:15" x14ac:dyDescent="0.25">
      <c r="B10" s="751" t="s">
        <v>238</v>
      </c>
      <c r="C10" s="345"/>
      <c r="D10" s="653"/>
      <c r="E10" s="653"/>
      <c r="F10" s="437"/>
      <c r="G10" s="654"/>
      <c r="H10" s="655"/>
      <c r="I10" s="764"/>
    </row>
    <row r="11" spans="2:15" x14ac:dyDescent="0.25">
      <c r="B11" s="169" t="s">
        <v>792</v>
      </c>
      <c r="C11" s="221" t="s">
        <v>240</v>
      </c>
      <c r="D11" s="656">
        <v>1</v>
      </c>
      <c r="E11" s="657">
        <v>3000000000</v>
      </c>
      <c r="F11" s="438">
        <v>3000000000</v>
      </c>
      <c r="G11" s="181">
        <v>348606600000</v>
      </c>
      <c r="H11" s="163">
        <v>20726284584</v>
      </c>
      <c r="I11" s="765">
        <v>3574026333239</v>
      </c>
    </row>
    <row r="12" spans="2:15" x14ac:dyDescent="0.25">
      <c r="B12" s="169" t="s">
        <v>577</v>
      </c>
      <c r="C12" s="221" t="s">
        <v>428</v>
      </c>
      <c r="D12" s="656">
        <v>1</v>
      </c>
      <c r="E12" s="657">
        <v>1000000</v>
      </c>
      <c r="F12" s="438">
        <v>6500000000</v>
      </c>
      <c r="G12" s="181">
        <v>407821000000</v>
      </c>
      <c r="H12" s="163">
        <v>23816205750</v>
      </c>
      <c r="I12" s="765">
        <v>455820561637</v>
      </c>
    </row>
    <row r="13" spans="2:15" x14ac:dyDescent="0.25">
      <c r="B13" s="169" t="s">
        <v>793</v>
      </c>
      <c r="C13" s="221" t="s">
        <v>239</v>
      </c>
      <c r="D13" s="656">
        <v>1</v>
      </c>
      <c r="E13" s="657">
        <v>1000000</v>
      </c>
      <c r="F13" s="438">
        <v>2000000000</v>
      </c>
      <c r="G13" s="181">
        <v>330000000000</v>
      </c>
      <c r="H13" s="183">
        <v>-36745554742</v>
      </c>
      <c r="I13" s="766">
        <v>299171384628</v>
      </c>
    </row>
    <row r="14" spans="2:15" x14ac:dyDescent="0.25">
      <c r="B14" s="169" t="s">
        <v>794</v>
      </c>
      <c r="C14" s="221" t="s">
        <v>239</v>
      </c>
      <c r="D14" s="656">
        <v>1</v>
      </c>
      <c r="E14" s="657">
        <v>1000000</v>
      </c>
      <c r="F14" s="438">
        <v>5462182</v>
      </c>
      <c r="G14" s="1236" t="s">
        <v>807</v>
      </c>
      <c r="H14" s="1237"/>
      <c r="I14" s="1238"/>
      <c r="O14" s="6"/>
    </row>
    <row r="15" spans="2:15" x14ac:dyDescent="0.25">
      <c r="B15" s="169" t="s">
        <v>795</v>
      </c>
      <c r="C15" s="221" t="s">
        <v>239</v>
      </c>
      <c r="D15" s="656">
        <v>1</v>
      </c>
      <c r="E15" s="657">
        <v>1000000</v>
      </c>
      <c r="F15" s="438">
        <v>1018027</v>
      </c>
      <c r="G15" s="658">
        <v>49000000000</v>
      </c>
      <c r="H15" s="659">
        <v>10285654007</v>
      </c>
      <c r="I15" s="767">
        <v>73883599367</v>
      </c>
    </row>
    <row r="16" spans="2:15" ht="12.75" customHeight="1" x14ac:dyDescent="0.25">
      <c r="B16" s="169" t="s">
        <v>799</v>
      </c>
      <c r="C16" s="221" t="s">
        <v>239</v>
      </c>
      <c r="D16" s="656">
        <v>1</v>
      </c>
      <c r="E16" s="657">
        <v>1000000</v>
      </c>
      <c r="F16" s="438">
        <v>808267987</v>
      </c>
      <c r="G16" s="660">
        <v>482236000000000</v>
      </c>
      <c r="H16" s="166">
        <v>11206093000</v>
      </c>
      <c r="I16" s="768">
        <v>384312716451</v>
      </c>
    </row>
    <row r="17" spans="2:13" x14ac:dyDescent="0.25">
      <c r="B17" s="169" t="s">
        <v>568</v>
      </c>
      <c r="C17" s="221" t="s">
        <v>428</v>
      </c>
      <c r="D17" s="656">
        <v>1</v>
      </c>
      <c r="E17" s="657">
        <v>1000</v>
      </c>
      <c r="F17" s="438">
        <v>2000000000</v>
      </c>
      <c r="G17" s="661">
        <v>120884126000</v>
      </c>
      <c r="H17" s="662">
        <v>24566367884</v>
      </c>
      <c r="I17" s="768">
        <v>204352027485</v>
      </c>
    </row>
    <row r="18" spans="2:13" x14ac:dyDescent="0.25">
      <c r="B18" s="169" t="s">
        <v>511</v>
      </c>
      <c r="C18" s="221" t="s">
        <v>428</v>
      </c>
      <c r="D18" s="656">
        <v>1</v>
      </c>
      <c r="E18" s="657">
        <v>1000</v>
      </c>
      <c r="F18" s="438">
        <v>16467339</v>
      </c>
      <c r="G18" s="663">
        <v>4679182000</v>
      </c>
      <c r="H18" s="229">
        <v>1385698000</v>
      </c>
      <c r="I18" s="769">
        <v>4679182000</v>
      </c>
    </row>
    <row r="19" spans="2:13" x14ac:dyDescent="0.25">
      <c r="B19" s="169" t="s">
        <v>515</v>
      </c>
      <c r="C19" s="221" t="s">
        <v>239</v>
      </c>
      <c r="D19" s="656">
        <v>1</v>
      </c>
      <c r="E19" s="657">
        <v>1000</v>
      </c>
      <c r="F19" s="438">
        <v>2500968794</v>
      </c>
      <c r="G19" s="1236" t="s">
        <v>807</v>
      </c>
      <c r="H19" s="1237"/>
      <c r="I19" s="1238"/>
    </row>
    <row r="20" spans="2:13" x14ac:dyDescent="0.25">
      <c r="B20" s="169" t="s">
        <v>800</v>
      </c>
      <c r="C20" s="221" t="s">
        <v>239</v>
      </c>
      <c r="D20" s="656">
        <v>1</v>
      </c>
      <c r="E20" s="657">
        <v>1000</v>
      </c>
      <c r="F20" s="438">
        <v>84619316</v>
      </c>
      <c r="G20" s="664">
        <v>482236000000000</v>
      </c>
      <c r="H20" s="179">
        <v>11206093000</v>
      </c>
      <c r="I20" s="770">
        <v>384312716451</v>
      </c>
    </row>
    <row r="21" spans="2:13" x14ac:dyDescent="0.25">
      <c r="B21" s="169" t="s">
        <v>797</v>
      </c>
      <c r="C21" s="221" t="s">
        <v>428</v>
      </c>
      <c r="D21" s="656">
        <v>1</v>
      </c>
      <c r="E21" s="657">
        <v>1200000</v>
      </c>
      <c r="F21" s="438">
        <v>5727043711</v>
      </c>
      <c r="G21" s="183">
        <v>237214000000</v>
      </c>
      <c r="H21" s="665">
        <v>22322000000</v>
      </c>
      <c r="I21" s="766">
        <v>237214000000</v>
      </c>
    </row>
    <row r="22" spans="2:13" ht="15.75" thickBot="1" x14ac:dyDescent="0.3">
      <c r="B22" s="666" t="s">
        <v>798</v>
      </c>
      <c r="C22" s="667" t="s">
        <v>239</v>
      </c>
      <c r="D22" s="668">
        <v>1</v>
      </c>
      <c r="E22" s="657">
        <v>1000000</v>
      </c>
      <c r="F22" s="438">
        <v>1038835536</v>
      </c>
      <c r="G22" s="181">
        <v>50600000000</v>
      </c>
      <c r="H22" s="216">
        <v>6062938138</v>
      </c>
      <c r="I22" s="164">
        <v>94871708839</v>
      </c>
    </row>
    <row r="23" spans="2:13" ht="15.75" hidden="1" thickBot="1" x14ac:dyDescent="0.3">
      <c r="B23" s="666" t="e">
        <f>+'[1]Balance Gral.'!A84</f>
        <v>#REF!</v>
      </c>
      <c r="C23" s="667"/>
      <c r="D23" s="668">
        <v>1</v>
      </c>
      <c r="E23" s="657">
        <v>1000</v>
      </c>
      <c r="F23" s="437" t="e">
        <f>+'[1]Balance Gral.'!C84</f>
        <v>#REF!</v>
      </c>
      <c r="G23" s="182"/>
      <c r="H23" s="182"/>
      <c r="I23" s="565"/>
    </row>
    <row r="24" spans="2:13" ht="15.75" hidden="1" thickBot="1" x14ac:dyDescent="0.3">
      <c r="B24" s="666" t="e">
        <f>+'[1]Balance Gral.'!A85</f>
        <v>#REF!</v>
      </c>
      <c r="C24" s="667"/>
      <c r="D24" s="668">
        <v>1</v>
      </c>
      <c r="E24" s="657">
        <v>1000</v>
      </c>
      <c r="F24" s="437" t="e">
        <f>+'[1]Balance Gral.'!C85</f>
        <v>#REF!</v>
      </c>
      <c r="G24" s="182"/>
      <c r="H24" s="182"/>
      <c r="I24" s="565"/>
      <c r="K24" s="44"/>
    </row>
    <row r="25" spans="2:13" ht="15.75" hidden="1" thickBot="1" x14ac:dyDescent="0.3">
      <c r="B25" s="666"/>
      <c r="C25" s="667"/>
      <c r="D25" s="668">
        <v>1</v>
      </c>
      <c r="E25" s="657">
        <v>1000</v>
      </c>
      <c r="F25" s="437" t="e">
        <f>+'[1]Balance Gral.'!C86</f>
        <v>#REF!</v>
      </c>
      <c r="G25" s="182"/>
      <c r="H25" s="182"/>
      <c r="I25" s="565"/>
    </row>
    <row r="26" spans="2:13" ht="15.75" hidden="1" thickBot="1" x14ac:dyDescent="0.3">
      <c r="B26" s="666"/>
      <c r="C26" s="667"/>
      <c r="D26" s="668">
        <v>1</v>
      </c>
      <c r="E26" s="657">
        <v>1000</v>
      </c>
      <c r="F26" s="437"/>
      <c r="G26" s="182"/>
      <c r="H26" s="182"/>
      <c r="I26" s="565"/>
    </row>
    <row r="27" spans="2:13" ht="15.75" thickBot="1" x14ac:dyDescent="0.3">
      <c r="B27" s="670" t="s">
        <v>241</v>
      </c>
      <c r="C27" s="671"/>
      <c r="D27" s="671"/>
      <c r="E27" s="671"/>
      <c r="F27" s="672">
        <v>23682682892</v>
      </c>
      <c r="G27" s="673"/>
      <c r="H27" s="673"/>
      <c r="I27" s="771"/>
      <c r="K27" s="44"/>
      <c r="M27" s="44"/>
    </row>
    <row r="28" spans="2:13" ht="15.75" thickBot="1" x14ac:dyDescent="0.3">
      <c r="B28" s="674" t="s">
        <v>242</v>
      </c>
      <c r="C28" s="675"/>
      <c r="D28" s="675"/>
      <c r="E28" s="676"/>
      <c r="F28" s="677">
        <v>10026015738</v>
      </c>
      <c r="G28" s="678">
        <v>0</v>
      </c>
      <c r="H28" s="678">
        <v>0</v>
      </c>
      <c r="I28" s="679">
        <v>0</v>
      </c>
      <c r="K28" s="44"/>
      <c r="M28" s="44"/>
    </row>
    <row r="29" spans="2:13" x14ac:dyDescent="0.25">
      <c r="B29" s="777" t="s">
        <v>243</v>
      </c>
      <c r="C29" s="778"/>
      <c r="D29" s="778"/>
      <c r="E29" s="786"/>
      <c r="F29" s="787"/>
      <c r="G29" s="682"/>
      <c r="H29" s="776"/>
      <c r="I29" s="775"/>
      <c r="K29"/>
    </row>
    <row r="30" spans="2:13" x14ac:dyDescent="0.25">
      <c r="B30" s="795" t="s">
        <v>806</v>
      </c>
      <c r="C30" s="780" t="s">
        <v>244</v>
      </c>
      <c r="D30" s="683">
        <v>1</v>
      </c>
      <c r="E30" s="180">
        <v>900000000</v>
      </c>
      <c r="F30" s="180">
        <v>900000000</v>
      </c>
      <c r="G30" s="783">
        <v>900000000</v>
      </c>
      <c r="H30" s="180">
        <v>1264659395</v>
      </c>
      <c r="I30" s="770">
        <v>17574471761</v>
      </c>
      <c r="K30"/>
      <c r="M30" s="109"/>
    </row>
    <row r="31" spans="2:13" x14ac:dyDescent="0.25">
      <c r="B31" s="793" t="s">
        <v>805</v>
      </c>
      <c r="C31" s="781" t="s">
        <v>244</v>
      </c>
      <c r="D31" s="684">
        <v>1</v>
      </c>
      <c r="E31" s="163">
        <v>2191770189</v>
      </c>
      <c r="F31" s="163">
        <v>2191770189</v>
      </c>
      <c r="G31" s="215">
        <v>1096946130000</v>
      </c>
      <c r="H31" s="685">
        <v>173016431452</v>
      </c>
      <c r="I31" s="768">
        <v>3365360093480.1602</v>
      </c>
      <c r="K31"/>
    </row>
    <row r="32" spans="2:13" hidden="1" x14ac:dyDescent="0.25">
      <c r="B32" s="793" t="s">
        <v>501</v>
      </c>
      <c r="C32" s="781" t="s">
        <v>244</v>
      </c>
      <c r="D32" s="684">
        <v>1</v>
      </c>
      <c r="E32" s="789">
        <v>0</v>
      </c>
      <c r="F32" s="792">
        <f>+'[1]Balance Gral.'!C137</f>
        <v>0</v>
      </c>
      <c r="G32" s="784">
        <v>0</v>
      </c>
      <c r="H32" s="686"/>
      <c r="I32" s="772"/>
      <c r="K32"/>
    </row>
    <row r="33" spans="2:14" x14ac:dyDescent="0.25">
      <c r="B33" s="793" t="s">
        <v>801</v>
      </c>
      <c r="C33" s="781" t="s">
        <v>244</v>
      </c>
      <c r="D33" s="684">
        <v>1</v>
      </c>
      <c r="E33" s="790">
        <f>+F33</f>
        <v>90100000</v>
      </c>
      <c r="F33" s="163">
        <v>90100000</v>
      </c>
      <c r="G33" s="669">
        <v>1151242800000</v>
      </c>
      <c r="H33" s="163">
        <v>13022138969</v>
      </c>
      <c r="I33" s="765">
        <v>1642284891155</v>
      </c>
      <c r="K33"/>
      <c r="M33" s="109"/>
    </row>
    <row r="34" spans="2:14" x14ac:dyDescent="0.25">
      <c r="B34" s="793" t="s">
        <v>802</v>
      </c>
      <c r="C34" s="781" t="s">
        <v>244</v>
      </c>
      <c r="D34" s="684">
        <v>1</v>
      </c>
      <c r="E34" s="790">
        <v>103000000</v>
      </c>
      <c r="F34" s="163">
        <v>103000000</v>
      </c>
      <c r="G34" s="669">
        <v>44115000000</v>
      </c>
      <c r="H34" s="163">
        <v>1120000000</v>
      </c>
      <c r="I34" s="765">
        <v>44115000000</v>
      </c>
      <c r="K34"/>
      <c r="M34" s="109"/>
    </row>
    <row r="35" spans="2:14" x14ac:dyDescent="0.25">
      <c r="B35" s="793" t="s">
        <v>427</v>
      </c>
      <c r="C35" s="781" t="s">
        <v>244</v>
      </c>
      <c r="D35" s="684">
        <v>1</v>
      </c>
      <c r="E35" s="790">
        <v>6000000</v>
      </c>
      <c r="F35" s="163">
        <v>6000000</v>
      </c>
      <c r="G35" s="785">
        <v>94561000000</v>
      </c>
      <c r="H35" s="183">
        <v>8872505081</v>
      </c>
      <c r="I35" s="766">
        <v>127357722452</v>
      </c>
      <c r="J35" s="77"/>
      <c r="K35" s="77"/>
      <c r="L35" s="100"/>
      <c r="M35" s="110"/>
      <c r="N35" s="77"/>
    </row>
    <row r="36" spans="2:14" x14ac:dyDescent="0.25">
      <c r="B36" s="793" t="s">
        <v>803</v>
      </c>
      <c r="C36" s="781" t="s">
        <v>244</v>
      </c>
      <c r="D36" s="684">
        <v>1</v>
      </c>
      <c r="E36" s="790">
        <v>0</v>
      </c>
      <c r="F36" s="163">
        <v>596480000</v>
      </c>
      <c r="G36" s="669">
        <v>0</v>
      </c>
      <c r="H36" s="226"/>
      <c r="I36" s="164"/>
      <c r="J36" s="77"/>
      <c r="K36" s="77"/>
      <c r="L36" s="100"/>
      <c r="M36" s="110"/>
      <c r="N36" s="77"/>
    </row>
    <row r="37" spans="2:14" x14ac:dyDescent="0.25">
      <c r="B37" s="793" t="s">
        <v>804</v>
      </c>
      <c r="C37" s="781" t="s">
        <v>245</v>
      </c>
      <c r="D37" s="684">
        <v>1</v>
      </c>
      <c r="E37" s="790">
        <v>352097612.89830005</v>
      </c>
      <c r="F37" s="163">
        <v>352097612.89830005</v>
      </c>
      <c r="G37" s="1237" t="s">
        <v>807</v>
      </c>
      <c r="H37" s="1237"/>
      <c r="I37" s="1238"/>
      <c r="J37" s="77"/>
      <c r="K37" s="111"/>
      <c r="L37" s="100"/>
      <c r="M37" s="110"/>
      <c r="N37" s="77"/>
    </row>
    <row r="38" spans="2:14" x14ac:dyDescent="0.25">
      <c r="B38" s="793" t="s">
        <v>805</v>
      </c>
      <c r="C38" s="781" t="s">
        <v>240</v>
      </c>
      <c r="D38" s="684">
        <v>1</v>
      </c>
      <c r="E38" s="790">
        <v>0</v>
      </c>
      <c r="F38" s="163">
        <f>+'[1]Balance Gral.'!D141</f>
        <v>0</v>
      </c>
      <c r="G38" s="216">
        <v>0</v>
      </c>
      <c r="H38" s="226">
        <v>245042063431</v>
      </c>
      <c r="I38" s="164">
        <v>3216980796586</v>
      </c>
      <c r="J38" s="77"/>
      <c r="K38" s="112"/>
      <c r="L38" s="100"/>
      <c r="M38" s="110"/>
      <c r="N38" s="77"/>
    </row>
    <row r="39" spans="2:14" s="62" customFormat="1" ht="12.75" x14ac:dyDescent="0.2">
      <c r="B39" s="794" t="s">
        <v>816</v>
      </c>
      <c r="C39" s="782" t="s">
        <v>502</v>
      </c>
      <c r="D39" s="779">
        <v>1</v>
      </c>
      <c r="E39" s="791">
        <v>8001000000</v>
      </c>
      <c r="F39" s="501">
        <v>8001000000</v>
      </c>
      <c r="G39" s="1237" t="s">
        <v>808</v>
      </c>
      <c r="H39" s="1237"/>
      <c r="I39" s="1238"/>
      <c r="J39" s="100"/>
      <c r="K39" s="112"/>
      <c r="L39" s="100"/>
      <c r="M39" s="110"/>
      <c r="N39" s="100"/>
    </row>
    <row r="40" spans="2:14" ht="15.75" thickBot="1" x14ac:dyDescent="0.3">
      <c r="B40" s="687" t="s">
        <v>241</v>
      </c>
      <c r="C40" s="688"/>
      <c r="D40" s="688"/>
      <c r="E40" s="689"/>
      <c r="F40" s="689">
        <v>12240447801.8983</v>
      </c>
      <c r="G40" s="689"/>
      <c r="H40" s="689"/>
      <c r="I40" s="773"/>
      <c r="J40" s="77"/>
      <c r="K40" s="112"/>
      <c r="L40" s="100"/>
      <c r="M40" s="100"/>
      <c r="N40" s="77"/>
    </row>
    <row r="41" spans="2:14" ht="15.75" thickBot="1" x14ac:dyDescent="0.3">
      <c r="B41" s="674" t="s">
        <v>242</v>
      </c>
      <c r="C41" s="675"/>
      <c r="D41" s="690"/>
      <c r="E41" s="677"/>
      <c r="F41" s="677">
        <v>8818781187</v>
      </c>
      <c r="G41" s="691"/>
      <c r="H41" s="691"/>
      <c r="I41" s="774"/>
      <c r="J41" s="77"/>
      <c r="K41" s="112"/>
      <c r="L41" s="100"/>
      <c r="M41" s="100"/>
      <c r="N41" s="77"/>
    </row>
    <row r="42" spans="2:14" x14ac:dyDescent="0.25">
      <c r="B42" s="222"/>
      <c r="C42" s="222"/>
      <c r="D42" s="222"/>
      <c r="E42" s="222"/>
      <c r="F42" s="222"/>
      <c r="G42" s="367"/>
      <c r="H42" s="367"/>
      <c r="I42" s="367"/>
      <c r="J42" s="77"/>
      <c r="K42" s="100"/>
      <c r="L42" s="100"/>
      <c r="M42" s="100"/>
      <c r="N42" s="77"/>
    </row>
    <row r="43" spans="2:14" ht="13.5" customHeight="1" thickBot="1" x14ac:dyDescent="0.3">
      <c r="B43" s="621" t="s">
        <v>246</v>
      </c>
      <c r="C43" s="692"/>
      <c r="D43" s="692"/>
      <c r="E43" s="692"/>
      <c r="F43" s="693"/>
      <c r="G43" s="693"/>
      <c r="H43" s="367"/>
      <c r="I43" s="222"/>
      <c r="J43" s="77"/>
      <c r="K43" s="100"/>
      <c r="L43" s="100"/>
      <c r="M43" s="100"/>
      <c r="N43" s="77"/>
    </row>
    <row r="44" spans="2:14" ht="25.5" x14ac:dyDescent="0.25">
      <c r="B44" s="348" t="s">
        <v>247</v>
      </c>
      <c r="C44" s="349" t="s">
        <v>248</v>
      </c>
      <c r="D44" s="349" t="s">
        <v>249</v>
      </c>
      <c r="E44" s="349" t="s">
        <v>235</v>
      </c>
      <c r="F44" s="717" t="s">
        <v>250</v>
      </c>
      <c r="G44" s="222"/>
      <c r="H44" s="222"/>
      <c r="I44" s="222"/>
      <c r="J44" s="77"/>
      <c r="K44" s="100"/>
      <c r="L44" s="100"/>
      <c r="M44" s="100"/>
      <c r="N44" s="77"/>
    </row>
    <row r="45" spans="2:14" ht="15.75" hidden="1" customHeight="1" x14ac:dyDescent="0.25">
      <c r="B45" s="666" t="s">
        <v>503</v>
      </c>
      <c r="C45" s="437">
        <v>0</v>
      </c>
      <c r="D45" s="437">
        <v>0</v>
      </c>
      <c r="E45" s="437">
        <v>0</v>
      </c>
      <c r="F45" s="757">
        <v>0</v>
      </c>
      <c r="G45" s="222"/>
      <c r="H45" s="222"/>
      <c r="I45" s="222"/>
      <c r="J45" s="77"/>
      <c r="K45" s="100"/>
      <c r="L45" s="100"/>
      <c r="M45" s="100"/>
      <c r="N45" s="77"/>
    </row>
    <row r="46" spans="2:14" hidden="1" x14ac:dyDescent="0.25">
      <c r="B46" s="666" t="s">
        <v>481</v>
      </c>
      <c r="C46" s="437">
        <v>0</v>
      </c>
      <c r="D46" s="437">
        <v>0</v>
      </c>
      <c r="E46" s="437">
        <v>0</v>
      </c>
      <c r="F46" s="758">
        <v>0</v>
      </c>
      <c r="G46" s="222"/>
      <c r="H46" s="222"/>
      <c r="I46" s="222"/>
      <c r="J46" s="77"/>
      <c r="K46" s="100"/>
      <c r="L46" s="100"/>
      <c r="M46" s="100"/>
      <c r="N46" s="77"/>
    </row>
    <row r="47" spans="2:14" x14ac:dyDescent="0.25">
      <c r="B47" s="666" t="s">
        <v>811</v>
      </c>
      <c r="C47" s="437">
        <v>3000000000</v>
      </c>
      <c r="D47" s="437">
        <v>3000000000</v>
      </c>
      <c r="E47" s="181">
        <v>3000000000</v>
      </c>
      <c r="F47" s="758">
        <v>100</v>
      </c>
      <c r="G47" s="491"/>
      <c r="H47" s="694"/>
      <c r="I47" s="222"/>
      <c r="J47" s="77"/>
      <c r="K47" s="100"/>
      <c r="L47" s="100"/>
      <c r="M47" s="100"/>
      <c r="N47" s="77"/>
    </row>
    <row r="48" spans="2:14" x14ac:dyDescent="0.25">
      <c r="B48" s="666" t="s">
        <v>577</v>
      </c>
      <c r="C48" s="437">
        <v>6500000000</v>
      </c>
      <c r="D48" s="437">
        <v>6500000000</v>
      </c>
      <c r="E48" s="181">
        <v>6500000000</v>
      </c>
      <c r="F48" s="758">
        <v>100</v>
      </c>
      <c r="G48" s="491"/>
      <c r="H48" s="694"/>
      <c r="I48" s="222"/>
      <c r="J48" s="77"/>
      <c r="K48" s="100"/>
      <c r="L48" s="100"/>
      <c r="M48" s="112"/>
      <c r="N48" s="77"/>
    </row>
    <row r="49" spans="2:14" x14ac:dyDescent="0.25">
      <c r="B49" s="666" t="s">
        <v>798</v>
      </c>
      <c r="C49" s="437">
        <v>1038835536</v>
      </c>
      <c r="D49" s="437">
        <v>1038835536</v>
      </c>
      <c r="E49" s="181">
        <v>1038835536</v>
      </c>
      <c r="F49" s="759">
        <v>100</v>
      </c>
      <c r="G49" s="491"/>
      <c r="H49" s="694"/>
      <c r="I49" s="222"/>
      <c r="J49" s="77"/>
      <c r="K49" s="100"/>
      <c r="L49" s="100"/>
      <c r="M49" s="100"/>
      <c r="N49" s="77"/>
    </row>
    <row r="50" spans="2:14" x14ac:dyDescent="0.25">
      <c r="B50" s="666" t="s">
        <v>814</v>
      </c>
      <c r="C50" s="437">
        <v>5462182</v>
      </c>
      <c r="D50" s="437">
        <v>5462182</v>
      </c>
      <c r="E50" s="181">
        <v>5462182</v>
      </c>
      <c r="F50" s="758">
        <v>80.709999999999994</v>
      </c>
      <c r="G50" s="491"/>
      <c r="H50" s="694"/>
      <c r="I50" s="222"/>
      <c r="J50" s="77"/>
      <c r="K50" s="100"/>
      <c r="L50" s="100"/>
      <c r="M50" s="100"/>
      <c r="N50" s="77"/>
    </row>
    <row r="51" spans="2:14" x14ac:dyDescent="0.25">
      <c r="B51" s="666" t="s">
        <v>812</v>
      </c>
      <c r="C51" s="437">
        <v>1018027</v>
      </c>
      <c r="D51" s="437">
        <v>1018027</v>
      </c>
      <c r="E51" s="181">
        <v>1018027</v>
      </c>
      <c r="F51" s="758">
        <v>101.8</v>
      </c>
      <c r="G51" s="491"/>
      <c r="H51" s="694"/>
      <c r="I51" s="223"/>
    </row>
    <row r="52" spans="2:14" x14ac:dyDescent="0.25">
      <c r="B52" s="169" t="s">
        <v>796</v>
      </c>
      <c r="C52" s="437">
        <v>808267987</v>
      </c>
      <c r="D52" s="437">
        <v>808267987</v>
      </c>
      <c r="E52" s="181">
        <v>808267987</v>
      </c>
      <c r="F52" s="759">
        <v>65.5</v>
      </c>
      <c r="G52" s="491"/>
      <c r="H52" s="694"/>
      <c r="I52" s="222"/>
    </row>
    <row r="53" spans="2:14" x14ac:dyDescent="0.25">
      <c r="B53" s="169" t="s">
        <v>568</v>
      </c>
      <c r="C53" s="437">
        <v>2000000000</v>
      </c>
      <c r="D53" s="437">
        <v>2000000000</v>
      </c>
      <c r="E53" s="181">
        <v>2000000000</v>
      </c>
      <c r="F53" s="759">
        <v>138.69999999999999</v>
      </c>
      <c r="G53" s="491"/>
      <c r="H53" s="694"/>
      <c r="I53" s="222"/>
    </row>
    <row r="54" spans="2:14" x14ac:dyDescent="0.25">
      <c r="B54" s="169" t="s">
        <v>511</v>
      </c>
      <c r="C54" s="437">
        <v>16467339.035100002</v>
      </c>
      <c r="D54" s="437">
        <v>16467339.035100002</v>
      </c>
      <c r="E54" s="181">
        <v>16467339.035100002</v>
      </c>
      <c r="F54" s="759">
        <v>100</v>
      </c>
      <c r="G54" s="491"/>
      <c r="H54" s="694"/>
      <c r="I54" s="222"/>
    </row>
    <row r="55" spans="2:14" x14ac:dyDescent="0.25">
      <c r="B55" s="169" t="s">
        <v>516</v>
      </c>
      <c r="C55" s="437">
        <v>2500968793.6872001</v>
      </c>
      <c r="D55" s="437">
        <v>2500968793.6872001</v>
      </c>
      <c r="E55" s="181">
        <v>2500968793.6872001</v>
      </c>
      <c r="F55" s="759">
        <v>100</v>
      </c>
      <c r="G55" s="491"/>
      <c r="H55" s="694"/>
      <c r="I55" s="222"/>
    </row>
    <row r="56" spans="2:14" x14ac:dyDescent="0.25">
      <c r="B56" s="169" t="s">
        <v>796</v>
      </c>
      <c r="C56" s="437">
        <v>84619315.673700005</v>
      </c>
      <c r="D56" s="437">
        <v>84619315.673700005</v>
      </c>
      <c r="E56" s="181">
        <v>84619315.673700005</v>
      </c>
      <c r="F56" s="759">
        <v>32.840000000000003</v>
      </c>
      <c r="G56" s="491"/>
      <c r="H56" s="694"/>
      <c r="I56" s="222"/>
    </row>
    <row r="57" spans="2:14" x14ac:dyDescent="0.25">
      <c r="B57" s="169" t="s">
        <v>793</v>
      </c>
      <c r="C57" s="437">
        <v>2000000000</v>
      </c>
      <c r="D57" s="437">
        <v>2000000000</v>
      </c>
      <c r="E57" s="181">
        <v>2000000000</v>
      </c>
      <c r="F57" s="759">
        <v>100</v>
      </c>
      <c r="G57" s="491"/>
      <c r="H57" s="694"/>
      <c r="I57" s="222"/>
    </row>
    <row r="58" spans="2:14" ht="15.75" thickBot="1" x14ac:dyDescent="0.3">
      <c r="B58" s="760" t="s">
        <v>813</v>
      </c>
      <c r="C58" s="761">
        <v>5727043711.1574001</v>
      </c>
      <c r="D58" s="761">
        <v>5727043711.1574001</v>
      </c>
      <c r="E58" s="762">
        <v>5727043711.1574001</v>
      </c>
      <c r="F58" s="763">
        <v>100</v>
      </c>
      <c r="G58" s="491"/>
      <c r="H58" s="694"/>
      <c r="I58" s="222"/>
    </row>
    <row r="59" spans="2:14" ht="15.75" thickBot="1" x14ac:dyDescent="0.3">
      <c r="B59" s="674" t="s">
        <v>251</v>
      </c>
      <c r="C59" s="695">
        <v>0</v>
      </c>
      <c r="D59" s="696">
        <v>23682682891.553398</v>
      </c>
      <c r="E59" s="695">
        <v>0</v>
      </c>
      <c r="F59" s="697">
        <v>0</v>
      </c>
      <c r="G59" s="367"/>
      <c r="H59" s="222"/>
      <c r="I59" s="222"/>
    </row>
    <row r="60" spans="2:14" ht="15.75" thickBot="1" x14ac:dyDescent="0.3">
      <c r="B60" s="674" t="s">
        <v>252</v>
      </c>
      <c r="C60" s="695">
        <v>0</v>
      </c>
      <c r="D60" s="695">
        <v>10026015738</v>
      </c>
      <c r="E60" s="695">
        <v>0</v>
      </c>
      <c r="F60" s="697">
        <v>0</v>
      </c>
      <c r="G60" s="222"/>
      <c r="H60" s="222"/>
      <c r="I60" s="222"/>
    </row>
    <row r="61" spans="2:14" x14ac:dyDescent="0.25">
      <c r="B61" s="698" t="s">
        <v>253</v>
      </c>
      <c r="C61" s="680"/>
      <c r="D61" s="391"/>
      <c r="E61" s="681"/>
      <c r="F61" s="454"/>
      <c r="G61" s="367"/>
      <c r="H61" s="222"/>
      <c r="I61" s="222"/>
    </row>
    <row r="62" spans="2:14" x14ac:dyDescent="0.25">
      <c r="B62" s="795" t="s">
        <v>806</v>
      </c>
      <c r="C62" s="699">
        <v>900000000</v>
      </c>
      <c r="D62" s="700">
        <v>900000000</v>
      </c>
      <c r="E62" s="699">
        <v>900000000</v>
      </c>
      <c r="F62" s="757">
        <v>100</v>
      </c>
      <c r="G62" s="222"/>
      <c r="H62" s="222"/>
      <c r="I62" s="701"/>
    </row>
    <row r="63" spans="2:14" x14ac:dyDescent="0.25">
      <c r="B63" s="702" t="s">
        <v>805</v>
      </c>
      <c r="C63" s="163">
        <v>2191770189</v>
      </c>
      <c r="D63" s="163">
        <v>2191770189</v>
      </c>
      <c r="E63" s="163">
        <v>2191770189</v>
      </c>
      <c r="F63" s="758">
        <v>108.91</v>
      </c>
      <c r="G63" s="222"/>
      <c r="H63" s="222"/>
      <c r="I63" s="222"/>
    </row>
    <row r="64" spans="2:14" x14ac:dyDescent="0.25">
      <c r="B64" s="702" t="s">
        <v>801</v>
      </c>
      <c r="C64" s="182">
        <v>90100000</v>
      </c>
      <c r="D64" s="182">
        <v>90100000</v>
      </c>
      <c r="E64" s="182">
        <v>90100000</v>
      </c>
      <c r="F64" s="758">
        <v>100</v>
      </c>
      <c r="G64" s="222"/>
      <c r="H64" s="367"/>
      <c r="I64" s="222"/>
    </row>
    <row r="65" spans="2:9" x14ac:dyDescent="0.25">
      <c r="B65" s="702" t="s">
        <v>802</v>
      </c>
      <c r="C65" s="182">
        <v>103000000</v>
      </c>
      <c r="D65" s="182">
        <v>103000000</v>
      </c>
      <c r="E65" s="182">
        <v>103000000</v>
      </c>
      <c r="F65" s="758">
        <v>100</v>
      </c>
      <c r="G65" s="222"/>
      <c r="H65" s="367"/>
      <c r="I65" s="222"/>
    </row>
    <row r="66" spans="2:9" x14ac:dyDescent="0.25">
      <c r="B66" s="702" t="s">
        <v>815</v>
      </c>
      <c r="C66" s="182">
        <v>85000000</v>
      </c>
      <c r="D66" s="182">
        <v>85000000</v>
      </c>
      <c r="E66" s="182">
        <v>85000000</v>
      </c>
      <c r="F66" s="758">
        <v>100</v>
      </c>
      <c r="G66" s="222"/>
      <c r="H66" s="367"/>
      <c r="I66" s="222"/>
    </row>
    <row r="67" spans="2:9" x14ac:dyDescent="0.25">
      <c r="B67" s="702" t="s">
        <v>427</v>
      </c>
      <c r="C67" s="699">
        <v>6000000</v>
      </c>
      <c r="D67" s="182">
        <v>6000000</v>
      </c>
      <c r="E67" s="699">
        <v>6000000</v>
      </c>
      <c r="F67" s="758">
        <v>37.5</v>
      </c>
      <c r="G67" s="222"/>
      <c r="H67" s="367"/>
      <c r="I67" s="222"/>
    </row>
    <row r="68" spans="2:9" x14ac:dyDescent="0.25">
      <c r="B68" s="793" t="s">
        <v>804</v>
      </c>
      <c r="C68" s="790">
        <v>352097612.89830005</v>
      </c>
      <c r="D68" s="790">
        <v>352097612.89830005</v>
      </c>
      <c r="E68" s="790">
        <v>352097612.89830005</v>
      </c>
      <c r="F68" s="758">
        <v>102.4</v>
      </c>
      <c r="G68" s="222"/>
      <c r="H68" s="367"/>
      <c r="I68" s="222"/>
    </row>
    <row r="69" spans="2:9" ht="15.75" thickBot="1" x14ac:dyDescent="0.3">
      <c r="B69" s="794" t="s">
        <v>816</v>
      </c>
      <c r="C69" s="699">
        <v>8001000000</v>
      </c>
      <c r="D69" s="182">
        <v>8001000000</v>
      </c>
      <c r="E69" s="699">
        <v>8001000000</v>
      </c>
      <c r="F69" s="758">
        <v>100</v>
      </c>
      <c r="G69" s="222"/>
      <c r="H69" s="367"/>
      <c r="I69" s="367"/>
    </row>
    <row r="70" spans="2:9" ht="15.75" thickBot="1" x14ac:dyDescent="0.3">
      <c r="B70" s="703"/>
      <c r="C70" s="807"/>
      <c r="D70" s="809">
        <v>12240447801.8983</v>
      </c>
      <c r="E70" s="808"/>
      <c r="F70" s="697"/>
      <c r="G70" s="367"/>
      <c r="H70" s="367"/>
      <c r="I70" s="222"/>
    </row>
    <row r="71" spans="2:9" ht="15.75" thickBot="1" x14ac:dyDescent="0.3">
      <c r="B71" s="674"/>
      <c r="C71" s="811"/>
      <c r="D71" s="812">
        <v>8818781187</v>
      </c>
      <c r="E71" s="810"/>
      <c r="F71" s="697"/>
      <c r="G71" s="367"/>
      <c r="H71" s="367"/>
      <c r="I71" s="222"/>
    </row>
    <row r="72" spans="2:9" ht="15.75" thickBot="1" x14ac:dyDescent="0.3">
      <c r="B72" s="222"/>
      <c r="C72" s="222"/>
      <c r="D72" s="222"/>
      <c r="E72" s="695"/>
      <c r="F72" s="367"/>
      <c r="G72" s="367"/>
      <c r="H72" s="367"/>
      <c r="I72" s="367"/>
    </row>
    <row r="73" spans="2:9" ht="15.75" thickBot="1" x14ac:dyDescent="0.3">
      <c r="B73" s="704" t="s">
        <v>254</v>
      </c>
      <c r="C73" s="705"/>
      <c r="D73" s="705"/>
      <c r="E73" s="222"/>
      <c r="F73" s="367"/>
      <c r="G73" s="367"/>
      <c r="H73" s="367"/>
      <c r="I73" s="367"/>
    </row>
    <row r="74" spans="2:9" ht="25.5" x14ac:dyDescent="0.25">
      <c r="B74" s="348" t="s">
        <v>255</v>
      </c>
      <c r="C74" s="349" t="s">
        <v>256</v>
      </c>
      <c r="D74" s="349" t="s">
        <v>258</v>
      </c>
      <c r="E74" s="351" t="s">
        <v>257</v>
      </c>
      <c r="F74" s="367"/>
      <c r="G74" s="367"/>
      <c r="H74" s="367"/>
      <c r="I74" s="367"/>
    </row>
    <row r="75" spans="2:9" ht="16.5" customHeight="1" x14ac:dyDescent="0.25">
      <c r="B75" s="706" t="s">
        <v>251</v>
      </c>
      <c r="C75" s="707">
        <v>200000000</v>
      </c>
      <c r="D75" s="707">
        <v>900000000</v>
      </c>
      <c r="E75" s="500">
        <v>516375371</v>
      </c>
      <c r="F75" s="367"/>
      <c r="G75" s="367"/>
      <c r="H75" s="222"/>
      <c r="I75" s="367"/>
    </row>
    <row r="76" spans="2:9" ht="18" customHeight="1" thickBot="1" x14ac:dyDescent="0.3">
      <c r="B76" s="708" t="s">
        <v>252</v>
      </c>
      <c r="C76" s="709">
        <v>200000000</v>
      </c>
      <c r="D76" s="709">
        <v>900000000</v>
      </c>
      <c r="E76" s="710">
        <v>399419813</v>
      </c>
      <c r="F76" s="711" t="s">
        <v>510</v>
      </c>
      <c r="G76" s="367"/>
      <c r="H76" s="358"/>
      <c r="I76" s="491"/>
    </row>
    <row r="77" spans="2:9" ht="10.5" customHeight="1" x14ac:dyDescent="0.25">
      <c r="B77" s="367"/>
      <c r="C77" s="367"/>
      <c r="D77" s="367"/>
      <c r="E77" s="367"/>
      <c r="F77" s="367"/>
      <c r="G77" s="367"/>
      <c r="H77" s="222"/>
      <c r="I77" s="222"/>
    </row>
    <row r="78" spans="2:9" ht="23.25" customHeight="1" x14ac:dyDescent="0.25">
      <c r="B78" s="1235" t="s">
        <v>817</v>
      </c>
      <c r="C78" s="1235"/>
      <c r="D78" s="1235"/>
      <c r="E78" s="1235"/>
      <c r="F78" s="1235"/>
      <c r="G78" s="367"/>
      <c r="H78" s="222"/>
      <c r="I78" s="222"/>
    </row>
    <row r="79" spans="2:9" ht="27" customHeight="1" x14ac:dyDescent="0.25">
      <c r="B79" s="1235"/>
      <c r="C79" s="1235"/>
      <c r="D79" s="1235"/>
      <c r="E79" s="1235"/>
      <c r="F79" s="1235"/>
      <c r="G79" s="367"/>
      <c r="H79" s="222"/>
      <c r="I79" s="222"/>
    </row>
    <row r="80" spans="2:9" ht="15.75" customHeight="1" x14ac:dyDescent="0.25">
      <c r="B80" s="712" t="s">
        <v>259</v>
      </c>
      <c r="C80" s="367"/>
      <c r="D80" s="367"/>
      <c r="E80" s="367"/>
      <c r="F80" s="367"/>
      <c r="G80" s="367"/>
      <c r="H80" s="222"/>
      <c r="I80" s="694"/>
    </row>
    <row r="81" spans="2:18" ht="18.75" customHeight="1" x14ac:dyDescent="0.25">
      <c r="B81" s="302" t="s">
        <v>260</v>
      </c>
      <c r="C81" s="367"/>
      <c r="D81" s="367"/>
      <c r="E81" s="367"/>
      <c r="F81" s="367"/>
      <c r="G81" s="367"/>
      <c r="H81" s="222"/>
      <c r="I81" s="694"/>
    </row>
    <row r="82" spans="2:18" ht="18.75" customHeight="1" thickBot="1" x14ac:dyDescent="0.3">
      <c r="B82" s="713"/>
      <c r="C82" s="367"/>
      <c r="D82" s="367"/>
      <c r="E82" s="367"/>
      <c r="F82" s="367"/>
      <c r="G82" s="367"/>
      <c r="H82" s="715"/>
      <c r="I82" s="716"/>
      <c r="J82" s="77"/>
      <c r="K82" s="100"/>
      <c r="L82" s="100"/>
      <c r="M82" s="100"/>
    </row>
    <row r="83" spans="2:18" ht="15.75" thickBot="1" x14ac:dyDescent="0.3">
      <c r="B83" s="1232" t="s">
        <v>261</v>
      </c>
      <c r="C83" s="1233"/>
      <c r="D83" s="1234"/>
      <c r="E83" s="367"/>
      <c r="F83" s="222"/>
      <c r="G83" s="222"/>
      <c r="H83" s="715"/>
      <c r="I83" s="716"/>
      <c r="J83" s="77"/>
      <c r="K83" s="100"/>
      <c r="L83" s="100"/>
      <c r="M83" s="100"/>
    </row>
    <row r="84" spans="2:18" ht="27" customHeight="1" thickBot="1" x14ac:dyDescent="0.3">
      <c r="B84" s="802" t="s">
        <v>177</v>
      </c>
      <c r="C84" s="801" t="s">
        <v>262</v>
      </c>
      <c r="D84" s="801" t="s">
        <v>263</v>
      </c>
      <c r="E84" s="367"/>
      <c r="F84" s="222"/>
      <c r="G84" s="222"/>
      <c r="H84" s="715"/>
      <c r="I84" s="715"/>
      <c r="J84" s="77"/>
      <c r="K84" s="100"/>
      <c r="L84" s="100"/>
      <c r="M84" s="100"/>
    </row>
    <row r="85" spans="2:18" x14ac:dyDescent="0.25">
      <c r="B85" s="799" t="s">
        <v>264</v>
      </c>
      <c r="C85" s="798">
        <v>301080825.67730635</v>
      </c>
      <c r="D85" s="738">
        <v>0</v>
      </c>
      <c r="E85" s="367"/>
      <c r="F85" s="222"/>
      <c r="G85" s="222"/>
      <c r="H85" s="720"/>
      <c r="I85" s="721"/>
      <c r="J85" s="77"/>
      <c r="K85" s="100"/>
      <c r="L85" s="100"/>
      <c r="M85" s="100"/>
    </row>
    <row r="86" spans="2:18" x14ac:dyDescent="0.25">
      <c r="B86" s="799" t="s">
        <v>265</v>
      </c>
      <c r="C86" s="804">
        <v>26101464</v>
      </c>
      <c r="D86" s="803">
        <v>0</v>
      </c>
      <c r="E86" s="711"/>
      <c r="F86" s="722"/>
      <c r="G86" s="367"/>
      <c r="H86" s="490"/>
      <c r="I86" s="715"/>
      <c r="J86" s="77"/>
      <c r="K86" s="100"/>
      <c r="L86" s="100"/>
      <c r="M86" s="112"/>
      <c r="N86" s="6"/>
    </row>
    <row r="87" spans="2:18" x14ac:dyDescent="0.25">
      <c r="B87" s="820" t="s">
        <v>266</v>
      </c>
      <c r="C87" s="800">
        <v>327182289.67730635</v>
      </c>
      <c r="D87" s="738">
        <v>0</v>
      </c>
      <c r="E87" s="711"/>
      <c r="F87" s="222"/>
      <c r="G87" s="367"/>
      <c r="H87" s="715"/>
      <c r="I87" s="490"/>
      <c r="J87" s="77"/>
      <c r="K87" s="100"/>
      <c r="L87" s="100"/>
      <c r="M87" s="112"/>
      <c r="N87" s="6"/>
    </row>
    <row r="88" spans="2:18" ht="15.75" thickBot="1" x14ac:dyDescent="0.3">
      <c r="B88" s="819" t="s">
        <v>267</v>
      </c>
      <c r="C88" s="805">
        <v>-27686783</v>
      </c>
      <c r="D88" s="738">
        <v>0</v>
      </c>
      <c r="E88" s="711"/>
      <c r="F88" s="222"/>
      <c r="G88" s="222"/>
      <c r="H88" s="715"/>
      <c r="I88" s="715"/>
      <c r="J88" s="77"/>
      <c r="K88" s="100"/>
      <c r="L88" s="100"/>
      <c r="M88" s="112"/>
      <c r="N88" s="6"/>
    </row>
    <row r="89" spans="2:18" ht="15.75" thickBot="1" x14ac:dyDescent="0.3">
      <c r="B89" s="821" t="s">
        <v>268</v>
      </c>
      <c r="C89" s="724">
        <v>299495506.67730635</v>
      </c>
      <c r="D89" s="725">
        <v>0</v>
      </c>
      <c r="E89" s="711"/>
      <c r="F89" s="222"/>
      <c r="G89" s="222"/>
      <c r="H89" s="715"/>
      <c r="I89" s="715"/>
      <c r="J89" s="85"/>
      <c r="K89" s="100"/>
      <c r="L89" s="100"/>
      <c r="M89" s="112"/>
    </row>
    <row r="90" spans="2:18" ht="15.75" thickBot="1" x14ac:dyDescent="0.3">
      <c r="B90" s="726" t="s">
        <v>269</v>
      </c>
      <c r="C90" s="677">
        <v>216142712</v>
      </c>
      <c r="D90" s="727">
        <v>0</v>
      </c>
      <c r="E90" s="711"/>
      <c r="F90" s="367"/>
      <c r="G90" s="367"/>
      <c r="H90" s="715"/>
      <c r="I90" s="715"/>
      <c r="J90" s="77"/>
      <c r="K90" s="100"/>
      <c r="L90" s="100"/>
      <c r="M90" s="112"/>
      <c r="N90" s="44"/>
    </row>
    <row r="91" spans="2:18" ht="15.75" thickBot="1" x14ac:dyDescent="0.3">
      <c r="B91" s="357"/>
      <c r="C91" s="357"/>
      <c r="D91" s="357"/>
      <c r="E91" s="711"/>
      <c r="F91" s="367"/>
      <c r="G91" s="367"/>
      <c r="H91" s="715"/>
      <c r="I91" s="715"/>
      <c r="J91" s="77"/>
      <c r="K91" s="100"/>
      <c r="L91" s="100"/>
      <c r="M91" s="100"/>
    </row>
    <row r="92" spans="2:18" ht="18.75" customHeight="1" thickBot="1" x14ac:dyDescent="0.3">
      <c r="B92" s="728" t="s">
        <v>270</v>
      </c>
      <c r="C92" s="729"/>
      <c r="D92" s="730"/>
      <c r="E92" s="711"/>
      <c r="F92" s="367"/>
      <c r="G92" s="367"/>
      <c r="H92" s="222"/>
      <c r="I92" s="222"/>
      <c r="J92" s="64"/>
      <c r="K92" s="63"/>
      <c r="L92" s="63"/>
    </row>
    <row r="93" spans="2:18" ht="27" customHeight="1" thickBot="1" x14ac:dyDescent="0.3">
      <c r="B93" s="802" t="s">
        <v>177</v>
      </c>
      <c r="C93" s="801" t="s">
        <v>262</v>
      </c>
      <c r="D93" s="801" t="s">
        <v>263</v>
      </c>
      <c r="E93" s="711"/>
      <c r="F93" s="367"/>
      <c r="G93" s="367"/>
      <c r="H93" s="222"/>
      <c r="I93" s="222"/>
      <c r="J93" s="64"/>
      <c r="K93" s="63"/>
      <c r="L93" s="63"/>
      <c r="M93" s="80"/>
      <c r="N93" s="80"/>
      <c r="O93" s="80"/>
      <c r="P93" s="80"/>
      <c r="Q93" s="80"/>
      <c r="R93" s="80"/>
    </row>
    <row r="94" spans="2:18" x14ac:dyDescent="0.25">
      <c r="B94" s="797" t="s">
        <v>271</v>
      </c>
      <c r="C94" s="723">
        <v>506123328.32269359</v>
      </c>
      <c r="D94" s="391">
        <v>0</v>
      </c>
      <c r="E94" s="711"/>
      <c r="F94" s="367"/>
      <c r="G94" s="367"/>
      <c r="H94" s="222"/>
      <c r="I94" s="222"/>
      <c r="J94" s="64"/>
      <c r="K94" s="63"/>
      <c r="L94" s="63"/>
      <c r="M94" s="80"/>
      <c r="N94" s="80"/>
      <c r="O94" s="80"/>
      <c r="P94" s="80"/>
      <c r="Q94" s="80"/>
      <c r="R94" s="80"/>
    </row>
    <row r="95" spans="2:18" x14ac:dyDescent="0.25">
      <c r="B95" s="806" t="s">
        <v>272</v>
      </c>
      <c r="C95" s="718">
        <v>0</v>
      </c>
      <c r="D95" s="393">
        <v>158992806</v>
      </c>
      <c r="E95" s="711"/>
      <c r="F95" s="367"/>
      <c r="G95" s="367"/>
      <c r="H95" s="222"/>
      <c r="I95" s="222"/>
      <c r="J95" s="64"/>
      <c r="K95" s="63"/>
      <c r="L95" s="63"/>
      <c r="M95" s="80"/>
      <c r="N95" s="80"/>
      <c r="O95" s="80"/>
      <c r="P95" s="80"/>
      <c r="Q95" s="80"/>
      <c r="R95" s="80"/>
    </row>
    <row r="96" spans="2:18" x14ac:dyDescent="0.25">
      <c r="B96" s="806" t="s">
        <v>273</v>
      </c>
      <c r="C96" s="718">
        <v>0</v>
      </c>
      <c r="D96" s="393">
        <v>-84042</v>
      </c>
      <c r="E96" s="711"/>
      <c r="F96" s="367"/>
      <c r="G96" s="367"/>
      <c r="H96" s="222"/>
      <c r="I96" s="222"/>
      <c r="J96" s="64"/>
      <c r="K96" s="63"/>
      <c r="L96" s="63"/>
      <c r="M96" s="80"/>
      <c r="N96" s="80"/>
      <c r="O96" s="80"/>
      <c r="P96" s="80"/>
      <c r="Q96" s="80"/>
      <c r="R96" s="80"/>
    </row>
    <row r="97" spans="2:18" x14ac:dyDescent="0.25">
      <c r="B97" s="806" t="s">
        <v>274</v>
      </c>
      <c r="C97" s="718">
        <v>-44767513</v>
      </c>
      <c r="D97" s="393">
        <v>0</v>
      </c>
      <c r="E97" s="711"/>
      <c r="F97" s="367"/>
      <c r="G97" s="367"/>
      <c r="H97" s="222"/>
      <c r="I97" s="222"/>
      <c r="J97" s="64"/>
      <c r="K97" s="63"/>
      <c r="L97" s="63"/>
      <c r="M97" s="80"/>
      <c r="N97" s="80"/>
      <c r="O97" s="80"/>
      <c r="P97" s="80"/>
      <c r="Q97" s="80"/>
      <c r="R97" s="80"/>
    </row>
    <row r="98" spans="2:18" ht="15.75" thickBot="1" x14ac:dyDescent="0.3">
      <c r="B98" s="806" t="s">
        <v>417</v>
      </c>
      <c r="C98" s="718">
        <v>19022187</v>
      </c>
      <c r="D98" s="393">
        <v>0</v>
      </c>
      <c r="E98" s="367"/>
      <c r="F98" s="367"/>
      <c r="G98" s="367"/>
      <c r="H98" s="222"/>
      <c r="I98" s="222"/>
      <c r="J98" s="64"/>
      <c r="K98" s="63"/>
      <c r="L98" s="63"/>
      <c r="M98" s="80"/>
      <c r="N98" s="80"/>
      <c r="O98" s="80"/>
      <c r="P98" s="80"/>
      <c r="Q98" s="80"/>
      <c r="R98" s="80"/>
    </row>
    <row r="99" spans="2:18" ht="15.75" thickBot="1" x14ac:dyDescent="0.3">
      <c r="B99" s="731" t="s">
        <v>268</v>
      </c>
      <c r="C99" s="696">
        <v>480378002.32269359</v>
      </c>
      <c r="D99" s="732">
        <v>158908764</v>
      </c>
      <c r="E99" s="367"/>
      <c r="F99" s="367"/>
      <c r="G99" s="367"/>
      <c r="H99" s="222"/>
      <c r="I99" s="222"/>
      <c r="J99" s="64"/>
      <c r="K99" s="63"/>
      <c r="L99" s="63"/>
      <c r="M99" s="86"/>
      <c r="N99" s="86"/>
      <c r="O99" s="80"/>
      <c r="P99" s="80"/>
      <c r="Q99" s="80"/>
      <c r="R99" s="80"/>
    </row>
    <row r="100" spans="2:18" ht="15.75" thickBot="1" x14ac:dyDescent="0.3">
      <c r="B100" s="726" t="s">
        <v>269</v>
      </c>
      <c r="C100" s="677">
        <v>442035991</v>
      </c>
      <c r="D100" s="727">
        <v>392808091</v>
      </c>
      <c r="E100" s="367"/>
      <c r="F100" s="367"/>
      <c r="G100" s="367"/>
      <c r="H100" s="222"/>
      <c r="I100" s="222"/>
      <c r="J100" s="64"/>
      <c r="K100" s="63"/>
      <c r="L100" s="63"/>
      <c r="M100" s="86"/>
      <c r="N100" s="86"/>
      <c r="O100" s="80"/>
      <c r="P100" s="80"/>
      <c r="Q100" s="80"/>
      <c r="R100" s="80"/>
    </row>
    <row r="101" spans="2:18" ht="12" customHeight="1" thickBot="1" x14ac:dyDescent="0.3">
      <c r="B101" s="357"/>
      <c r="C101" s="357"/>
      <c r="D101" s="357"/>
      <c r="E101" s="367"/>
      <c r="F101" s="367"/>
      <c r="G101" s="367"/>
      <c r="H101" s="222"/>
      <c r="I101" s="222"/>
      <c r="J101" s="64"/>
      <c r="K101" s="63"/>
      <c r="L101" s="63"/>
      <c r="M101" s="80"/>
      <c r="N101" s="80"/>
      <c r="O101" s="80"/>
      <c r="P101" s="80"/>
      <c r="Q101" s="80"/>
      <c r="R101" s="80"/>
    </row>
    <row r="102" spans="2:18" ht="15.75" thickBot="1" x14ac:dyDescent="0.3">
      <c r="B102" s="1232" t="s">
        <v>275</v>
      </c>
      <c r="C102" s="1233"/>
      <c r="D102" s="1234"/>
      <c r="E102" s="367"/>
      <c r="F102" s="367"/>
      <c r="G102" s="367"/>
      <c r="H102" s="222"/>
      <c r="I102" s="222"/>
      <c r="J102" s="64"/>
      <c r="K102" s="63"/>
      <c r="L102" s="63"/>
      <c r="M102" s="80"/>
      <c r="N102" s="80"/>
      <c r="O102" s="80"/>
      <c r="P102" s="80"/>
      <c r="Q102" s="80"/>
      <c r="R102" s="80"/>
    </row>
    <row r="103" spans="2:18" ht="28.5" customHeight="1" thickBot="1" x14ac:dyDescent="0.3">
      <c r="B103" s="802" t="s">
        <v>177</v>
      </c>
      <c r="C103" s="801" t="s">
        <v>223</v>
      </c>
      <c r="D103" s="813" t="s">
        <v>224</v>
      </c>
      <c r="E103" s="367"/>
      <c r="F103" s="367"/>
      <c r="G103" s="367"/>
      <c r="H103" s="222"/>
      <c r="I103" s="222"/>
      <c r="J103" s="64"/>
      <c r="K103" s="63"/>
      <c r="L103" s="63"/>
      <c r="M103" s="80"/>
      <c r="N103" s="80"/>
      <c r="O103" s="80"/>
      <c r="P103" s="80"/>
      <c r="Q103" s="80"/>
      <c r="R103" s="80"/>
    </row>
    <row r="104" spans="2:18" s="80" customFormat="1" x14ac:dyDescent="0.25">
      <c r="B104" s="733" t="s">
        <v>429</v>
      </c>
      <c r="C104" s="163">
        <v>0</v>
      </c>
      <c r="D104" s="765">
        <v>0</v>
      </c>
      <c r="E104" s="358"/>
      <c r="F104" s="358"/>
      <c r="G104" s="358"/>
      <c r="H104" s="359"/>
      <c r="I104" s="359"/>
      <c r="J104" s="113"/>
      <c r="K104" s="63"/>
      <c r="L104" s="63"/>
    </row>
    <row r="105" spans="2:18" s="80" customFormat="1" x14ac:dyDescent="0.25">
      <c r="B105" s="733" t="s">
        <v>276</v>
      </c>
      <c r="C105" s="163">
        <v>0</v>
      </c>
      <c r="D105" s="765">
        <v>9056842</v>
      </c>
      <c r="E105" s="358"/>
      <c r="F105" s="358"/>
      <c r="G105" s="358"/>
      <c r="H105" s="359"/>
      <c r="I105" s="359"/>
      <c r="J105" s="113"/>
      <c r="K105" s="63"/>
      <c r="L105" s="63"/>
    </row>
    <row r="106" spans="2:18" s="80" customFormat="1" ht="15.75" customHeight="1" x14ac:dyDescent="0.25">
      <c r="B106" s="822" t="s">
        <v>277</v>
      </c>
      <c r="C106" s="443">
        <v>16450000</v>
      </c>
      <c r="D106" s="441">
        <v>650000</v>
      </c>
      <c r="E106" s="358"/>
      <c r="F106" s="358"/>
      <c r="G106" s="358"/>
      <c r="H106" s="359"/>
      <c r="I106" s="359"/>
      <c r="J106" s="113"/>
      <c r="K106" s="63"/>
      <c r="L106" s="63"/>
    </row>
    <row r="107" spans="2:18" s="80" customFormat="1" x14ac:dyDescent="0.25">
      <c r="B107" s="431" t="s">
        <v>278</v>
      </c>
      <c r="C107" s="734">
        <v>10000000</v>
      </c>
      <c r="D107" s="441">
        <v>25091953</v>
      </c>
      <c r="E107" s="358"/>
      <c r="F107" s="358"/>
      <c r="G107" s="358"/>
      <c r="H107" s="359"/>
      <c r="I107" s="359"/>
      <c r="J107" s="113"/>
      <c r="K107" s="63"/>
      <c r="L107" s="63"/>
    </row>
    <row r="108" spans="2:18" s="80" customFormat="1" x14ac:dyDescent="0.25">
      <c r="B108" s="431" t="s">
        <v>818</v>
      </c>
      <c r="C108" s="734">
        <v>0</v>
      </c>
      <c r="D108" s="814">
        <v>20120005</v>
      </c>
      <c r="E108" s="711"/>
      <c r="F108" s="358"/>
      <c r="G108" s="358"/>
      <c r="H108" s="359"/>
      <c r="I108" s="359"/>
      <c r="J108" s="113"/>
      <c r="K108" s="63"/>
      <c r="L108" s="63"/>
    </row>
    <row r="109" spans="2:18" s="80" customFormat="1" x14ac:dyDescent="0.25">
      <c r="B109" s="733" t="s">
        <v>819</v>
      </c>
      <c r="C109" s="163">
        <v>0</v>
      </c>
      <c r="D109" s="814">
        <v>3600000000</v>
      </c>
      <c r="E109" s="358"/>
      <c r="F109" s="358"/>
      <c r="G109" s="358"/>
      <c r="H109" s="359"/>
      <c r="I109" s="359"/>
      <c r="J109" s="113"/>
      <c r="K109" s="63"/>
      <c r="L109" s="63"/>
    </row>
    <row r="110" spans="2:18" s="80" customFormat="1" x14ac:dyDescent="0.25">
      <c r="B110" s="822" t="s">
        <v>279</v>
      </c>
      <c r="C110" s="163">
        <v>21383498</v>
      </c>
      <c r="D110" s="765">
        <v>12888500</v>
      </c>
      <c r="E110" s="358"/>
      <c r="F110" s="358"/>
      <c r="G110" s="358"/>
      <c r="H110" s="358"/>
      <c r="I110" s="359"/>
      <c r="J110" s="113"/>
      <c r="K110" s="63"/>
      <c r="L110" s="63"/>
    </row>
    <row r="111" spans="2:18" s="80" customFormat="1" x14ac:dyDescent="0.25">
      <c r="B111" s="822" t="s">
        <v>766</v>
      </c>
      <c r="C111" s="163">
        <v>3626271087.1087003</v>
      </c>
      <c r="D111" s="765">
        <v>4099926381.3840003</v>
      </c>
      <c r="E111" s="358"/>
      <c r="F111" s="358"/>
      <c r="G111" s="358"/>
      <c r="H111" s="358"/>
      <c r="I111" s="358"/>
      <c r="J111" s="113"/>
      <c r="K111" s="63"/>
      <c r="L111" s="63"/>
    </row>
    <row r="112" spans="2:18" s="80" customFormat="1" hidden="1" x14ac:dyDescent="0.25">
      <c r="B112" s="733"/>
      <c r="C112" s="163"/>
      <c r="D112" s="765"/>
      <c r="E112" s="358"/>
      <c r="F112" s="358"/>
      <c r="G112" s="358"/>
      <c r="H112" s="359"/>
      <c r="I112" s="359"/>
      <c r="J112" s="113"/>
      <c r="K112" s="63"/>
      <c r="L112" s="63"/>
    </row>
    <row r="113" spans="2:18" s="80" customFormat="1" hidden="1" x14ac:dyDescent="0.25">
      <c r="B113" s="733"/>
      <c r="C113" s="163"/>
      <c r="D113" s="765"/>
      <c r="E113" s="358"/>
      <c r="F113" s="358"/>
      <c r="G113" s="358"/>
      <c r="H113" s="359"/>
      <c r="I113" s="359"/>
      <c r="J113" s="113"/>
      <c r="K113" s="63"/>
      <c r="L113" s="63"/>
    </row>
    <row r="114" spans="2:18" s="80" customFormat="1" hidden="1" x14ac:dyDescent="0.25">
      <c r="B114" s="733"/>
      <c r="C114" s="163"/>
      <c r="D114" s="765"/>
      <c r="E114" s="358"/>
      <c r="F114" s="358"/>
      <c r="G114" s="358"/>
      <c r="H114" s="359"/>
      <c r="I114" s="359"/>
      <c r="J114" s="113"/>
      <c r="K114" s="63"/>
      <c r="L114" s="63"/>
    </row>
    <row r="115" spans="2:18" s="80" customFormat="1" hidden="1" x14ac:dyDescent="0.25">
      <c r="B115" s="733"/>
      <c r="C115" s="163"/>
      <c r="D115" s="765"/>
      <c r="E115" s="358"/>
      <c r="F115" s="358"/>
      <c r="G115" s="358"/>
      <c r="H115" s="359"/>
      <c r="I115" s="359"/>
      <c r="J115" s="113"/>
      <c r="K115" s="63"/>
      <c r="L115" s="63"/>
    </row>
    <row r="116" spans="2:18" s="80" customFormat="1" hidden="1" x14ac:dyDescent="0.25">
      <c r="B116" s="733"/>
      <c r="C116" s="163"/>
      <c r="D116" s="765"/>
      <c r="E116" s="358"/>
      <c r="F116" s="358"/>
      <c r="G116" s="358"/>
      <c r="H116" s="359"/>
      <c r="I116" s="359"/>
      <c r="J116" s="113"/>
      <c r="K116" s="63"/>
      <c r="L116" s="63"/>
    </row>
    <row r="117" spans="2:18" s="80" customFormat="1" hidden="1" x14ac:dyDescent="0.25">
      <c r="B117" s="733"/>
      <c r="C117" s="163"/>
      <c r="D117" s="765"/>
      <c r="E117" s="358"/>
      <c r="F117" s="358"/>
      <c r="G117" s="358"/>
      <c r="H117" s="359"/>
      <c r="I117" s="359"/>
      <c r="J117" s="113"/>
      <c r="K117" s="63"/>
      <c r="L117" s="63"/>
    </row>
    <row r="118" spans="2:18" s="80" customFormat="1" hidden="1" x14ac:dyDescent="0.25">
      <c r="B118" s="733"/>
      <c r="C118" s="163"/>
      <c r="D118" s="765"/>
      <c r="E118" s="358"/>
      <c r="F118" s="358"/>
      <c r="G118" s="358"/>
      <c r="H118" s="359"/>
      <c r="I118" s="359"/>
      <c r="J118" s="113"/>
      <c r="K118" s="63"/>
      <c r="L118" s="63"/>
    </row>
    <row r="119" spans="2:18" s="80" customFormat="1" ht="15.75" thickBot="1" x14ac:dyDescent="0.3">
      <c r="B119" s="733" t="s">
        <v>24</v>
      </c>
      <c r="C119" s="735">
        <v>1113236690.079</v>
      </c>
      <c r="D119" s="815">
        <v>399542839.64040005</v>
      </c>
      <c r="E119" s="358"/>
      <c r="F119" s="358"/>
      <c r="G119" s="358"/>
      <c r="H119" s="359"/>
      <c r="I119" s="359"/>
      <c r="J119" s="113"/>
      <c r="K119" s="63"/>
      <c r="L119" s="63"/>
    </row>
    <row r="120" spans="2:18" ht="19.5" customHeight="1" thickBot="1" x14ac:dyDescent="0.3">
      <c r="B120" s="823" t="s">
        <v>280</v>
      </c>
      <c r="C120" s="672">
        <v>4787341274.1877003</v>
      </c>
      <c r="D120" s="746">
        <v>8167276521</v>
      </c>
      <c r="E120" s="367"/>
      <c r="F120" s="367"/>
      <c r="G120" s="367"/>
      <c r="H120" s="491"/>
      <c r="I120" s="736"/>
      <c r="J120" s="46"/>
      <c r="K120" s="65"/>
      <c r="L120" s="63"/>
      <c r="M120" s="86"/>
      <c r="N120" s="86"/>
      <c r="O120" s="80"/>
      <c r="P120" s="80"/>
      <c r="Q120" s="80"/>
      <c r="R120" s="80"/>
    </row>
    <row r="121" spans="2:18" x14ac:dyDescent="0.25">
      <c r="B121" s="357"/>
      <c r="C121" s="357"/>
      <c r="D121" s="357"/>
      <c r="E121" s="367"/>
      <c r="F121" s="367"/>
      <c r="G121" s="367"/>
      <c r="H121" s="222"/>
      <c r="I121" s="222"/>
      <c r="J121" s="64"/>
      <c r="K121" s="63"/>
      <c r="L121" s="63"/>
      <c r="M121" s="80"/>
      <c r="N121" s="80"/>
      <c r="O121" s="80"/>
      <c r="P121" s="80"/>
      <c r="Q121" s="80"/>
      <c r="R121" s="80"/>
    </row>
    <row r="122" spans="2:18" ht="15.75" thickBot="1" x14ac:dyDescent="0.3">
      <c r="B122" s="622" t="s">
        <v>281</v>
      </c>
      <c r="C122" s="367"/>
      <c r="D122" s="367"/>
      <c r="E122" s="367"/>
      <c r="F122" s="367"/>
      <c r="G122" s="367"/>
      <c r="H122" s="222"/>
      <c r="I122" s="222"/>
      <c r="J122" s="64"/>
      <c r="K122" s="63"/>
      <c r="L122" s="63"/>
      <c r="M122" s="80"/>
      <c r="N122" s="80"/>
      <c r="O122" s="80"/>
      <c r="P122" s="80"/>
      <c r="Q122" s="80"/>
      <c r="R122" s="80"/>
    </row>
    <row r="123" spans="2:18" x14ac:dyDescent="0.25">
      <c r="B123" s="1217" t="s">
        <v>504</v>
      </c>
      <c r="C123" s="1218"/>
      <c r="D123" s="1218"/>
      <c r="E123" s="1218"/>
      <c r="F123" s="1218"/>
      <c r="G123" s="1219"/>
      <c r="H123" s="222"/>
      <c r="I123" s="222"/>
      <c r="M123" s="80"/>
      <c r="N123" s="80"/>
      <c r="O123" s="80"/>
      <c r="P123" s="80"/>
      <c r="Q123" s="80"/>
      <c r="R123" s="80"/>
    </row>
    <row r="124" spans="2:18" ht="43.5" customHeight="1" x14ac:dyDescent="0.25">
      <c r="B124" s="816" t="s">
        <v>232</v>
      </c>
      <c r="C124" s="753" t="s">
        <v>282</v>
      </c>
      <c r="D124" s="753" t="s">
        <v>234</v>
      </c>
      <c r="E124" s="753" t="s">
        <v>283</v>
      </c>
      <c r="F124" s="753" t="s">
        <v>284</v>
      </c>
      <c r="G124" s="817" t="s">
        <v>285</v>
      </c>
      <c r="H124" s="222"/>
      <c r="I124" s="222"/>
      <c r="M124" s="80"/>
      <c r="N124" s="80"/>
      <c r="O124" s="80"/>
      <c r="P124" s="80"/>
      <c r="Q124" s="80"/>
      <c r="R124" s="80"/>
    </row>
    <row r="125" spans="2:18" x14ac:dyDescent="0.25">
      <c r="B125" s="737"/>
      <c r="C125" s="357"/>
      <c r="D125" s="357"/>
      <c r="E125" s="357"/>
      <c r="F125" s="357"/>
      <c r="G125" s="738"/>
      <c r="H125" s="222"/>
      <c r="I125" s="222"/>
      <c r="M125" s="80"/>
      <c r="N125" s="80"/>
      <c r="O125" s="80"/>
      <c r="P125" s="80"/>
      <c r="Q125" s="80"/>
      <c r="R125" s="80"/>
    </row>
    <row r="126" spans="2:18" x14ac:dyDescent="0.25">
      <c r="B126" s="739"/>
      <c r="C126" s="740" t="s">
        <v>286</v>
      </c>
      <c r="D126" s="740"/>
      <c r="E126" s="818"/>
      <c r="F126" s="740"/>
      <c r="G126" s="741"/>
      <c r="H126" s="222"/>
      <c r="I126" s="222"/>
    </row>
    <row r="127" spans="2:18" x14ac:dyDescent="0.25">
      <c r="B127" s="739" t="s">
        <v>287</v>
      </c>
      <c r="C127" s="393"/>
      <c r="D127" s="393"/>
      <c r="E127" s="393"/>
      <c r="F127" s="393"/>
      <c r="G127" s="742"/>
      <c r="H127" s="222"/>
      <c r="I127" s="222"/>
    </row>
    <row r="128" spans="2:18" ht="15.75" thickBot="1" x14ac:dyDescent="0.3">
      <c r="B128" s="743" t="s">
        <v>288</v>
      </c>
      <c r="C128" s="744"/>
      <c r="D128" s="744"/>
      <c r="E128" s="744"/>
      <c r="F128" s="744"/>
      <c r="G128" s="745"/>
      <c r="H128" s="222"/>
      <c r="I128" s="222"/>
    </row>
    <row r="129" spans="2:7" ht="13.5" customHeight="1" x14ac:dyDescent="0.25">
      <c r="B129" s="114"/>
      <c r="C129" s="99"/>
      <c r="D129" s="99"/>
      <c r="E129" s="99"/>
      <c r="F129" s="36"/>
      <c r="G129" s="99"/>
    </row>
    <row r="130" spans="2:7" ht="13.5" customHeight="1" x14ac:dyDescent="0.25">
      <c r="B130" s="114"/>
      <c r="C130" s="99"/>
      <c r="D130" s="99"/>
      <c r="E130" s="99"/>
      <c r="F130" s="36"/>
      <c r="G130" s="99"/>
    </row>
  </sheetData>
  <mergeCells count="11">
    <mergeCell ref="B123:G123"/>
    <mergeCell ref="B6:I6"/>
    <mergeCell ref="B7:F8"/>
    <mergeCell ref="G8:I8"/>
    <mergeCell ref="B83:D83"/>
    <mergeCell ref="B102:D102"/>
    <mergeCell ref="B78:F79"/>
    <mergeCell ref="G14:I14"/>
    <mergeCell ref="G19:I19"/>
    <mergeCell ref="G37:I37"/>
    <mergeCell ref="G39:I39"/>
  </mergeCells>
  <pageMargins left="0.7" right="0.7" top="0.75" bottom="0.75" header="0.3" footer="0.3"/>
  <pageSetup paperSize="9" scale="37"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62"/>
  <sheetViews>
    <sheetView showGridLines="0" topLeftCell="A49" zoomScale="80" zoomScaleNormal="80" workbookViewId="0">
      <selection activeCell="E63" sqref="E63"/>
    </sheetView>
  </sheetViews>
  <sheetFormatPr baseColWidth="10" defaultRowHeight="15" x14ac:dyDescent="0.25"/>
  <cols>
    <col min="2" max="2" width="24.140625" style="222" customWidth="1"/>
    <col min="3" max="3" width="16.7109375" style="222" customWidth="1"/>
    <col min="4" max="4" width="15.7109375" style="222" customWidth="1"/>
    <col min="5" max="5" width="16.42578125" style="222" customWidth="1"/>
    <col min="6" max="6" width="17.140625" style="222" customWidth="1"/>
    <col min="7" max="7" width="18.42578125" style="222" customWidth="1"/>
    <col min="8" max="8" width="22.42578125" style="222" customWidth="1"/>
    <col min="9" max="9" width="19.42578125" style="222" customWidth="1"/>
    <col min="10" max="10" width="15.140625" style="222" bestFit="1" customWidth="1"/>
    <col min="11" max="11" width="13" style="222" bestFit="1" customWidth="1"/>
    <col min="12" max="12" width="16.28515625" style="222" customWidth="1"/>
    <col min="248" max="248" width="24.140625" customWidth="1"/>
    <col min="249" max="249" width="16.7109375" customWidth="1"/>
    <col min="250" max="250" width="15.7109375" customWidth="1"/>
    <col min="251" max="251" width="16.42578125" customWidth="1"/>
    <col min="252" max="252" width="17.140625" customWidth="1"/>
    <col min="253" max="253" width="18.42578125" customWidth="1"/>
    <col min="254" max="254" width="24.5703125" customWidth="1"/>
    <col min="255" max="255" width="20.7109375" customWidth="1"/>
    <col min="256" max="256" width="16" customWidth="1"/>
    <col min="257" max="257" width="19.5703125" bestFit="1" customWidth="1"/>
    <col min="258" max="258" width="16.28515625" customWidth="1"/>
    <col min="259" max="261" width="0" hidden="1" customWidth="1"/>
    <col min="504" max="504" width="24.140625" customWidth="1"/>
    <col min="505" max="505" width="16.7109375" customWidth="1"/>
    <col min="506" max="506" width="15.7109375" customWidth="1"/>
    <col min="507" max="507" width="16.42578125" customWidth="1"/>
    <col min="508" max="508" width="17.140625" customWidth="1"/>
    <col min="509" max="509" width="18.42578125" customWidth="1"/>
    <col min="510" max="510" width="24.5703125" customWidth="1"/>
    <col min="511" max="511" width="20.7109375" customWidth="1"/>
    <col min="512" max="512" width="16" customWidth="1"/>
    <col min="513" max="513" width="19.5703125" bestFit="1" customWidth="1"/>
    <col min="514" max="514" width="16.28515625" customWidth="1"/>
    <col min="515" max="517" width="0" hidden="1" customWidth="1"/>
    <col min="760" max="760" width="24.140625" customWidth="1"/>
    <col min="761" max="761" width="16.7109375" customWidth="1"/>
    <col min="762" max="762" width="15.7109375" customWidth="1"/>
    <col min="763" max="763" width="16.42578125" customWidth="1"/>
    <col min="764" max="764" width="17.140625" customWidth="1"/>
    <col min="765" max="765" width="18.42578125" customWidth="1"/>
    <col min="766" max="766" width="24.5703125" customWidth="1"/>
    <col min="767" max="767" width="20.7109375" customWidth="1"/>
    <col min="768" max="768" width="16" customWidth="1"/>
    <col min="769" max="769" width="19.5703125" bestFit="1" customWidth="1"/>
    <col min="770" max="770" width="16.28515625" customWidth="1"/>
    <col min="771" max="773" width="0" hidden="1" customWidth="1"/>
    <col min="1016" max="1016" width="24.140625" customWidth="1"/>
    <col min="1017" max="1017" width="16.7109375" customWidth="1"/>
    <col min="1018" max="1018" width="15.7109375" customWidth="1"/>
    <col min="1019" max="1019" width="16.42578125" customWidth="1"/>
    <col min="1020" max="1020" width="17.140625" customWidth="1"/>
    <col min="1021" max="1021" width="18.42578125" customWidth="1"/>
    <col min="1022" max="1022" width="24.5703125" customWidth="1"/>
    <col min="1023" max="1023" width="20.7109375" customWidth="1"/>
    <col min="1024" max="1024" width="16" customWidth="1"/>
    <col min="1025" max="1025" width="19.5703125" bestFit="1" customWidth="1"/>
    <col min="1026" max="1026" width="16.28515625" customWidth="1"/>
    <col min="1027" max="1029" width="0" hidden="1" customWidth="1"/>
    <col min="1272" max="1272" width="24.140625" customWidth="1"/>
    <col min="1273" max="1273" width="16.7109375" customWidth="1"/>
    <col min="1274" max="1274" width="15.7109375" customWidth="1"/>
    <col min="1275" max="1275" width="16.42578125" customWidth="1"/>
    <col min="1276" max="1276" width="17.140625" customWidth="1"/>
    <col min="1277" max="1277" width="18.42578125" customWidth="1"/>
    <col min="1278" max="1278" width="24.5703125" customWidth="1"/>
    <col min="1279" max="1279" width="20.7109375" customWidth="1"/>
    <col min="1280" max="1280" width="16" customWidth="1"/>
    <col min="1281" max="1281" width="19.5703125" bestFit="1" customWidth="1"/>
    <col min="1282" max="1282" width="16.28515625" customWidth="1"/>
    <col min="1283" max="1285" width="0" hidden="1" customWidth="1"/>
    <col min="1528" max="1528" width="24.140625" customWidth="1"/>
    <col min="1529" max="1529" width="16.7109375" customWidth="1"/>
    <col min="1530" max="1530" width="15.7109375" customWidth="1"/>
    <col min="1531" max="1531" width="16.42578125" customWidth="1"/>
    <col min="1532" max="1532" width="17.140625" customWidth="1"/>
    <col min="1533" max="1533" width="18.42578125" customWidth="1"/>
    <col min="1534" max="1534" width="24.5703125" customWidth="1"/>
    <col min="1535" max="1535" width="20.7109375" customWidth="1"/>
    <col min="1536" max="1536" width="16" customWidth="1"/>
    <col min="1537" max="1537" width="19.5703125" bestFit="1" customWidth="1"/>
    <col min="1538" max="1538" width="16.28515625" customWidth="1"/>
    <col min="1539" max="1541" width="0" hidden="1" customWidth="1"/>
    <col min="1784" max="1784" width="24.140625" customWidth="1"/>
    <col min="1785" max="1785" width="16.7109375" customWidth="1"/>
    <col min="1786" max="1786" width="15.7109375" customWidth="1"/>
    <col min="1787" max="1787" width="16.42578125" customWidth="1"/>
    <col min="1788" max="1788" width="17.140625" customWidth="1"/>
    <col min="1789" max="1789" width="18.42578125" customWidth="1"/>
    <col min="1790" max="1790" width="24.5703125" customWidth="1"/>
    <col min="1791" max="1791" width="20.7109375" customWidth="1"/>
    <col min="1792" max="1792" width="16" customWidth="1"/>
    <col min="1793" max="1793" width="19.5703125" bestFit="1" customWidth="1"/>
    <col min="1794" max="1794" width="16.28515625" customWidth="1"/>
    <col min="1795" max="1797" width="0" hidden="1" customWidth="1"/>
    <col min="2040" max="2040" width="24.140625" customWidth="1"/>
    <col min="2041" max="2041" width="16.7109375" customWidth="1"/>
    <col min="2042" max="2042" width="15.7109375" customWidth="1"/>
    <col min="2043" max="2043" width="16.42578125" customWidth="1"/>
    <col min="2044" max="2044" width="17.140625" customWidth="1"/>
    <col min="2045" max="2045" width="18.42578125" customWidth="1"/>
    <col min="2046" max="2046" width="24.5703125" customWidth="1"/>
    <col min="2047" max="2047" width="20.7109375" customWidth="1"/>
    <col min="2048" max="2048" width="16" customWidth="1"/>
    <col min="2049" max="2049" width="19.5703125" bestFit="1" customWidth="1"/>
    <col min="2050" max="2050" width="16.28515625" customWidth="1"/>
    <col min="2051" max="2053" width="0" hidden="1" customWidth="1"/>
    <col min="2296" max="2296" width="24.140625" customWidth="1"/>
    <col min="2297" max="2297" width="16.7109375" customWidth="1"/>
    <col min="2298" max="2298" width="15.7109375" customWidth="1"/>
    <col min="2299" max="2299" width="16.42578125" customWidth="1"/>
    <col min="2300" max="2300" width="17.140625" customWidth="1"/>
    <col min="2301" max="2301" width="18.42578125" customWidth="1"/>
    <col min="2302" max="2302" width="24.5703125" customWidth="1"/>
    <col min="2303" max="2303" width="20.7109375" customWidth="1"/>
    <col min="2304" max="2304" width="16" customWidth="1"/>
    <col min="2305" max="2305" width="19.5703125" bestFit="1" customWidth="1"/>
    <col min="2306" max="2306" width="16.28515625" customWidth="1"/>
    <col min="2307" max="2309" width="0" hidden="1" customWidth="1"/>
    <col min="2552" max="2552" width="24.140625" customWidth="1"/>
    <col min="2553" max="2553" width="16.7109375" customWidth="1"/>
    <col min="2554" max="2554" width="15.7109375" customWidth="1"/>
    <col min="2555" max="2555" width="16.42578125" customWidth="1"/>
    <col min="2556" max="2556" width="17.140625" customWidth="1"/>
    <col min="2557" max="2557" width="18.42578125" customWidth="1"/>
    <col min="2558" max="2558" width="24.5703125" customWidth="1"/>
    <col min="2559" max="2559" width="20.7109375" customWidth="1"/>
    <col min="2560" max="2560" width="16" customWidth="1"/>
    <col min="2561" max="2561" width="19.5703125" bestFit="1" customWidth="1"/>
    <col min="2562" max="2562" width="16.28515625" customWidth="1"/>
    <col min="2563" max="2565" width="0" hidden="1" customWidth="1"/>
    <col min="2808" max="2808" width="24.140625" customWidth="1"/>
    <col min="2809" max="2809" width="16.7109375" customWidth="1"/>
    <col min="2810" max="2810" width="15.7109375" customWidth="1"/>
    <col min="2811" max="2811" width="16.42578125" customWidth="1"/>
    <col min="2812" max="2812" width="17.140625" customWidth="1"/>
    <col min="2813" max="2813" width="18.42578125" customWidth="1"/>
    <col min="2814" max="2814" width="24.5703125" customWidth="1"/>
    <col min="2815" max="2815" width="20.7109375" customWidth="1"/>
    <col min="2816" max="2816" width="16" customWidth="1"/>
    <col min="2817" max="2817" width="19.5703125" bestFit="1" customWidth="1"/>
    <col min="2818" max="2818" width="16.28515625" customWidth="1"/>
    <col min="2819" max="2821" width="0" hidden="1" customWidth="1"/>
    <col min="3064" max="3064" width="24.140625" customWidth="1"/>
    <col min="3065" max="3065" width="16.7109375" customWidth="1"/>
    <col min="3066" max="3066" width="15.7109375" customWidth="1"/>
    <col min="3067" max="3067" width="16.42578125" customWidth="1"/>
    <col min="3068" max="3068" width="17.140625" customWidth="1"/>
    <col min="3069" max="3069" width="18.42578125" customWidth="1"/>
    <col min="3070" max="3070" width="24.5703125" customWidth="1"/>
    <col min="3071" max="3071" width="20.7109375" customWidth="1"/>
    <col min="3072" max="3072" width="16" customWidth="1"/>
    <col min="3073" max="3073" width="19.5703125" bestFit="1" customWidth="1"/>
    <col min="3074" max="3074" width="16.28515625" customWidth="1"/>
    <col min="3075" max="3077" width="0" hidden="1" customWidth="1"/>
    <col min="3320" max="3320" width="24.140625" customWidth="1"/>
    <col min="3321" max="3321" width="16.7109375" customWidth="1"/>
    <col min="3322" max="3322" width="15.7109375" customWidth="1"/>
    <col min="3323" max="3323" width="16.42578125" customWidth="1"/>
    <col min="3324" max="3324" width="17.140625" customWidth="1"/>
    <col min="3325" max="3325" width="18.42578125" customWidth="1"/>
    <col min="3326" max="3326" width="24.5703125" customWidth="1"/>
    <col min="3327" max="3327" width="20.7109375" customWidth="1"/>
    <col min="3328" max="3328" width="16" customWidth="1"/>
    <col min="3329" max="3329" width="19.5703125" bestFit="1" customWidth="1"/>
    <col min="3330" max="3330" width="16.28515625" customWidth="1"/>
    <col min="3331" max="3333" width="0" hidden="1" customWidth="1"/>
    <col min="3576" max="3576" width="24.140625" customWidth="1"/>
    <col min="3577" max="3577" width="16.7109375" customWidth="1"/>
    <col min="3578" max="3578" width="15.7109375" customWidth="1"/>
    <col min="3579" max="3579" width="16.42578125" customWidth="1"/>
    <col min="3580" max="3580" width="17.140625" customWidth="1"/>
    <col min="3581" max="3581" width="18.42578125" customWidth="1"/>
    <col min="3582" max="3582" width="24.5703125" customWidth="1"/>
    <col min="3583" max="3583" width="20.7109375" customWidth="1"/>
    <col min="3584" max="3584" width="16" customWidth="1"/>
    <col min="3585" max="3585" width="19.5703125" bestFit="1" customWidth="1"/>
    <col min="3586" max="3586" width="16.28515625" customWidth="1"/>
    <col min="3587" max="3589" width="0" hidden="1" customWidth="1"/>
    <col min="3832" max="3832" width="24.140625" customWidth="1"/>
    <col min="3833" max="3833" width="16.7109375" customWidth="1"/>
    <col min="3834" max="3834" width="15.7109375" customWidth="1"/>
    <col min="3835" max="3835" width="16.42578125" customWidth="1"/>
    <col min="3836" max="3836" width="17.140625" customWidth="1"/>
    <col min="3837" max="3837" width="18.42578125" customWidth="1"/>
    <col min="3838" max="3838" width="24.5703125" customWidth="1"/>
    <col min="3839" max="3839" width="20.7109375" customWidth="1"/>
    <col min="3840" max="3840" width="16" customWidth="1"/>
    <col min="3841" max="3841" width="19.5703125" bestFit="1" customWidth="1"/>
    <col min="3842" max="3842" width="16.28515625" customWidth="1"/>
    <col min="3843" max="3845" width="0" hidden="1" customWidth="1"/>
    <col min="4088" max="4088" width="24.140625" customWidth="1"/>
    <col min="4089" max="4089" width="16.7109375" customWidth="1"/>
    <col min="4090" max="4090" width="15.7109375" customWidth="1"/>
    <col min="4091" max="4091" width="16.42578125" customWidth="1"/>
    <col min="4092" max="4092" width="17.140625" customWidth="1"/>
    <col min="4093" max="4093" width="18.42578125" customWidth="1"/>
    <col min="4094" max="4094" width="24.5703125" customWidth="1"/>
    <col min="4095" max="4095" width="20.7109375" customWidth="1"/>
    <col min="4096" max="4096" width="16" customWidth="1"/>
    <col min="4097" max="4097" width="19.5703125" bestFit="1" customWidth="1"/>
    <col min="4098" max="4098" width="16.28515625" customWidth="1"/>
    <col min="4099" max="4101" width="0" hidden="1" customWidth="1"/>
    <col min="4344" max="4344" width="24.140625" customWidth="1"/>
    <col min="4345" max="4345" width="16.7109375" customWidth="1"/>
    <col min="4346" max="4346" width="15.7109375" customWidth="1"/>
    <col min="4347" max="4347" width="16.42578125" customWidth="1"/>
    <col min="4348" max="4348" width="17.140625" customWidth="1"/>
    <col min="4349" max="4349" width="18.42578125" customWidth="1"/>
    <col min="4350" max="4350" width="24.5703125" customWidth="1"/>
    <col min="4351" max="4351" width="20.7109375" customWidth="1"/>
    <col min="4352" max="4352" width="16" customWidth="1"/>
    <col min="4353" max="4353" width="19.5703125" bestFit="1" customWidth="1"/>
    <col min="4354" max="4354" width="16.28515625" customWidth="1"/>
    <col min="4355" max="4357" width="0" hidden="1" customWidth="1"/>
    <col min="4600" max="4600" width="24.140625" customWidth="1"/>
    <col min="4601" max="4601" width="16.7109375" customWidth="1"/>
    <col min="4602" max="4602" width="15.7109375" customWidth="1"/>
    <col min="4603" max="4603" width="16.42578125" customWidth="1"/>
    <col min="4604" max="4604" width="17.140625" customWidth="1"/>
    <col min="4605" max="4605" width="18.42578125" customWidth="1"/>
    <col min="4606" max="4606" width="24.5703125" customWidth="1"/>
    <col min="4607" max="4607" width="20.7109375" customWidth="1"/>
    <col min="4608" max="4608" width="16" customWidth="1"/>
    <col min="4609" max="4609" width="19.5703125" bestFit="1" customWidth="1"/>
    <col min="4610" max="4610" width="16.28515625" customWidth="1"/>
    <col min="4611" max="4613" width="0" hidden="1" customWidth="1"/>
    <col min="4856" max="4856" width="24.140625" customWidth="1"/>
    <col min="4857" max="4857" width="16.7109375" customWidth="1"/>
    <col min="4858" max="4858" width="15.7109375" customWidth="1"/>
    <col min="4859" max="4859" width="16.42578125" customWidth="1"/>
    <col min="4860" max="4860" width="17.140625" customWidth="1"/>
    <col min="4861" max="4861" width="18.42578125" customWidth="1"/>
    <col min="4862" max="4862" width="24.5703125" customWidth="1"/>
    <col min="4863" max="4863" width="20.7109375" customWidth="1"/>
    <col min="4864" max="4864" width="16" customWidth="1"/>
    <col min="4865" max="4865" width="19.5703125" bestFit="1" customWidth="1"/>
    <col min="4866" max="4866" width="16.28515625" customWidth="1"/>
    <col min="4867" max="4869" width="0" hidden="1" customWidth="1"/>
    <col min="5112" max="5112" width="24.140625" customWidth="1"/>
    <col min="5113" max="5113" width="16.7109375" customWidth="1"/>
    <col min="5114" max="5114" width="15.7109375" customWidth="1"/>
    <col min="5115" max="5115" width="16.42578125" customWidth="1"/>
    <col min="5116" max="5116" width="17.140625" customWidth="1"/>
    <col min="5117" max="5117" width="18.42578125" customWidth="1"/>
    <col min="5118" max="5118" width="24.5703125" customWidth="1"/>
    <col min="5119" max="5119" width="20.7109375" customWidth="1"/>
    <col min="5120" max="5120" width="16" customWidth="1"/>
    <col min="5121" max="5121" width="19.5703125" bestFit="1" customWidth="1"/>
    <col min="5122" max="5122" width="16.28515625" customWidth="1"/>
    <col min="5123" max="5125" width="0" hidden="1" customWidth="1"/>
    <col min="5368" max="5368" width="24.140625" customWidth="1"/>
    <col min="5369" max="5369" width="16.7109375" customWidth="1"/>
    <col min="5370" max="5370" width="15.7109375" customWidth="1"/>
    <col min="5371" max="5371" width="16.42578125" customWidth="1"/>
    <col min="5372" max="5372" width="17.140625" customWidth="1"/>
    <col min="5373" max="5373" width="18.42578125" customWidth="1"/>
    <col min="5374" max="5374" width="24.5703125" customWidth="1"/>
    <col min="5375" max="5375" width="20.7109375" customWidth="1"/>
    <col min="5376" max="5376" width="16" customWidth="1"/>
    <col min="5377" max="5377" width="19.5703125" bestFit="1" customWidth="1"/>
    <col min="5378" max="5378" width="16.28515625" customWidth="1"/>
    <col min="5379" max="5381" width="0" hidden="1" customWidth="1"/>
    <col min="5624" max="5624" width="24.140625" customWidth="1"/>
    <col min="5625" max="5625" width="16.7109375" customWidth="1"/>
    <col min="5626" max="5626" width="15.7109375" customWidth="1"/>
    <col min="5627" max="5627" width="16.42578125" customWidth="1"/>
    <col min="5628" max="5628" width="17.140625" customWidth="1"/>
    <col min="5629" max="5629" width="18.42578125" customWidth="1"/>
    <col min="5630" max="5630" width="24.5703125" customWidth="1"/>
    <col min="5631" max="5631" width="20.7109375" customWidth="1"/>
    <col min="5632" max="5632" width="16" customWidth="1"/>
    <col min="5633" max="5633" width="19.5703125" bestFit="1" customWidth="1"/>
    <col min="5634" max="5634" width="16.28515625" customWidth="1"/>
    <col min="5635" max="5637" width="0" hidden="1" customWidth="1"/>
    <col min="5880" max="5880" width="24.140625" customWidth="1"/>
    <col min="5881" max="5881" width="16.7109375" customWidth="1"/>
    <col min="5882" max="5882" width="15.7109375" customWidth="1"/>
    <col min="5883" max="5883" width="16.42578125" customWidth="1"/>
    <col min="5884" max="5884" width="17.140625" customWidth="1"/>
    <col min="5885" max="5885" width="18.42578125" customWidth="1"/>
    <col min="5886" max="5886" width="24.5703125" customWidth="1"/>
    <col min="5887" max="5887" width="20.7109375" customWidth="1"/>
    <col min="5888" max="5888" width="16" customWidth="1"/>
    <col min="5889" max="5889" width="19.5703125" bestFit="1" customWidth="1"/>
    <col min="5890" max="5890" width="16.28515625" customWidth="1"/>
    <col min="5891" max="5893" width="0" hidden="1" customWidth="1"/>
    <col min="6136" max="6136" width="24.140625" customWidth="1"/>
    <col min="6137" max="6137" width="16.7109375" customWidth="1"/>
    <col min="6138" max="6138" width="15.7109375" customWidth="1"/>
    <col min="6139" max="6139" width="16.42578125" customWidth="1"/>
    <col min="6140" max="6140" width="17.140625" customWidth="1"/>
    <col min="6141" max="6141" width="18.42578125" customWidth="1"/>
    <col min="6142" max="6142" width="24.5703125" customWidth="1"/>
    <col min="6143" max="6143" width="20.7109375" customWidth="1"/>
    <col min="6144" max="6144" width="16" customWidth="1"/>
    <col min="6145" max="6145" width="19.5703125" bestFit="1" customWidth="1"/>
    <col min="6146" max="6146" width="16.28515625" customWidth="1"/>
    <col min="6147" max="6149" width="0" hidden="1" customWidth="1"/>
    <col min="6392" max="6392" width="24.140625" customWidth="1"/>
    <col min="6393" max="6393" width="16.7109375" customWidth="1"/>
    <col min="6394" max="6394" width="15.7109375" customWidth="1"/>
    <col min="6395" max="6395" width="16.42578125" customWidth="1"/>
    <col min="6396" max="6396" width="17.140625" customWidth="1"/>
    <col min="6397" max="6397" width="18.42578125" customWidth="1"/>
    <col min="6398" max="6398" width="24.5703125" customWidth="1"/>
    <col min="6399" max="6399" width="20.7109375" customWidth="1"/>
    <col min="6400" max="6400" width="16" customWidth="1"/>
    <col min="6401" max="6401" width="19.5703125" bestFit="1" customWidth="1"/>
    <col min="6402" max="6402" width="16.28515625" customWidth="1"/>
    <col min="6403" max="6405" width="0" hidden="1" customWidth="1"/>
    <col min="6648" max="6648" width="24.140625" customWidth="1"/>
    <col min="6649" max="6649" width="16.7109375" customWidth="1"/>
    <col min="6650" max="6650" width="15.7109375" customWidth="1"/>
    <col min="6651" max="6651" width="16.42578125" customWidth="1"/>
    <col min="6652" max="6652" width="17.140625" customWidth="1"/>
    <col min="6653" max="6653" width="18.42578125" customWidth="1"/>
    <col min="6654" max="6654" width="24.5703125" customWidth="1"/>
    <col min="6655" max="6655" width="20.7109375" customWidth="1"/>
    <col min="6656" max="6656" width="16" customWidth="1"/>
    <col min="6657" max="6657" width="19.5703125" bestFit="1" customWidth="1"/>
    <col min="6658" max="6658" width="16.28515625" customWidth="1"/>
    <col min="6659" max="6661" width="0" hidden="1" customWidth="1"/>
    <col min="6904" max="6904" width="24.140625" customWidth="1"/>
    <col min="6905" max="6905" width="16.7109375" customWidth="1"/>
    <col min="6906" max="6906" width="15.7109375" customWidth="1"/>
    <col min="6907" max="6907" width="16.42578125" customWidth="1"/>
    <col min="6908" max="6908" width="17.140625" customWidth="1"/>
    <col min="6909" max="6909" width="18.42578125" customWidth="1"/>
    <col min="6910" max="6910" width="24.5703125" customWidth="1"/>
    <col min="6911" max="6911" width="20.7109375" customWidth="1"/>
    <col min="6912" max="6912" width="16" customWidth="1"/>
    <col min="6913" max="6913" width="19.5703125" bestFit="1" customWidth="1"/>
    <col min="6914" max="6914" width="16.28515625" customWidth="1"/>
    <col min="6915" max="6917" width="0" hidden="1" customWidth="1"/>
    <col min="7160" max="7160" width="24.140625" customWidth="1"/>
    <col min="7161" max="7161" width="16.7109375" customWidth="1"/>
    <col min="7162" max="7162" width="15.7109375" customWidth="1"/>
    <col min="7163" max="7163" width="16.42578125" customWidth="1"/>
    <col min="7164" max="7164" width="17.140625" customWidth="1"/>
    <col min="7165" max="7165" width="18.42578125" customWidth="1"/>
    <col min="7166" max="7166" width="24.5703125" customWidth="1"/>
    <col min="7167" max="7167" width="20.7109375" customWidth="1"/>
    <col min="7168" max="7168" width="16" customWidth="1"/>
    <col min="7169" max="7169" width="19.5703125" bestFit="1" customWidth="1"/>
    <col min="7170" max="7170" width="16.28515625" customWidth="1"/>
    <col min="7171" max="7173" width="0" hidden="1" customWidth="1"/>
    <col min="7416" max="7416" width="24.140625" customWidth="1"/>
    <col min="7417" max="7417" width="16.7109375" customWidth="1"/>
    <col min="7418" max="7418" width="15.7109375" customWidth="1"/>
    <col min="7419" max="7419" width="16.42578125" customWidth="1"/>
    <col min="7420" max="7420" width="17.140625" customWidth="1"/>
    <col min="7421" max="7421" width="18.42578125" customWidth="1"/>
    <col min="7422" max="7422" width="24.5703125" customWidth="1"/>
    <col min="7423" max="7423" width="20.7109375" customWidth="1"/>
    <col min="7424" max="7424" width="16" customWidth="1"/>
    <col min="7425" max="7425" width="19.5703125" bestFit="1" customWidth="1"/>
    <col min="7426" max="7426" width="16.28515625" customWidth="1"/>
    <col min="7427" max="7429" width="0" hidden="1" customWidth="1"/>
    <col min="7672" max="7672" width="24.140625" customWidth="1"/>
    <col min="7673" max="7673" width="16.7109375" customWidth="1"/>
    <col min="7674" max="7674" width="15.7109375" customWidth="1"/>
    <col min="7675" max="7675" width="16.42578125" customWidth="1"/>
    <col min="7676" max="7676" width="17.140625" customWidth="1"/>
    <col min="7677" max="7677" width="18.42578125" customWidth="1"/>
    <col min="7678" max="7678" width="24.5703125" customWidth="1"/>
    <col min="7679" max="7679" width="20.7109375" customWidth="1"/>
    <col min="7680" max="7680" width="16" customWidth="1"/>
    <col min="7681" max="7681" width="19.5703125" bestFit="1" customWidth="1"/>
    <col min="7682" max="7682" width="16.28515625" customWidth="1"/>
    <col min="7683" max="7685" width="0" hidden="1" customWidth="1"/>
    <col min="7928" max="7928" width="24.140625" customWidth="1"/>
    <col min="7929" max="7929" width="16.7109375" customWidth="1"/>
    <col min="7930" max="7930" width="15.7109375" customWidth="1"/>
    <col min="7931" max="7931" width="16.42578125" customWidth="1"/>
    <col min="7932" max="7932" width="17.140625" customWidth="1"/>
    <col min="7933" max="7933" width="18.42578125" customWidth="1"/>
    <col min="7934" max="7934" width="24.5703125" customWidth="1"/>
    <col min="7935" max="7935" width="20.7109375" customWidth="1"/>
    <col min="7936" max="7936" width="16" customWidth="1"/>
    <col min="7937" max="7937" width="19.5703125" bestFit="1" customWidth="1"/>
    <col min="7938" max="7938" width="16.28515625" customWidth="1"/>
    <col min="7939" max="7941" width="0" hidden="1" customWidth="1"/>
    <col min="8184" max="8184" width="24.140625" customWidth="1"/>
    <col min="8185" max="8185" width="16.7109375" customWidth="1"/>
    <col min="8186" max="8186" width="15.7109375" customWidth="1"/>
    <col min="8187" max="8187" width="16.42578125" customWidth="1"/>
    <col min="8188" max="8188" width="17.140625" customWidth="1"/>
    <col min="8189" max="8189" width="18.42578125" customWidth="1"/>
    <col min="8190" max="8190" width="24.5703125" customWidth="1"/>
    <col min="8191" max="8191" width="20.7109375" customWidth="1"/>
    <col min="8192" max="8192" width="16" customWidth="1"/>
    <col min="8193" max="8193" width="19.5703125" bestFit="1" customWidth="1"/>
    <col min="8194" max="8194" width="16.28515625" customWidth="1"/>
    <col min="8195" max="8197" width="0" hidden="1" customWidth="1"/>
    <col min="8440" max="8440" width="24.140625" customWidth="1"/>
    <col min="8441" max="8441" width="16.7109375" customWidth="1"/>
    <col min="8442" max="8442" width="15.7109375" customWidth="1"/>
    <col min="8443" max="8443" width="16.42578125" customWidth="1"/>
    <col min="8444" max="8444" width="17.140625" customWidth="1"/>
    <col min="8445" max="8445" width="18.42578125" customWidth="1"/>
    <col min="8446" max="8446" width="24.5703125" customWidth="1"/>
    <col min="8447" max="8447" width="20.7109375" customWidth="1"/>
    <col min="8448" max="8448" width="16" customWidth="1"/>
    <col min="8449" max="8449" width="19.5703125" bestFit="1" customWidth="1"/>
    <col min="8450" max="8450" width="16.28515625" customWidth="1"/>
    <col min="8451" max="8453" width="0" hidden="1" customWidth="1"/>
    <col min="8696" max="8696" width="24.140625" customWidth="1"/>
    <col min="8697" max="8697" width="16.7109375" customWidth="1"/>
    <col min="8698" max="8698" width="15.7109375" customWidth="1"/>
    <col min="8699" max="8699" width="16.42578125" customWidth="1"/>
    <col min="8700" max="8700" width="17.140625" customWidth="1"/>
    <col min="8701" max="8701" width="18.42578125" customWidth="1"/>
    <col min="8702" max="8702" width="24.5703125" customWidth="1"/>
    <col min="8703" max="8703" width="20.7109375" customWidth="1"/>
    <col min="8704" max="8704" width="16" customWidth="1"/>
    <col min="8705" max="8705" width="19.5703125" bestFit="1" customWidth="1"/>
    <col min="8706" max="8706" width="16.28515625" customWidth="1"/>
    <col min="8707" max="8709" width="0" hidden="1" customWidth="1"/>
    <col min="8952" max="8952" width="24.140625" customWidth="1"/>
    <col min="8953" max="8953" width="16.7109375" customWidth="1"/>
    <col min="8954" max="8954" width="15.7109375" customWidth="1"/>
    <col min="8955" max="8955" width="16.42578125" customWidth="1"/>
    <col min="8956" max="8956" width="17.140625" customWidth="1"/>
    <col min="8957" max="8957" width="18.42578125" customWidth="1"/>
    <col min="8958" max="8958" width="24.5703125" customWidth="1"/>
    <col min="8959" max="8959" width="20.7109375" customWidth="1"/>
    <col min="8960" max="8960" width="16" customWidth="1"/>
    <col min="8961" max="8961" width="19.5703125" bestFit="1" customWidth="1"/>
    <col min="8962" max="8962" width="16.28515625" customWidth="1"/>
    <col min="8963" max="8965" width="0" hidden="1" customWidth="1"/>
    <col min="9208" max="9208" width="24.140625" customWidth="1"/>
    <col min="9209" max="9209" width="16.7109375" customWidth="1"/>
    <col min="9210" max="9210" width="15.7109375" customWidth="1"/>
    <col min="9211" max="9211" width="16.42578125" customWidth="1"/>
    <col min="9212" max="9212" width="17.140625" customWidth="1"/>
    <col min="9213" max="9213" width="18.42578125" customWidth="1"/>
    <col min="9214" max="9214" width="24.5703125" customWidth="1"/>
    <col min="9215" max="9215" width="20.7109375" customWidth="1"/>
    <col min="9216" max="9216" width="16" customWidth="1"/>
    <col min="9217" max="9217" width="19.5703125" bestFit="1" customWidth="1"/>
    <col min="9218" max="9218" width="16.28515625" customWidth="1"/>
    <col min="9219" max="9221" width="0" hidden="1" customWidth="1"/>
    <col min="9464" max="9464" width="24.140625" customWidth="1"/>
    <col min="9465" max="9465" width="16.7109375" customWidth="1"/>
    <col min="9466" max="9466" width="15.7109375" customWidth="1"/>
    <col min="9467" max="9467" width="16.42578125" customWidth="1"/>
    <col min="9468" max="9468" width="17.140625" customWidth="1"/>
    <col min="9469" max="9469" width="18.42578125" customWidth="1"/>
    <col min="9470" max="9470" width="24.5703125" customWidth="1"/>
    <col min="9471" max="9471" width="20.7109375" customWidth="1"/>
    <col min="9472" max="9472" width="16" customWidth="1"/>
    <col min="9473" max="9473" width="19.5703125" bestFit="1" customWidth="1"/>
    <col min="9474" max="9474" width="16.28515625" customWidth="1"/>
    <col min="9475" max="9477" width="0" hidden="1" customWidth="1"/>
    <col min="9720" max="9720" width="24.140625" customWidth="1"/>
    <col min="9721" max="9721" width="16.7109375" customWidth="1"/>
    <col min="9722" max="9722" width="15.7109375" customWidth="1"/>
    <col min="9723" max="9723" width="16.42578125" customWidth="1"/>
    <col min="9724" max="9724" width="17.140625" customWidth="1"/>
    <col min="9725" max="9725" width="18.42578125" customWidth="1"/>
    <col min="9726" max="9726" width="24.5703125" customWidth="1"/>
    <col min="9727" max="9727" width="20.7109375" customWidth="1"/>
    <col min="9728" max="9728" width="16" customWidth="1"/>
    <col min="9729" max="9729" width="19.5703125" bestFit="1" customWidth="1"/>
    <col min="9730" max="9730" width="16.28515625" customWidth="1"/>
    <col min="9731" max="9733" width="0" hidden="1" customWidth="1"/>
    <col min="9976" max="9976" width="24.140625" customWidth="1"/>
    <col min="9977" max="9977" width="16.7109375" customWidth="1"/>
    <col min="9978" max="9978" width="15.7109375" customWidth="1"/>
    <col min="9979" max="9979" width="16.42578125" customWidth="1"/>
    <col min="9980" max="9980" width="17.140625" customWidth="1"/>
    <col min="9981" max="9981" width="18.42578125" customWidth="1"/>
    <col min="9982" max="9982" width="24.5703125" customWidth="1"/>
    <col min="9983" max="9983" width="20.7109375" customWidth="1"/>
    <col min="9984" max="9984" width="16" customWidth="1"/>
    <col min="9985" max="9985" width="19.5703125" bestFit="1" customWidth="1"/>
    <col min="9986" max="9986" width="16.28515625" customWidth="1"/>
    <col min="9987" max="9989" width="0" hidden="1" customWidth="1"/>
    <col min="10232" max="10232" width="24.140625" customWidth="1"/>
    <col min="10233" max="10233" width="16.7109375" customWidth="1"/>
    <col min="10234" max="10234" width="15.7109375" customWidth="1"/>
    <col min="10235" max="10235" width="16.42578125" customWidth="1"/>
    <col min="10236" max="10236" width="17.140625" customWidth="1"/>
    <col min="10237" max="10237" width="18.42578125" customWidth="1"/>
    <col min="10238" max="10238" width="24.5703125" customWidth="1"/>
    <col min="10239" max="10239" width="20.7109375" customWidth="1"/>
    <col min="10240" max="10240" width="16" customWidth="1"/>
    <col min="10241" max="10241" width="19.5703125" bestFit="1" customWidth="1"/>
    <col min="10242" max="10242" width="16.28515625" customWidth="1"/>
    <col min="10243" max="10245" width="0" hidden="1" customWidth="1"/>
    <col min="10488" max="10488" width="24.140625" customWidth="1"/>
    <col min="10489" max="10489" width="16.7109375" customWidth="1"/>
    <col min="10490" max="10490" width="15.7109375" customWidth="1"/>
    <col min="10491" max="10491" width="16.42578125" customWidth="1"/>
    <col min="10492" max="10492" width="17.140625" customWidth="1"/>
    <col min="10493" max="10493" width="18.42578125" customWidth="1"/>
    <col min="10494" max="10494" width="24.5703125" customWidth="1"/>
    <col min="10495" max="10495" width="20.7109375" customWidth="1"/>
    <col min="10496" max="10496" width="16" customWidth="1"/>
    <col min="10497" max="10497" width="19.5703125" bestFit="1" customWidth="1"/>
    <col min="10498" max="10498" width="16.28515625" customWidth="1"/>
    <col min="10499" max="10501" width="0" hidden="1" customWidth="1"/>
    <col min="10744" max="10744" width="24.140625" customWidth="1"/>
    <col min="10745" max="10745" width="16.7109375" customWidth="1"/>
    <col min="10746" max="10746" width="15.7109375" customWidth="1"/>
    <col min="10747" max="10747" width="16.42578125" customWidth="1"/>
    <col min="10748" max="10748" width="17.140625" customWidth="1"/>
    <col min="10749" max="10749" width="18.42578125" customWidth="1"/>
    <col min="10750" max="10750" width="24.5703125" customWidth="1"/>
    <col min="10751" max="10751" width="20.7109375" customWidth="1"/>
    <col min="10752" max="10752" width="16" customWidth="1"/>
    <col min="10753" max="10753" width="19.5703125" bestFit="1" customWidth="1"/>
    <col min="10754" max="10754" width="16.28515625" customWidth="1"/>
    <col min="10755" max="10757" width="0" hidden="1" customWidth="1"/>
    <col min="11000" max="11000" width="24.140625" customWidth="1"/>
    <col min="11001" max="11001" width="16.7109375" customWidth="1"/>
    <col min="11002" max="11002" width="15.7109375" customWidth="1"/>
    <col min="11003" max="11003" width="16.42578125" customWidth="1"/>
    <col min="11004" max="11004" width="17.140625" customWidth="1"/>
    <col min="11005" max="11005" width="18.42578125" customWidth="1"/>
    <col min="11006" max="11006" width="24.5703125" customWidth="1"/>
    <col min="11007" max="11007" width="20.7109375" customWidth="1"/>
    <col min="11008" max="11008" width="16" customWidth="1"/>
    <col min="11009" max="11009" width="19.5703125" bestFit="1" customWidth="1"/>
    <col min="11010" max="11010" width="16.28515625" customWidth="1"/>
    <col min="11011" max="11013" width="0" hidden="1" customWidth="1"/>
    <col min="11256" max="11256" width="24.140625" customWidth="1"/>
    <col min="11257" max="11257" width="16.7109375" customWidth="1"/>
    <col min="11258" max="11258" width="15.7109375" customWidth="1"/>
    <col min="11259" max="11259" width="16.42578125" customWidth="1"/>
    <col min="11260" max="11260" width="17.140625" customWidth="1"/>
    <col min="11261" max="11261" width="18.42578125" customWidth="1"/>
    <col min="11262" max="11262" width="24.5703125" customWidth="1"/>
    <col min="11263" max="11263" width="20.7109375" customWidth="1"/>
    <col min="11264" max="11264" width="16" customWidth="1"/>
    <col min="11265" max="11265" width="19.5703125" bestFit="1" customWidth="1"/>
    <col min="11266" max="11266" width="16.28515625" customWidth="1"/>
    <col min="11267" max="11269" width="0" hidden="1" customWidth="1"/>
    <col min="11512" max="11512" width="24.140625" customWidth="1"/>
    <col min="11513" max="11513" width="16.7109375" customWidth="1"/>
    <col min="11514" max="11514" width="15.7109375" customWidth="1"/>
    <col min="11515" max="11515" width="16.42578125" customWidth="1"/>
    <col min="11516" max="11516" width="17.140625" customWidth="1"/>
    <col min="11517" max="11517" width="18.42578125" customWidth="1"/>
    <col min="11518" max="11518" width="24.5703125" customWidth="1"/>
    <col min="11519" max="11519" width="20.7109375" customWidth="1"/>
    <col min="11520" max="11520" width="16" customWidth="1"/>
    <col min="11521" max="11521" width="19.5703125" bestFit="1" customWidth="1"/>
    <col min="11522" max="11522" width="16.28515625" customWidth="1"/>
    <col min="11523" max="11525" width="0" hidden="1" customWidth="1"/>
    <col min="11768" max="11768" width="24.140625" customWidth="1"/>
    <col min="11769" max="11769" width="16.7109375" customWidth="1"/>
    <col min="11770" max="11770" width="15.7109375" customWidth="1"/>
    <col min="11771" max="11771" width="16.42578125" customWidth="1"/>
    <col min="11772" max="11772" width="17.140625" customWidth="1"/>
    <col min="11773" max="11773" width="18.42578125" customWidth="1"/>
    <col min="11774" max="11774" width="24.5703125" customWidth="1"/>
    <col min="11775" max="11775" width="20.7109375" customWidth="1"/>
    <col min="11776" max="11776" width="16" customWidth="1"/>
    <col min="11777" max="11777" width="19.5703125" bestFit="1" customWidth="1"/>
    <col min="11778" max="11778" width="16.28515625" customWidth="1"/>
    <col min="11779" max="11781" width="0" hidden="1" customWidth="1"/>
    <col min="12024" max="12024" width="24.140625" customWidth="1"/>
    <col min="12025" max="12025" width="16.7109375" customWidth="1"/>
    <col min="12026" max="12026" width="15.7109375" customWidth="1"/>
    <col min="12027" max="12027" width="16.42578125" customWidth="1"/>
    <col min="12028" max="12028" width="17.140625" customWidth="1"/>
    <col min="12029" max="12029" width="18.42578125" customWidth="1"/>
    <col min="12030" max="12030" width="24.5703125" customWidth="1"/>
    <col min="12031" max="12031" width="20.7109375" customWidth="1"/>
    <col min="12032" max="12032" width="16" customWidth="1"/>
    <col min="12033" max="12033" width="19.5703125" bestFit="1" customWidth="1"/>
    <col min="12034" max="12034" width="16.28515625" customWidth="1"/>
    <col min="12035" max="12037" width="0" hidden="1" customWidth="1"/>
    <col min="12280" max="12280" width="24.140625" customWidth="1"/>
    <col min="12281" max="12281" width="16.7109375" customWidth="1"/>
    <col min="12282" max="12282" width="15.7109375" customWidth="1"/>
    <col min="12283" max="12283" width="16.42578125" customWidth="1"/>
    <col min="12284" max="12284" width="17.140625" customWidth="1"/>
    <col min="12285" max="12285" width="18.42578125" customWidth="1"/>
    <col min="12286" max="12286" width="24.5703125" customWidth="1"/>
    <col min="12287" max="12287" width="20.7109375" customWidth="1"/>
    <col min="12288" max="12288" width="16" customWidth="1"/>
    <col min="12289" max="12289" width="19.5703125" bestFit="1" customWidth="1"/>
    <col min="12290" max="12290" width="16.28515625" customWidth="1"/>
    <col min="12291" max="12293" width="0" hidden="1" customWidth="1"/>
    <col min="12536" max="12536" width="24.140625" customWidth="1"/>
    <col min="12537" max="12537" width="16.7109375" customWidth="1"/>
    <col min="12538" max="12538" width="15.7109375" customWidth="1"/>
    <col min="12539" max="12539" width="16.42578125" customWidth="1"/>
    <col min="12540" max="12540" width="17.140625" customWidth="1"/>
    <col min="12541" max="12541" width="18.42578125" customWidth="1"/>
    <col min="12542" max="12542" width="24.5703125" customWidth="1"/>
    <col min="12543" max="12543" width="20.7109375" customWidth="1"/>
    <col min="12544" max="12544" width="16" customWidth="1"/>
    <col min="12545" max="12545" width="19.5703125" bestFit="1" customWidth="1"/>
    <col min="12546" max="12546" width="16.28515625" customWidth="1"/>
    <col min="12547" max="12549" width="0" hidden="1" customWidth="1"/>
    <col min="12792" max="12792" width="24.140625" customWidth="1"/>
    <col min="12793" max="12793" width="16.7109375" customWidth="1"/>
    <col min="12794" max="12794" width="15.7109375" customWidth="1"/>
    <col min="12795" max="12795" width="16.42578125" customWidth="1"/>
    <col min="12796" max="12796" width="17.140625" customWidth="1"/>
    <col min="12797" max="12797" width="18.42578125" customWidth="1"/>
    <col min="12798" max="12798" width="24.5703125" customWidth="1"/>
    <col min="12799" max="12799" width="20.7109375" customWidth="1"/>
    <col min="12800" max="12800" width="16" customWidth="1"/>
    <col min="12801" max="12801" width="19.5703125" bestFit="1" customWidth="1"/>
    <col min="12802" max="12802" width="16.28515625" customWidth="1"/>
    <col min="12803" max="12805" width="0" hidden="1" customWidth="1"/>
    <col min="13048" max="13048" width="24.140625" customWidth="1"/>
    <col min="13049" max="13049" width="16.7109375" customWidth="1"/>
    <col min="13050" max="13050" width="15.7109375" customWidth="1"/>
    <col min="13051" max="13051" width="16.42578125" customWidth="1"/>
    <col min="13052" max="13052" width="17.140625" customWidth="1"/>
    <col min="13053" max="13053" width="18.42578125" customWidth="1"/>
    <col min="13054" max="13054" width="24.5703125" customWidth="1"/>
    <col min="13055" max="13055" width="20.7109375" customWidth="1"/>
    <col min="13056" max="13056" width="16" customWidth="1"/>
    <col min="13057" max="13057" width="19.5703125" bestFit="1" customWidth="1"/>
    <col min="13058" max="13058" width="16.28515625" customWidth="1"/>
    <col min="13059" max="13061" width="0" hidden="1" customWidth="1"/>
    <col min="13304" max="13304" width="24.140625" customWidth="1"/>
    <col min="13305" max="13305" width="16.7109375" customWidth="1"/>
    <col min="13306" max="13306" width="15.7109375" customWidth="1"/>
    <col min="13307" max="13307" width="16.42578125" customWidth="1"/>
    <col min="13308" max="13308" width="17.140625" customWidth="1"/>
    <col min="13309" max="13309" width="18.42578125" customWidth="1"/>
    <col min="13310" max="13310" width="24.5703125" customWidth="1"/>
    <col min="13311" max="13311" width="20.7109375" customWidth="1"/>
    <col min="13312" max="13312" width="16" customWidth="1"/>
    <col min="13313" max="13313" width="19.5703125" bestFit="1" customWidth="1"/>
    <col min="13314" max="13314" width="16.28515625" customWidth="1"/>
    <col min="13315" max="13317" width="0" hidden="1" customWidth="1"/>
    <col min="13560" max="13560" width="24.140625" customWidth="1"/>
    <col min="13561" max="13561" width="16.7109375" customWidth="1"/>
    <col min="13562" max="13562" width="15.7109375" customWidth="1"/>
    <col min="13563" max="13563" width="16.42578125" customWidth="1"/>
    <col min="13564" max="13564" width="17.140625" customWidth="1"/>
    <col min="13565" max="13565" width="18.42578125" customWidth="1"/>
    <col min="13566" max="13566" width="24.5703125" customWidth="1"/>
    <col min="13567" max="13567" width="20.7109375" customWidth="1"/>
    <col min="13568" max="13568" width="16" customWidth="1"/>
    <col min="13569" max="13569" width="19.5703125" bestFit="1" customWidth="1"/>
    <col min="13570" max="13570" width="16.28515625" customWidth="1"/>
    <col min="13571" max="13573" width="0" hidden="1" customWidth="1"/>
    <col min="13816" max="13816" width="24.140625" customWidth="1"/>
    <col min="13817" max="13817" width="16.7109375" customWidth="1"/>
    <col min="13818" max="13818" width="15.7109375" customWidth="1"/>
    <col min="13819" max="13819" width="16.42578125" customWidth="1"/>
    <col min="13820" max="13820" width="17.140625" customWidth="1"/>
    <col min="13821" max="13821" width="18.42578125" customWidth="1"/>
    <col min="13822" max="13822" width="24.5703125" customWidth="1"/>
    <col min="13823" max="13823" width="20.7109375" customWidth="1"/>
    <col min="13824" max="13824" width="16" customWidth="1"/>
    <col min="13825" max="13825" width="19.5703125" bestFit="1" customWidth="1"/>
    <col min="13826" max="13826" width="16.28515625" customWidth="1"/>
    <col min="13827" max="13829" width="0" hidden="1" customWidth="1"/>
    <col min="14072" max="14072" width="24.140625" customWidth="1"/>
    <col min="14073" max="14073" width="16.7109375" customWidth="1"/>
    <col min="14074" max="14074" width="15.7109375" customWidth="1"/>
    <col min="14075" max="14075" width="16.42578125" customWidth="1"/>
    <col min="14076" max="14076" width="17.140625" customWidth="1"/>
    <col min="14077" max="14077" width="18.42578125" customWidth="1"/>
    <col min="14078" max="14078" width="24.5703125" customWidth="1"/>
    <col min="14079" max="14079" width="20.7109375" customWidth="1"/>
    <col min="14080" max="14080" width="16" customWidth="1"/>
    <col min="14081" max="14081" width="19.5703125" bestFit="1" customWidth="1"/>
    <col min="14082" max="14082" width="16.28515625" customWidth="1"/>
    <col min="14083" max="14085" width="0" hidden="1" customWidth="1"/>
    <col min="14328" max="14328" width="24.140625" customWidth="1"/>
    <col min="14329" max="14329" width="16.7109375" customWidth="1"/>
    <col min="14330" max="14330" width="15.7109375" customWidth="1"/>
    <col min="14331" max="14331" width="16.42578125" customWidth="1"/>
    <col min="14332" max="14332" width="17.140625" customWidth="1"/>
    <col min="14333" max="14333" width="18.42578125" customWidth="1"/>
    <col min="14334" max="14334" width="24.5703125" customWidth="1"/>
    <col min="14335" max="14335" width="20.7109375" customWidth="1"/>
    <col min="14336" max="14336" width="16" customWidth="1"/>
    <col min="14337" max="14337" width="19.5703125" bestFit="1" customWidth="1"/>
    <col min="14338" max="14338" width="16.28515625" customWidth="1"/>
    <col min="14339" max="14341" width="0" hidden="1" customWidth="1"/>
    <col min="14584" max="14584" width="24.140625" customWidth="1"/>
    <col min="14585" max="14585" width="16.7109375" customWidth="1"/>
    <col min="14586" max="14586" width="15.7109375" customWidth="1"/>
    <col min="14587" max="14587" width="16.42578125" customWidth="1"/>
    <col min="14588" max="14588" width="17.140625" customWidth="1"/>
    <col min="14589" max="14589" width="18.42578125" customWidth="1"/>
    <col min="14590" max="14590" width="24.5703125" customWidth="1"/>
    <col min="14591" max="14591" width="20.7109375" customWidth="1"/>
    <col min="14592" max="14592" width="16" customWidth="1"/>
    <col min="14593" max="14593" width="19.5703125" bestFit="1" customWidth="1"/>
    <col min="14594" max="14594" width="16.28515625" customWidth="1"/>
    <col min="14595" max="14597" width="0" hidden="1" customWidth="1"/>
    <col min="14840" max="14840" width="24.140625" customWidth="1"/>
    <col min="14841" max="14841" width="16.7109375" customWidth="1"/>
    <col min="14842" max="14842" width="15.7109375" customWidth="1"/>
    <col min="14843" max="14843" width="16.42578125" customWidth="1"/>
    <col min="14844" max="14844" width="17.140625" customWidth="1"/>
    <col min="14845" max="14845" width="18.42578125" customWidth="1"/>
    <col min="14846" max="14846" width="24.5703125" customWidth="1"/>
    <col min="14847" max="14847" width="20.7109375" customWidth="1"/>
    <col min="14848" max="14848" width="16" customWidth="1"/>
    <col min="14849" max="14849" width="19.5703125" bestFit="1" customWidth="1"/>
    <col min="14850" max="14850" width="16.28515625" customWidth="1"/>
    <col min="14851" max="14853" width="0" hidden="1" customWidth="1"/>
    <col min="15096" max="15096" width="24.140625" customWidth="1"/>
    <col min="15097" max="15097" width="16.7109375" customWidth="1"/>
    <col min="15098" max="15098" width="15.7109375" customWidth="1"/>
    <col min="15099" max="15099" width="16.42578125" customWidth="1"/>
    <col min="15100" max="15100" width="17.140625" customWidth="1"/>
    <col min="15101" max="15101" width="18.42578125" customWidth="1"/>
    <col min="15102" max="15102" width="24.5703125" customWidth="1"/>
    <col min="15103" max="15103" width="20.7109375" customWidth="1"/>
    <col min="15104" max="15104" width="16" customWidth="1"/>
    <col min="15105" max="15105" width="19.5703125" bestFit="1" customWidth="1"/>
    <col min="15106" max="15106" width="16.28515625" customWidth="1"/>
    <col min="15107" max="15109" width="0" hidden="1" customWidth="1"/>
    <col min="15352" max="15352" width="24.140625" customWidth="1"/>
    <col min="15353" max="15353" width="16.7109375" customWidth="1"/>
    <col min="15354" max="15354" width="15.7109375" customWidth="1"/>
    <col min="15355" max="15355" width="16.42578125" customWidth="1"/>
    <col min="15356" max="15356" width="17.140625" customWidth="1"/>
    <col min="15357" max="15357" width="18.42578125" customWidth="1"/>
    <col min="15358" max="15358" width="24.5703125" customWidth="1"/>
    <col min="15359" max="15359" width="20.7109375" customWidth="1"/>
    <col min="15360" max="15360" width="16" customWidth="1"/>
    <col min="15361" max="15361" width="19.5703125" bestFit="1" customWidth="1"/>
    <col min="15362" max="15362" width="16.28515625" customWidth="1"/>
    <col min="15363" max="15365" width="0" hidden="1" customWidth="1"/>
    <col min="15608" max="15608" width="24.140625" customWidth="1"/>
    <col min="15609" max="15609" width="16.7109375" customWidth="1"/>
    <col min="15610" max="15610" width="15.7109375" customWidth="1"/>
    <col min="15611" max="15611" width="16.42578125" customWidth="1"/>
    <col min="15612" max="15612" width="17.140625" customWidth="1"/>
    <col min="15613" max="15613" width="18.42578125" customWidth="1"/>
    <col min="15614" max="15614" width="24.5703125" customWidth="1"/>
    <col min="15615" max="15615" width="20.7109375" customWidth="1"/>
    <col min="15616" max="15616" width="16" customWidth="1"/>
    <col min="15617" max="15617" width="19.5703125" bestFit="1" customWidth="1"/>
    <col min="15618" max="15618" width="16.28515625" customWidth="1"/>
    <col min="15619" max="15621" width="0" hidden="1" customWidth="1"/>
    <col min="15864" max="15864" width="24.140625" customWidth="1"/>
    <col min="15865" max="15865" width="16.7109375" customWidth="1"/>
    <col min="15866" max="15866" width="15.7109375" customWidth="1"/>
    <col min="15867" max="15867" width="16.42578125" customWidth="1"/>
    <col min="15868" max="15868" width="17.140625" customWidth="1"/>
    <col min="15869" max="15869" width="18.42578125" customWidth="1"/>
    <col min="15870" max="15870" width="24.5703125" customWidth="1"/>
    <col min="15871" max="15871" width="20.7109375" customWidth="1"/>
    <col min="15872" max="15872" width="16" customWidth="1"/>
    <col min="15873" max="15873" width="19.5703125" bestFit="1" customWidth="1"/>
    <col min="15874" max="15874" width="16.28515625" customWidth="1"/>
    <col min="15875" max="15877" width="0" hidden="1" customWidth="1"/>
    <col min="16120" max="16120" width="24.140625" customWidth="1"/>
    <col min="16121" max="16121" width="16.7109375" customWidth="1"/>
    <col min="16122" max="16122" width="15.7109375" customWidth="1"/>
    <col min="16123" max="16123" width="16.42578125" customWidth="1"/>
    <col min="16124" max="16124" width="17.140625" customWidth="1"/>
    <col min="16125" max="16125" width="18.42578125" customWidth="1"/>
    <col min="16126" max="16126" width="24.5703125" customWidth="1"/>
    <col min="16127" max="16127" width="20.7109375" customWidth="1"/>
    <col min="16128" max="16128" width="16" customWidth="1"/>
    <col min="16129" max="16129" width="19.5703125" bestFit="1" customWidth="1"/>
    <col min="16130" max="16130" width="16.28515625" customWidth="1"/>
    <col min="16131" max="16133" width="0" hidden="1" customWidth="1"/>
  </cols>
  <sheetData>
    <row r="2" spans="2:12" ht="15.75" x14ac:dyDescent="0.25">
      <c r="B2" s="337" t="s">
        <v>748</v>
      </c>
      <c r="G2" s="824"/>
    </row>
    <row r="3" spans="2:12" ht="5.25" customHeight="1" x14ac:dyDescent="0.25">
      <c r="B3" s="337"/>
      <c r="G3" s="824"/>
    </row>
    <row r="4" spans="2:12" s="66" customFormat="1" ht="15.75" x14ac:dyDescent="0.25">
      <c r="B4" s="401" t="s">
        <v>289</v>
      </c>
      <c r="C4" s="622"/>
      <c r="D4" s="622"/>
      <c r="E4" s="622"/>
      <c r="F4" s="622"/>
      <c r="G4" s="622"/>
      <c r="H4" s="622"/>
      <c r="I4" s="622"/>
      <c r="J4" s="622"/>
      <c r="K4" s="622"/>
      <c r="L4" s="622"/>
    </row>
    <row r="5" spans="2:12" ht="5.25" customHeight="1" x14ac:dyDescent="0.25">
      <c r="B5" s="825"/>
    </row>
    <row r="6" spans="2:12" s="66" customFormat="1" x14ac:dyDescent="0.25">
      <c r="B6" s="622" t="s">
        <v>621</v>
      </c>
      <c r="C6" s="622"/>
      <c r="D6" s="622"/>
      <c r="E6" s="622"/>
      <c r="F6" s="622"/>
      <c r="G6" s="622"/>
      <c r="H6" s="622"/>
      <c r="I6" s="622"/>
      <c r="J6" s="622"/>
      <c r="K6" s="622"/>
      <c r="L6" s="622"/>
    </row>
    <row r="7" spans="2:12" ht="6" customHeight="1" thickBot="1" x14ac:dyDescent="0.3"/>
    <row r="8" spans="2:12" s="67" customFormat="1" ht="24" customHeight="1" thickBot="1" x14ac:dyDescent="0.25">
      <c r="B8" s="1239" t="s">
        <v>247</v>
      </c>
      <c r="C8" s="1242" t="s">
        <v>290</v>
      </c>
      <c r="D8" s="1243"/>
      <c r="E8" s="1243"/>
      <c r="F8" s="1243"/>
      <c r="G8" s="1244"/>
      <c r="H8" s="1095" t="s">
        <v>291</v>
      </c>
      <c r="I8" s="1095"/>
      <c r="J8" s="1095"/>
      <c r="K8" s="1095"/>
      <c r="L8" s="1096"/>
    </row>
    <row r="9" spans="2:12" s="41" customFormat="1" ht="29.25" thickBot="1" x14ac:dyDescent="0.25">
      <c r="B9" s="1240"/>
      <c r="C9" s="877" t="s">
        <v>292</v>
      </c>
      <c r="D9" s="878" t="s">
        <v>293</v>
      </c>
      <c r="E9" s="879" t="s">
        <v>294</v>
      </c>
      <c r="F9" s="876" t="s">
        <v>295</v>
      </c>
      <c r="G9" s="876" t="s">
        <v>296</v>
      </c>
      <c r="H9" s="876" t="s">
        <v>297</v>
      </c>
      <c r="I9" s="876" t="s">
        <v>293</v>
      </c>
      <c r="J9" s="876" t="s">
        <v>294</v>
      </c>
      <c r="K9" s="876" t="s">
        <v>298</v>
      </c>
      <c r="L9" s="876" t="s">
        <v>299</v>
      </c>
    </row>
    <row r="10" spans="2:12" s="41" customFormat="1" ht="0.75" customHeight="1" thickBot="1" x14ac:dyDescent="0.25">
      <c r="B10" s="1241"/>
      <c r="C10" s="873"/>
      <c r="D10" s="874"/>
      <c r="E10" s="874"/>
      <c r="F10" s="874"/>
      <c r="G10" s="874"/>
      <c r="H10" s="874"/>
      <c r="I10" s="874"/>
      <c r="J10" s="874"/>
      <c r="K10" s="874"/>
      <c r="L10" s="875"/>
    </row>
    <row r="11" spans="2:12" s="41" customFormat="1" ht="23.25" customHeight="1" x14ac:dyDescent="0.2">
      <c r="B11" s="872" t="s">
        <v>300</v>
      </c>
      <c r="C11" s="883">
        <v>303580413</v>
      </c>
      <c r="D11" s="884">
        <v>9369702</v>
      </c>
      <c r="E11" s="883">
        <v>0</v>
      </c>
      <c r="F11" s="885">
        <v>0</v>
      </c>
      <c r="G11" s="883">
        <v>312950115</v>
      </c>
      <c r="H11" s="883">
        <v>210877868</v>
      </c>
      <c r="I11" s="883">
        <v>25517605</v>
      </c>
      <c r="J11" s="883">
        <v>0</v>
      </c>
      <c r="K11" s="883">
        <v>236395473</v>
      </c>
      <c r="L11" s="886">
        <v>76554642</v>
      </c>
    </row>
    <row r="12" spans="2:12" s="41" customFormat="1" ht="24" customHeight="1" x14ac:dyDescent="0.2">
      <c r="B12" s="826" t="s">
        <v>301</v>
      </c>
      <c r="C12" s="883">
        <v>333366733</v>
      </c>
      <c r="D12" s="884">
        <v>31186413</v>
      </c>
      <c r="E12" s="883">
        <v>0</v>
      </c>
      <c r="F12" s="883">
        <v>0</v>
      </c>
      <c r="G12" s="883">
        <v>364553146</v>
      </c>
      <c r="H12" s="883">
        <v>259531751</v>
      </c>
      <c r="I12" s="883">
        <v>31476306</v>
      </c>
      <c r="J12" s="883">
        <v>0</v>
      </c>
      <c r="K12" s="883">
        <v>291008057</v>
      </c>
      <c r="L12" s="886">
        <v>73545089</v>
      </c>
    </row>
    <row r="13" spans="2:12" s="41" customFormat="1" ht="21" customHeight="1" x14ac:dyDescent="0.2">
      <c r="B13" s="826" t="s">
        <v>302</v>
      </c>
      <c r="C13" s="883">
        <v>4112727</v>
      </c>
      <c r="D13" s="884">
        <v>28074357</v>
      </c>
      <c r="E13" s="883">
        <v>4112727</v>
      </c>
      <c r="F13" s="883">
        <v>0</v>
      </c>
      <c r="G13" s="883">
        <v>36299811</v>
      </c>
      <c r="H13" s="883">
        <v>740291</v>
      </c>
      <c r="I13" s="883">
        <v>740292</v>
      </c>
      <c r="J13" s="883">
        <v>0</v>
      </c>
      <c r="K13" s="883">
        <v>1480583</v>
      </c>
      <c r="L13" s="886">
        <v>34819228</v>
      </c>
    </row>
    <row r="14" spans="2:12" s="41" customFormat="1" ht="18" customHeight="1" x14ac:dyDescent="0.2">
      <c r="B14" s="826" t="s">
        <v>303</v>
      </c>
      <c r="C14" s="883">
        <v>0</v>
      </c>
      <c r="D14" s="884">
        <v>1293175372</v>
      </c>
      <c r="E14" s="883">
        <v>0</v>
      </c>
      <c r="F14" s="883">
        <v>0</v>
      </c>
      <c r="G14" s="883">
        <v>1293175372</v>
      </c>
      <c r="H14" s="883">
        <v>0</v>
      </c>
      <c r="I14" s="883">
        <v>0</v>
      </c>
      <c r="J14" s="883">
        <v>0</v>
      </c>
      <c r="K14" s="883">
        <v>0</v>
      </c>
      <c r="L14" s="886">
        <v>1293175372</v>
      </c>
    </row>
    <row r="15" spans="2:12" s="41" customFormat="1" ht="15.75" customHeight="1" thickBot="1" x14ac:dyDescent="0.25">
      <c r="B15" s="869" t="s">
        <v>304</v>
      </c>
      <c r="C15" s="887">
        <v>181191422</v>
      </c>
      <c r="D15" s="888">
        <v>0</v>
      </c>
      <c r="E15" s="887">
        <v>0</v>
      </c>
      <c r="F15" s="888">
        <v>0</v>
      </c>
      <c r="G15" s="887">
        <v>181191422</v>
      </c>
      <c r="H15" s="887">
        <v>131483414</v>
      </c>
      <c r="I15" s="887">
        <v>15181017</v>
      </c>
      <c r="J15" s="887">
        <v>0</v>
      </c>
      <c r="K15" s="887">
        <v>146664431</v>
      </c>
      <c r="L15" s="889">
        <v>34526991</v>
      </c>
    </row>
    <row r="16" spans="2:12" s="38" customFormat="1" ht="24.75" customHeight="1" thickBot="1" x14ac:dyDescent="0.25">
      <c r="B16" s="871" t="s">
        <v>305</v>
      </c>
      <c r="C16" s="881">
        <v>822251295</v>
      </c>
      <c r="D16" s="881">
        <v>1361805844</v>
      </c>
      <c r="E16" s="881">
        <v>4112727</v>
      </c>
      <c r="F16" s="881">
        <v>0</v>
      </c>
      <c r="G16" s="881">
        <v>2188169866</v>
      </c>
      <c r="H16" s="881">
        <v>602633324</v>
      </c>
      <c r="I16" s="881">
        <v>72915220</v>
      </c>
      <c r="J16" s="881">
        <v>0</v>
      </c>
      <c r="K16" s="881">
        <v>675548544</v>
      </c>
      <c r="L16" s="881">
        <v>1512621322</v>
      </c>
    </row>
    <row r="17" spans="2:12" s="41" customFormat="1" ht="26.25" customHeight="1" thickBot="1" x14ac:dyDescent="0.25">
      <c r="B17" s="880" t="s">
        <v>306</v>
      </c>
      <c r="C17" s="882">
        <v>778460438</v>
      </c>
      <c r="D17" s="882">
        <v>43790857</v>
      </c>
      <c r="E17" s="882">
        <v>0</v>
      </c>
      <c r="F17" s="882">
        <v>0</v>
      </c>
      <c r="G17" s="882">
        <v>822251295</v>
      </c>
      <c r="H17" s="882">
        <v>548092844</v>
      </c>
      <c r="I17" s="882">
        <v>54540480</v>
      </c>
      <c r="J17" s="882">
        <v>0</v>
      </c>
      <c r="K17" s="882">
        <v>602633324</v>
      </c>
      <c r="L17" s="882">
        <v>219617971</v>
      </c>
    </row>
    <row r="18" spans="2:12" x14ac:dyDescent="0.25">
      <c r="C18" s="367"/>
      <c r="D18" s="367"/>
      <c r="E18" s="367"/>
      <c r="F18" s="367"/>
      <c r="G18" s="367"/>
      <c r="H18" s="367"/>
      <c r="I18" s="367"/>
      <c r="J18" s="367"/>
      <c r="K18" s="367"/>
      <c r="L18" s="367"/>
    </row>
    <row r="19" spans="2:12" x14ac:dyDescent="0.25">
      <c r="C19" s="367"/>
      <c r="D19" s="367"/>
      <c r="E19" s="367"/>
      <c r="F19" s="367"/>
      <c r="G19" s="367"/>
      <c r="H19" s="367"/>
      <c r="I19" s="367"/>
      <c r="J19" s="367"/>
      <c r="K19" s="367"/>
      <c r="L19" s="367"/>
    </row>
    <row r="20" spans="2:12" x14ac:dyDescent="0.25">
      <c r="D20" s="827"/>
      <c r="E20" s="714"/>
      <c r="F20" s="367"/>
      <c r="G20" s="827"/>
      <c r="H20" s="367"/>
      <c r="I20" s="367"/>
      <c r="J20" s="367"/>
      <c r="L20" s="367"/>
    </row>
    <row r="21" spans="2:12" s="66" customFormat="1" ht="15.75" x14ac:dyDescent="0.25">
      <c r="B21" s="828" t="s">
        <v>307</v>
      </c>
      <c r="C21" s="622"/>
      <c r="D21" s="622"/>
      <c r="E21" s="796"/>
      <c r="F21" s="796"/>
      <c r="G21" s="796"/>
      <c r="H21" s="622"/>
      <c r="I21" s="622"/>
      <c r="J21" s="622"/>
      <c r="K21" s="622"/>
      <c r="L21" s="622"/>
    </row>
    <row r="22" spans="2:12" s="66" customFormat="1" ht="15.75" x14ac:dyDescent="0.25">
      <c r="B22" s="852" t="s">
        <v>308</v>
      </c>
      <c r="C22" s="622"/>
      <c r="D22" s="622"/>
      <c r="E22" s="622"/>
      <c r="F22" s="622"/>
      <c r="G22" s="796"/>
      <c r="H22" s="401" t="s">
        <v>309</v>
      </c>
      <c r="I22" s="622"/>
      <c r="J22" s="622"/>
      <c r="K22" s="622"/>
      <c r="L22" s="622"/>
    </row>
    <row r="23" spans="2:12" s="66" customFormat="1" ht="15.75" thickBot="1" x14ac:dyDescent="0.3">
      <c r="B23" s="622"/>
      <c r="C23" s="622"/>
      <c r="D23" s="622"/>
      <c r="E23" s="622"/>
      <c r="F23" s="622"/>
      <c r="G23" s="622"/>
      <c r="H23" s="622" t="s">
        <v>622</v>
      </c>
      <c r="I23" s="622"/>
      <c r="J23" s="622"/>
      <c r="K23" s="622"/>
      <c r="L23" s="622"/>
    </row>
    <row r="24" spans="2:12" s="66" customFormat="1" ht="38.25" customHeight="1" thickBot="1" x14ac:dyDescent="0.3">
      <c r="B24" s="893" t="s">
        <v>177</v>
      </c>
      <c r="C24" s="894" t="s">
        <v>310</v>
      </c>
      <c r="D24" s="895" t="s">
        <v>311</v>
      </c>
      <c r="E24" s="896" t="s">
        <v>312</v>
      </c>
      <c r="F24" s="897" t="s">
        <v>313</v>
      </c>
      <c r="G24" s="373"/>
      <c r="H24" s="900" t="s">
        <v>314</v>
      </c>
      <c r="I24" s="901" t="s">
        <v>262</v>
      </c>
      <c r="J24" s="902" t="s">
        <v>263</v>
      </c>
      <c r="K24" s="831"/>
      <c r="L24" s="622"/>
    </row>
    <row r="25" spans="2:12" s="66" customFormat="1" x14ac:dyDescent="0.25">
      <c r="B25" s="890" t="str">
        <f>'[1]Balance Gral.'!A169</f>
        <v>Sistema Informático</v>
      </c>
      <c r="C25" s="891">
        <v>456610724</v>
      </c>
      <c r="D25" s="891">
        <v>382316737</v>
      </c>
      <c r="E25" s="891">
        <v>-678366389</v>
      </c>
      <c r="F25" s="892">
        <v>160561072</v>
      </c>
      <c r="G25" s="622"/>
      <c r="H25" s="898" t="s">
        <v>578</v>
      </c>
      <c r="I25" s="501">
        <v>486622373</v>
      </c>
      <c r="J25" s="899">
        <v>0</v>
      </c>
      <c r="K25" s="834"/>
      <c r="L25" s="622"/>
    </row>
    <row r="26" spans="2:12" s="66" customFormat="1" ht="15.75" thickBot="1" x14ac:dyDescent="0.3">
      <c r="B26" s="835"/>
      <c r="C26" s="836"/>
      <c r="D26" s="836"/>
      <c r="E26" s="836"/>
      <c r="F26" s="837"/>
      <c r="G26" s="622"/>
      <c r="H26" s="832" t="s">
        <v>505</v>
      </c>
      <c r="I26" s="481">
        <v>4564551774</v>
      </c>
      <c r="J26" s="833">
        <v>0</v>
      </c>
      <c r="K26" s="834"/>
      <c r="L26" s="622"/>
    </row>
    <row r="27" spans="2:12" s="66" customFormat="1" ht="15.75" thickBot="1" x14ac:dyDescent="0.3">
      <c r="B27" s="838" t="s">
        <v>268</v>
      </c>
      <c r="C27" s="839">
        <v>456610724</v>
      </c>
      <c r="D27" s="839">
        <v>382316737</v>
      </c>
      <c r="E27" s="839">
        <v>-678366389</v>
      </c>
      <c r="F27" s="840">
        <v>160561072</v>
      </c>
      <c r="G27" s="831" t="s">
        <v>510</v>
      </c>
      <c r="H27" s="841" t="s">
        <v>430</v>
      </c>
      <c r="I27" s="481">
        <v>6090533690</v>
      </c>
      <c r="J27" s="833">
        <v>0</v>
      </c>
      <c r="K27" s="834"/>
      <c r="L27" s="622"/>
    </row>
    <row r="28" spans="2:12" s="66" customFormat="1" ht="15.75" thickBot="1" x14ac:dyDescent="0.3">
      <c r="B28" s="842"/>
      <c r="C28" s="843"/>
      <c r="D28" s="843"/>
      <c r="E28" s="843"/>
      <c r="F28" s="844"/>
      <c r="G28" s="622"/>
      <c r="H28" s="845" t="s">
        <v>512</v>
      </c>
      <c r="I28" s="481">
        <v>9500000000</v>
      </c>
      <c r="J28" s="833">
        <v>0</v>
      </c>
      <c r="K28" s="834"/>
      <c r="L28" s="622"/>
    </row>
    <row r="29" spans="2:12" s="66" customFormat="1" ht="15.75" thickBot="1" x14ac:dyDescent="0.3">
      <c r="B29" s="846" t="s">
        <v>315</v>
      </c>
      <c r="C29" s="847">
        <v>456610724</v>
      </c>
      <c r="D29" s="847">
        <v>326193010</v>
      </c>
      <c r="E29" s="847">
        <v>-611387522</v>
      </c>
      <c r="F29" s="848">
        <v>171416212</v>
      </c>
      <c r="G29" s="622"/>
      <c r="H29" s="841" t="s">
        <v>431</v>
      </c>
      <c r="I29" s="481">
        <v>826488000</v>
      </c>
      <c r="J29" s="833">
        <v>0</v>
      </c>
      <c r="K29" s="834"/>
      <c r="L29" s="622"/>
    </row>
    <row r="30" spans="2:12" s="66" customFormat="1" x14ac:dyDescent="0.25">
      <c r="B30" s="849"/>
      <c r="C30" s="850"/>
      <c r="D30" s="850"/>
      <c r="E30" s="850"/>
      <c r="F30" s="850"/>
      <c r="G30" s="622"/>
      <c r="H30" s="845" t="s">
        <v>513</v>
      </c>
      <c r="I30" s="481">
        <v>4630563629</v>
      </c>
      <c r="J30" s="833">
        <v>0</v>
      </c>
      <c r="K30" s="834"/>
      <c r="L30" s="622"/>
    </row>
    <row r="31" spans="2:12" s="66" customFormat="1" x14ac:dyDescent="0.25">
      <c r="B31" s="849"/>
      <c r="C31" s="850"/>
      <c r="D31" s="850"/>
      <c r="E31" s="850"/>
      <c r="F31" s="850"/>
      <c r="G31" s="622"/>
      <c r="H31" s="832" t="s">
        <v>316</v>
      </c>
      <c r="I31" s="481">
        <v>7934563</v>
      </c>
      <c r="J31" s="833">
        <v>0</v>
      </c>
      <c r="K31" s="834"/>
      <c r="L31" s="622"/>
    </row>
    <row r="32" spans="2:12" s="66" customFormat="1" x14ac:dyDescent="0.25">
      <c r="B32" s="849"/>
      <c r="C32" s="850"/>
      <c r="D32" s="850"/>
      <c r="E32" s="850"/>
      <c r="F32" s="850"/>
      <c r="G32" s="622"/>
      <c r="H32" s="832" t="s">
        <v>318</v>
      </c>
      <c r="I32" s="851">
        <v>949135220</v>
      </c>
      <c r="J32" s="833">
        <v>0</v>
      </c>
      <c r="K32" s="834"/>
      <c r="L32" s="622"/>
    </row>
    <row r="33" spans="2:12" s="66" customFormat="1" x14ac:dyDescent="0.25">
      <c r="B33" s="849"/>
      <c r="C33" s="850"/>
      <c r="D33" s="850"/>
      <c r="E33" s="850"/>
      <c r="F33" s="850"/>
      <c r="G33" s="622"/>
      <c r="H33" s="832" t="s">
        <v>319</v>
      </c>
      <c r="I33" s="707">
        <v>852154998.08399999</v>
      </c>
      <c r="J33" s="1113">
        <v>617177296.78799999</v>
      </c>
      <c r="K33" s="834"/>
      <c r="L33" s="622"/>
    </row>
    <row r="34" spans="2:12" s="66" customFormat="1" ht="16.5" thickBot="1" x14ac:dyDescent="0.3">
      <c r="B34" s="828" t="s">
        <v>317</v>
      </c>
      <c r="C34" s="852"/>
      <c r="D34" s="622"/>
      <c r="E34" s="622"/>
      <c r="F34" s="622"/>
      <c r="G34" s="622"/>
      <c r="H34" s="853" t="s">
        <v>268</v>
      </c>
      <c r="I34" s="854">
        <v>27907984247.084</v>
      </c>
      <c r="J34" s="1114">
        <v>617177296.78799999</v>
      </c>
      <c r="K34" s="834"/>
      <c r="L34" s="796"/>
    </row>
    <row r="35" spans="2:12" s="66" customFormat="1" ht="15.75" customHeight="1" thickBot="1" x14ac:dyDescent="0.3">
      <c r="B35" s="828"/>
      <c r="C35" s="852"/>
      <c r="D35" s="622"/>
      <c r="E35" s="622"/>
      <c r="F35" s="622"/>
      <c r="G35" s="622"/>
      <c r="H35" s="846" t="s">
        <v>269</v>
      </c>
      <c r="I35" s="857">
        <v>19358920661</v>
      </c>
      <c r="J35" s="858">
        <v>0</v>
      </c>
      <c r="K35" s="834"/>
      <c r="L35" s="796"/>
    </row>
    <row r="36" spans="2:12" s="66" customFormat="1" x14ac:dyDescent="0.25">
      <c r="B36" s="855" t="s">
        <v>177</v>
      </c>
      <c r="C36" s="856"/>
      <c r="D36" s="829" t="s">
        <v>262</v>
      </c>
      <c r="E36" s="830" t="s">
        <v>263</v>
      </c>
      <c r="F36" s="622"/>
      <c r="G36" s="622"/>
      <c r="H36" s="622"/>
      <c r="I36" s="622"/>
      <c r="J36" s="622"/>
      <c r="K36" s="834"/>
      <c r="L36" s="622"/>
    </row>
    <row r="37" spans="2:12" s="66" customFormat="1" x14ac:dyDescent="0.25">
      <c r="B37" s="368" t="s">
        <v>820</v>
      </c>
      <c r="C37" s="859"/>
      <c r="D37" s="860">
        <v>2048943</v>
      </c>
      <c r="E37" s="861">
        <v>0</v>
      </c>
      <c r="F37" s="622"/>
      <c r="G37" s="622"/>
      <c r="H37" s="622"/>
      <c r="I37" s="622"/>
      <c r="J37" s="622"/>
      <c r="K37" s="862"/>
      <c r="L37" s="796"/>
    </row>
    <row r="38" spans="2:12" s="66" customFormat="1" x14ac:dyDescent="0.25">
      <c r="B38" s="368" t="s">
        <v>507</v>
      </c>
      <c r="C38" s="859"/>
      <c r="D38" s="860">
        <v>93958326.75</v>
      </c>
      <c r="E38" s="861">
        <v>0</v>
      </c>
      <c r="F38" s="831"/>
      <c r="G38" s="622"/>
      <c r="H38" s="622"/>
      <c r="I38" s="622"/>
      <c r="J38" s="622"/>
      <c r="K38" s="862"/>
      <c r="L38" s="796"/>
    </row>
    <row r="39" spans="2:12" s="66" customFormat="1" ht="15.75" x14ac:dyDescent="0.25">
      <c r="B39" s="1245" t="s">
        <v>197</v>
      </c>
      <c r="C39" s="1246"/>
      <c r="D39" s="564">
        <v>27245716</v>
      </c>
      <c r="E39" s="863">
        <v>7601047</v>
      </c>
      <c r="F39" s="831"/>
      <c r="G39" s="622"/>
      <c r="H39" s="401" t="s">
        <v>514</v>
      </c>
      <c r="I39" s="622"/>
      <c r="J39" s="622"/>
      <c r="K39" s="622"/>
      <c r="L39" s="622"/>
    </row>
    <row r="40" spans="2:12" s="66" customFormat="1" ht="15.75" thickBot="1" x14ac:dyDescent="0.3">
      <c r="B40" s="368" t="s">
        <v>320</v>
      </c>
      <c r="C40" s="382"/>
      <c r="D40" s="564">
        <v>0</v>
      </c>
      <c r="E40" s="861">
        <v>32292807.000000004</v>
      </c>
      <c r="F40" s="831"/>
      <c r="G40" s="622"/>
      <c r="H40" s="370"/>
      <c r="I40" s="622"/>
      <c r="J40" s="622"/>
      <c r="K40" s="622"/>
      <c r="L40" s="622"/>
    </row>
    <row r="41" spans="2:12" s="66" customFormat="1" ht="15.75" thickBot="1" x14ac:dyDescent="0.3">
      <c r="B41" s="864" t="s">
        <v>268</v>
      </c>
      <c r="C41" s="865"/>
      <c r="D41" s="672">
        <v>123252985.75</v>
      </c>
      <c r="E41" s="746">
        <v>39893854</v>
      </c>
      <c r="F41" s="831"/>
      <c r="G41" s="622"/>
      <c r="H41" s="622" t="s">
        <v>623</v>
      </c>
      <c r="I41" s="622"/>
      <c r="J41" s="622"/>
      <c r="K41" s="622"/>
      <c r="L41" s="622"/>
    </row>
    <row r="42" spans="2:12" s="66" customFormat="1" ht="15.75" thickBot="1" x14ac:dyDescent="0.3">
      <c r="B42" s="866" t="s">
        <v>269</v>
      </c>
      <c r="C42" s="867"/>
      <c r="D42" s="695">
        <v>2618906</v>
      </c>
      <c r="E42" s="697">
        <v>109901675.26560001</v>
      </c>
      <c r="F42" s="831"/>
      <c r="G42" s="622"/>
      <c r="H42" s="622"/>
      <c r="I42" s="622"/>
      <c r="J42" s="622"/>
      <c r="K42" s="622"/>
      <c r="L42" s="622"/>
    </row>
    <row r="43" spans="2:12" s="66" customFormat="1" ht="33" customHeight="1" x14ac:dyDescent="0.25">
      <c r="B43" s="622"/>
      <c r="C43" s="622"/>
      <c r="D43" s="622"/>
      <c r="E43" s="622"/>
      <c r="F43" s="831"/>
      <c r="G43" s="622"/>
      <c r="H43" s="855" t="s">
        <v>177</v>
      </c>
      <c r="I43" s="856"/>
      <c r="J43" s="903" t="s">
        <v>262</v>
      </c>
      <c r="K43" s="830" t="s">
        <v>263</v>
      </c>
      <c r="L43" s="622"/>
    </row>
    <row r="44" spans="2:12" s="66" customFormat="1" x14ac:dyDescent="0.25">
      <c r="B44" s="622"/>
      <c r="C44" s="622"/>
      <c r="D44" s="622"/>
      <c r="E44" s="622"/>
      <c r="F44" s="831"/>
      <c r="G44" s="622"/>
      <c r="H44" s="368" t="s">
        <v>321</v>
      </c>
      <c r="I44" s="859"/>
      <c r="J44" s="860">
        <v>88262067</v>
      </c>
      <c r="K44" s="861">
        <v>0</v>
      </c>
      <c r="L44" s="622"/>
    </row>
    <row r="45" spans="2:12" s="66" customFormat="1" x14ac:dyDescent="0.25">
      <c r="B45" s="222"/>
      <c r="C45" s="222"/>
      <c r="D45" s="222"/>
      <c r="E45" s="715"/>
      <c r="F45" s="622"/>
      <c r="G45" s="622"/>
      <c r="H45" s="368" t="s">
        <v>778</v>
      </c>
      <c r="I45" s="859"/>
      <c r="J45" s="860">
        <v>2197080.6</v>
      </c>
      <c r="K45" s="861">
        <v>0</v>
      </c>
      <c r="L45" s="622"/>
    </row>
    <row r="46" spans="2:12" s="66" customFormat="1" x14ac:dyDescent="0.25">
      <c r="B46" s="222"/>
      <c r="C46" s="222"/>
      <c r="D46" s="222"/>
      <c r="E46" s="715"/>
      <c r="F46" s="622"/>
      <c r="G46" s="622"/>
      <c r="H46" s="368" t="s">
        <v>322</v>
      </c>
      <c r="I46" s="859"/>
      <c r="J46" s="904">
        <v>0</v>
      </c>
      <c r="K46" s="863">
        <v>730708170</v>
      </c>
      <c r="L46" s="622"/>
    </row>
    <row r="47" spans="2:12" s="66" customFormat="1" x14ac:dyDescent="0.25">
      <c r="B47" s="222"/>
      <c r="C47" s="222"/>
      <c r="D47" s="222"/>
      <c r="E47" s="222"/>
      <c r="F47" s="622"/>
      <c r="G47" s="622"/>
      <c r="H47" s="368" t="s">
        <v>821</v>
      </c>
      <c r="I47" s="859"/>
      <c r="J47" s="860">
        <v>30153038.199999999</v>
      </c>
      <c r="K47" s="861">
        <v>0</v>
      </c>
      <c r="L47" s="622"/>
    </row>
    <row r="48" spans="2:12" ht="15.75" thickBot="1" x14ac:dyDescent="0.3">
      <c r="H48" s="368" t="s">
        <v>323</v>
      </c>
      <c r="I48" s="859"/>
      <c r="J48" s="860">
        <v>164183288</v>
      </c>
      <c r="K48" s="861">
        <v>0</v>
      </c>
      <c r="L48" s="613"/>
    </row>
    <row r="49" spans="2:12" ht="15.75" thickBot="1" x14ac:dyDescent="0.3">
      <c r="B49" s="622"/>
      <c r="C49" s="622"/>
      <c r="D49" s="622"/>
      <c r="E49" s="622"/>
      <c r="H49" s="864" t="s">
        <v>268</v>
      </c>
      <c r="I49" s="865"/>
      <c r="J49" s="672">
        <v>284795473.80000001</v>
      </c>
      <c r="K49" s="746">
        <v>730708170</v>
      </c>
      <c r="L49" s="367"/>
    </row>
    <row r="50" spans="2:12" s="66" customFormat="1" ht="15.75" thickBot="1" x14ac:dyDescent="0.3">
      <c r="B50" s="622"/>
      <c r="C50" s="622"/>
      <c r="D50" s="622"/>
      <c r="E50" s="622"/>
      <c r="F50" s="622"/>
      <c r="G50" s="622"/>
      <c r="H50" s="866" t="s">
        <v>269</v>
      </c>
      <c r="I50" s="867"/>
      <c r="J50" s="695">
        <v>401873413.62949997</v>
      </c>
      <c r="K50" s="697">
        <v>31005990</v>
      </c>
      <c r="L50" s="796"/>
    </row>
    <row r="51" spans="2:12" s="66" customFormat="1" x14ac:dyDescent="0.25">
      <c r="B51" s="622"/>
      <c r="C51" s="622"/>
      <c r="D51" s="622"/>
      <c r="E51" s="622"/>
      <c r="F51" s="622"/>
      <c r="G51" s="622"/>
      <c r="H51" s="363"/>
      <c r="I51" s="363"/>
      <c r="J51" s="528"/>
      <c r="K51" s="528"/>
      <c r="L51" s="796"/>
    </row>
    <row r="52" spans="2:12" x14ac:dyDescent="0.25">
      <c r="F52" s="622"/>
      <c r="G52" s="622"/>
      <c r="H52" s="363"/>
      <c r="I52" s="363"/>
      <c r="J52" s="528"/>
      <c r="K52" s="528"/>
    </row>
    <row r="53" spans="2:12" x14ac:dyDescent="0.25">
      <c r="F53" s="622"/>
      <c r="G53" s="622"/>
      <c r="H53" s="622"/>
      <c r="I53" s="622"/>
      <c r="J53" s="622"/>
      <c r="K53" s="622"/>
    </row>
    <row r="54" spans="2:12" x14ac:dyDescent="0.25">
      <c r="F54" s="622"/>
      <c r="G54" s="622"/>
    </row>
    <row r="58" spans="2:12" x14ac:dyDescent="0.25">
      <c r="B58" s="493"/>
      <c r="C58" s="868"/>
      <c r="D58" s="868"/>
      <c r="E58" s="347"/>
    </row>
    <row r="59" spans="2:12" x14ac:dyDescent="0.25">
      <c r="B59" s="788"/>
      <c r="C59" s="868"/>
      <c r="D59" s="868"/>
      <c r="E59" s="347"/>
    </row>
    <row r="60" spans="2:12" s="23" customFormat="1" x14ac:dyDescent="0.25">
      <c r="B60" s="222"/>
      <c r="C60" s="222"/>
      <c r="D60" s="222"/>
      <c r="E60" s="222"/>
      <c r="F60" s="222"/>
      <c r="G60" s="222"/>
      <c r="H60" s="347"/>
      <c r="I60" s="347"/>
      <c r="J60" s="347"/>
      <c r="K60" s="222"/>
      <c r="L60" s="347"/>
    </row>
    <row r="61" spans="2:12" s="23" customFormat="1" x14ac:dyDescent="0.25">
      <c r="B61" s="222"/>
      <c r="C61" s="222"/>
      <c r="D61" s="222"/>
      <c r="E61" s="222"/>
      <c r="F61" s="493"/>
      <c r="G61" s="357"/>
      <c r="H61" s="347"/>
      <c r="I61" s="347"/>
      <c r="J61" s="347"/>
      <c r="K61" s="347"/>
      <c r="L61" s="347"/>
    </row>
    <row r="62" spans="2:12" x14ac:dyDescent="0.25">
      <c r="F62" s="788"/>
      <c r="G62" s="357"/>
      <c r="K62" s="347"/>
    </row>
  </sheetData>
  <mergeCells count="3">
    <mergeCell ref="B8:B10"/>
    <mergeCell ref="C8:G8"/>
    <mergeCell ref="B39:C39"/>
  </mergeCells>
  <pageMargins left="0.70866141732283472" right="0.70866141732283472" top="0.74803149606299213" bottom="0.74803149606299213" header="0.31496062992125984" footer="0.31496062992125984"/>
  <pageSetup paperSize="9" scale="5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51"/>
  <sheetViews>
    <sheetView showGridLines="0" topLeftCell="A49" workbookViewId="0">
      <selection activeCell="C59" sqref="C59"/>
    </sheetView>
  </sheetViews>
  <sheetFormatPr baseColWidth="10" defaultRowHeight="15" x14ac:dyDescent="0.25"/>
  <cols>
    <col min="2" max="2" width="25.140625" style="222" customWidth="1"/>
    <col min="3" max="3" width="16.7109375" style="222" customWidth="1"/>
    <col min="4" max="4" width="17.42578125" style="222" customWidth="1"/>
    <col min="5" max="5" width="17.7109375" style="222" customWidth="1"/>
    <col min="6" max="6" width="16.7109375" style="222" customWidth="1"/>
    <col min="7" max="7" width="16.28515625" style="222" customWidth="1"/>
    <col min="8" max="8" width="14.7109375" customWidth="1"/>
    <col min="9" max="10" width="14.42578125" bestFit="1" customWidth="1"/>
    <col min="11" max="11" width="11" customWidth="1"/>
    <col min="12" max="12" width="11.7109375" bestFit="1" customWidth="1"/>
    <col min="258" max="258" width="25.140625" customWidth="1"/>
    <col min="259" max="259" width="16.7109375" customWidth="1"/>
    <col min="260" max="260" width="17.42578125" customWidth="1"/>
    <col min="261" max="261" width="17.7109375" customWidth="1"/>
    <col min="262" max="262" width="16.7109375" customWidth="1"/>
    <col min="263" max="263" width="16.28515625" customWidth="1"/>
    <col min="264" max="264" width="14" bestFit="1" customWidth="1"/>
    <col min="265" max="266" width="14.42578125" bestFit="1" customWidth="1"/>
    <col min="267" max="267" width="11" customWidth="1"/>
    <col min="268" max="268" width="11.7109375" bestFit="1" customWidth="1"/>
    <col min="514" max="514" width="25.140625" customWidth="1"/>
    <col min="515" max="515" width="16.7109375" customWidth="1"/>
    <col min="516" max="516" width="17.42578125" customWidth="1"/>
    <col min="517" max="517" width="17.7109375" customWidth="1"/>
    <col min="518" max="518" width="16.7109375" customWidth="1"/>
    <col min="519" max="519" width="16.28515625" customWidth="1"/>
    <col min="520" max="520" width="14" bestFit="1" customWidth="1"/>
    <col min="521" max="522" width="14.42578125" bestFit="1" customWidth="1"/>
    <col min="523" max="523" width="11" customWidth="1"/>
    <col min="524" max="524" width="11.7109375" bestFit="1" customWidth="1"/>
    <col min="770" max="770" width="25.140625" customWidth="1"/>
    <col min="771" max="771" width="16.7109375" customWidth="1"/>
    <col min="772" max="772" width="17.42578125" customWidth="1"/>
    <col min="773" max="773" width="17.7109375" customWidth="1"/>
    <col min="774" max="774" width="16.7109375" customWidth="1"/>
    <col min="775" max="775" width="16.28515625" customWidth="1"/>
    <col min="776" max="776" width="14" bestFit="1" customWidth="1"/>
    <col min="777" max="778" width="14.42578125" bestFit="1" customWidth="1"/>
    <col min="779" max="779" width="11" customWidth="1"/>
    <col min="780" max="780" width="11.7109375" bestFit="1" customWidth="1"/>
    <col min="1026" max="1026" width="25.140625" customWidth="1"/>
    <col min="1027" max="1027" width="16.7109375" customWidth="1"/>
    <col min="1028" max="1028" width="17.42578125" customWidth="1"/>
    <col min="1029" max="1029" width="17.7109375" customWidth="1"/>
    <col min="1030" max="1030" width="16.7109375" customWidth="1"/>
    <col min="1031" max="1031" width="16.28515625" customWidth="1"/>
    <col min="1032" max="1032" width="14" bestFit="1" customWidth="1"/>
    <col min="1033" max="1034" width="14.42578125" bestFit="1" customWidth="1"/>
    <col min="1035" max="1035" width="11" customWidth="1"/>
    <col min="1036" max="1036" width="11.7109375" bestFit="1" customWidth="1"/>
    <col min="1282" max="1282" width="25.140625" customWidth="1"/>
    <col min="1283" max="1283" width="16.7109375" customWidth="1"/>
    <col min="1284" max="1284" width="17.42578125" customWidth="1"/>
    <col min="1285" max="1285" width="17.7109375" customWidth="1"/>
    <col min="1286" max="1286" width="16.7109375" customWidth="1"/>
    <col min="1287" max="1287" width="16.28515625" customWidth="1"/>
    <col min="1288" max="1288" width="14" bestFit="1" customWidth="1"/>
    <col min="1289" max="1290" width="14.42578125" bestFit="1" customWidth="1"/>
    <col min="1291" max="1291" width="11" customWidth="1"/>
    <col min="1292" max="1292" width="11.7109375" bestFit="1" customWidth="1"/>
    <col min="1538" max="1538" width="25.140625" customWidth="1"/>
    <col min="1539" max="1539" width="16.7109375" customWidth="1"/>
    <col min="1540" max="1540" width="17.42578125" customWidth="1"/>
    <col min="1541" max="1541" width="17.7109375" customWidth="1"/>
    <col min="1542" max="1542" width="16.7109375" customWidth="1"/>
    <col min="1543" max="1543" width="16.28515625" customWidth="1"/>
    <col min="1544" max="1544" width="14" bestFit="1" customWidth="1"/>
    <col min="1545" max="1546" width="14.42578125" bestFit="1" customWidth="1"/>
    <col min="1547" max="1547" width="11" customWidth="1"/>
    <col min="1548" max="1548" width="11.7109375" bestFit="1" customWidth="1"/>
    <col min="1794" max="1794" width="25.140625" customWidth="1"/>
    <col min="1795" max="1795" width="16.7109375" customWidth="1"/>
    <col min="1796" max="1796" width="17.42578125" customWidth="1"/>
    <col min="1797" max="1797" width="17.7109375" customWidth="1"/>
    <col min="1798" max="1798" width="16.7109375" customWidth="1"/>
    <col min="1799" max="1799" width="16.28515625" customWidth="1"/>
    <col min="1800" max="1800" width="14" bestFit="1" customWidth="1"/>
    <col min="1801" max="1802" width="14.42578125" bestFit="1" customWidth="1"/>
    <col min="1803" max="1803" width="11" customWidth="1"/>
    <col min="1804" max="1804" width="11.7109375" bestFit="1" customWidth="1"/>
    <col min="2050" max="2050" width="25.140625" customWidth="1"/>
    <col min="2051" max="2051" width="16.7109375" customWidth="1"/>
    <col min="2052" max="2052" width="17.42578125" customWidth="1"/>
    <col min="2053" max="2053" width="17.7109375" customWidth="1"/>
    <col min="2054" max="2054" width="16.7109375" customWidth="1"/>
    <col min="2055" max="2055" width="16.28515625" customWidth="1"/>
    <col min="2056" max="2056" width="14" bestFit="1" customWidth="1"/>
    <col min="2057" max="2058" width="14.42578125" bestFit="1" customWidth="1"/>
    <col min="2059" max="2059" width="11" customWidth="1"/>
    <col min="2060" max="2060" width="11.7109375" bestFit="1" customWidth="1"/>
    <col min="2306" max="2306" width="25.140625" customWidth="1"/>
    <col min="2307" max="2307" width="16.7109375" customWidth="1"/>
    <col min="2308" max="2308" width="17.42578125" customWidth="1"/>
    <col min="2309" max="2309" width="17.7109375" customWidth="1"/>
    <col min="2310" max="2310" width="16.7109375" customWidth="1"/>
    <col min="2311" max="2311" width="16.28515625" customWidth="1"/>
    <col min="2312" max="2312" width="14" bestFit="1" customWidth="1"/>
    <col min="2313" max="2314" width="14.42578125" bestFit="1" customWidth="1"/>
    <col min="2315" max="2315" width="11" customWidth="1"/>
    <col min="2316" max="2316" width="11.7109375" bestFit="1" customWidth="1"/>
    <col min="2562" max="2562" width="25.140625" customWidth="1"/>
    <col min="2563" max="2563" width="16.7109375" customWidth="1"/>
    <col min="2564" max="2564" width="17.42578125" customWidth="1"/>
    <col min="2565" max="2565" width="17.7109375" customWidth="1"/>
    <col min="2566" max="2566" width="16.7109375" customWidth="1"/>
    <col min="2567" max="2567" width="16.28515625" customWidth="1"/>
    <col min="2568" max="2568" width="14" bestFit="1" customWidth="1"/>
    <col min="2569" max="2570" width="14.42578125" bestFit="1" customWidth="1"/>
    <col min="2571" max="2571" width="11" customWidth="1"/>
    <col min="2572" max="2572" width="11.7109375" bestFit="1" customWidth="1"/>
    <col min="2818" max="2818" width="25.140625" customWidth="1"/>
    <col min="2819" max="2819" width="16.7109375" customWidth="1"/>
    <col min="2820" max="2820" width="17.42578125" customWidth="1"/>
    <col min="2821" max="2821" width="17.7109375" customWidth="1"/>
    <col min="2822" max="2822" width="16.7109375" customWidth="1"/>
    <col min="2823" max="2823" width="16.28515625" customWidth="1"/>
    <col min="2824" max="2824" width="14" bestFit="1" customWidth="1"/>
    <col min="2825" max="2826" width="14.42578125" bestFit="1" customWidth="1"/>
    <col min="2827" max="2827" width="11" customWidth="1"/>
    <col min="2828" max="2828" width="11.7109375" bestFit="1" customWidth="1"/>
    <col min="3074" max="3074" width="25.140625" customWidth="1"/>
    <col min="3075" max="3075" width="16.7109375" customWidth="1"/>
    <col min="3076" max="3076" width="17.42578125" customWidth="1"/>
    <col min="3077" max="3077" width="17.7109375" customWidth="1"/>
    <col min="3078" max="3078" width="16.7109375" customWidth="1"/>
    <col min="3079" max="3079" width="16.28515625" customWidth="1"/>
    <col min="3080" max="3080" width="14" bestFit="1" customWidth="1"/>
    <col min="3081" max="3082" width="14.42578125" bestFit="1" customWidth="1"/>
    <col min="3083" max="3083" width="11" customWidth="1"/>
    <col min="3084" max="3084" width="11.7109375" bestFit="1" customWidth="1"/>
    <col min="3330" max="3330" width="25.140625" customWidth="1"/>
    <col min="3331" max="3331" width="16.7109375" customWidth="1"/>
    <col min="3332" max="3332" width="17.42578125" customWidth="1"/>
    <col min="3333" max="3333" width="17.7109375" customWidth="1"/>
    <col min="3334" max="3334" width="16.7109375" customWidth="1"/>
    <col min="3335" max="3335" width="16.28515625" customWidth="1"/>
    <col min="3336" max="3336" width="14" bestFit="1" customWidth="1"/>
    <col min="3337" max="3338" width="14.42578125" bestFit="1" customWidth="1"/>
    <col min="3339" max="3339" width="11" customWidth="1"/>
    <col min="3340" max="3340" width="11.7109375" bestFit="1" customWidth="1"/>
    <col min="3586" max="3586" width="25.140625" customWidth="1"/>
    <col min="3587" max="3587" width="16.7109375" customWidth="1"/>
    <col min="3588" max="3588" width="17.42578125" customWidth="1"/>
    <col min="3589" max="3589" width="17.7109375" customWidth="1"/>
    <col min="3590" max="3590" width="16.7109375" customWidth="1"/>
    <col min="3591" max="3591" width="16.28515625" customWidth="1"/>
    <col min="3592" max="3592" width="14" bestFit="1" customWidth="1"/>
    <col min="3593" max="3594" width="14.42578125" bestFit="1" customWidth="1"/>
    <col min="3595" max="3595" width="11" customWidth="1"/>
    <col min="3596" max="3596" width="11.7109375" bestFit="1" customWidth="1"/>
    <col min="3842" max="3842" width="25.140625" customWidth="1"/>
    <col min="3843" max="3843" width="16.7109375" customWidth="1"/>
    <col min="3844" max="3844" width="17.42578125" customWidth="1"/>
    <col min="3845" max="3845" width="17.7109375" customWidth="1"/>
    <col min="3846" max="3846" width="16.7109375" customWidth="1"/>
    <col min="3847" max="3847" width="16.28515625" customWidth="1"/>
    <col min="3848" max="3848" width="14" bestFit="1" customWidth="1"/>
    <col min="3849" max="3850" width="14.42578125" bestFit="1" customWidth="1"/>
    <col min="3851" max="3851" width="11" customWidth="1"/>
    <col min="3852" max="3852" width="11.7109375" bestFit="1" customWidth="1"/>
    <col min="4098" max="4098" width="25.140625" customWidth="1"/>
    <col min="4099" max="4099" width="16.7109375" customWidth="1"/>
    <col min="4100" max="4100" width="17.42578125" customWidth="1"/>
    <col min="4101" max="4101" width="17.7109375" customWidth="1"/>
    <col min="4102" max="4102" width="16.7109375" customWidth="1"/>
    <col min="4103" max="4103" width="16.28515625" customWidth="1"/>
    <col min="4104" max="4104" width="14" bestFit="1" customWidth="1"/>
    <col min="4105" max="4106" width="14.42578125" bestFit="1" customWidth="1"/>
    <col min="4107" max="4107" width="11" customWidth="1"/>
    <col min="4108" max="4108" width="11.7109375" bestFit="1" customWidth="1"/>
    <col min="4354" max="4354" width="25.140625" customWidth="1"/>
    <col min="4355" max="4355" width="16.7109375" customWidth="1"/>
    <col min="4356" max="4356" width="17.42578125" customWidth="1"/>
    <col min="4357" max="4357" width="17.7109375" customWidth="1"/>
    <col min="4358" max="4358" width="16.7109375" customWidth="1"/>
    <col min="4359" max="4359" width="16.28515625" customWidth="1"/>
    <col min="4360" max="4360" width="14" bestFit="1" customWidth="1"/>
    <col min="4361" max="4362" width="14.42578125" bestFit="1" customWidth="1"/>
    <col min="4363" max="4363" width="11" customWidth="1"/>
    <col min="4364" max="4364" width="11.7109375" bestFit="1" customWidth="1"/>
    <col min="4610" max="4610" width="25.140625" customWidth="1"/>
    <col min="4611" max="4611" width="16.7109375" customWidth="1"/>
    <col min="4612" max="4612" width="17.42578125" customWidth="1"/>
    <col min="4613" max="4613" width="17.7109375" customWidth="1"/>
    <col min="4614" max="4614" width="16.7109375" customWidth="1"/>
    <col min="4615" max="4615" width="16.28515625" customWidth="1"/>
    <col min="4616" max="4616" width="14" bestFit="1" customWidth="1"/>
    <col min="4617" max="4618" width="14.42578125" bestFit="1" customWidth="1"/>
    <col min="4619" max="4619" width="11" customWidth="1"/>
    <col min="4620" max="4620" width="11.7109375" bestFit="1" customWidth="1"/>
    <col min="4866" max="4866" width="25.140625" customWidth="1"/>
    <col min="4867" max="4867" width="16.7109375" customWidth="1"/>
    <col min="4868" max="4868" width="17.42578125" customWidth="1"/>
    <col min="4869" max="4869" width="17.7109375" customWidth="1"/>
    <col min="4870" max="4870" width="16.7109375" customWidth="1"/>
    <col min="4871" max="4871" width="16.28515625" customWidth="1"/>
    <col min="4872" max="4872" width="14" bestFit="1" customWidth="1"/>
    <col min="4873" max="4874" width="14.42578125" bestFit="1" customWidth="1"/>
    <col min="4875" max="4875" width="11" customWidth="1"/>
    <col min="4876" max="4876" width="11.7109375" bestFit="1" customWidth="1"/>
    <col min="5122" max="5122" width="25.140625" customWidth="1"/>
    <col min="5123" max="5123" width="16.7109375" customWidth="1"/>
    <col min="5124" max="5124" width="17.42578125" customWidth="1"/>
    <col min="5125" max="5125" width="17.7109375" customWidth="1"/>
    <col min="5126" max="5126" width="16.7109375" customWidth="1"/>
    <col min="5127" max="5127" width="16.28515625" customWidth="1"/>
    <col min="5128" max="5128" width="14" bestFit="1" customWidth="1"/>
    <col min="5129" max="5130" width="14.42578125" bestFit="1" customWidth="1"/>
    <col min="5131" max="5131" width="11" customWidth="1"/>
    <col min="5132" max="5132" width="11.7109375" bestFit="1" customWidth="1"/>
    <col min="5378" max="5378" width="25.140625" customWidth="1"/>
    <col min="5379" max="5379" width="16.7109375" customWidth="1"/>
    <col min="5380" max="5380" width="17.42578125" customWidth="1"/>
    <col min="5381" max="5381" width="17.7109375" customWidth="1"/>
    <col min="5382" max="5382" width="16.7109375" customWidth="1"/>
    <col min="5383" max="5383" width="16.28515625" customWidth="1"/>
    <col min="5384" max="5384" width="14" bestFit="1" customWidth="1"/>
    <col min="5385" max="5386" width="14.42578125" bestFit="1" customWidth="1"/>
    <col min="5387" max="5387" width="11" customWidth="1"/>
    <col min="5388" max="5388" width="11.7109375" bestFit="1" customWidth="1"/>
    <col min="5634" max="5634" width="25.140625" customWidth="1"/>
    <col min="5635" max="5635" width="16.7109375" customWidth="1"/>
    <col min="5636" max="5636" width="17.42578125" customWidth="1"/>
    <col min="5637" max="5637" width="17.7109375" customWidth="1"/>
    <col min="5638" max="5638" width="16.7109375" customWidth="1"/>
    <col min="5639" max="5639" width="16.28515625" customWidth="1"/>
    <col min="5640" max="5640" width="14" bestFit="1" customWidth="1"/>
    <col min="5641" max="5642" width="14.42578125" bestFit="1" customWidth="1"/>
    <col min="5643" max="5643" width="11" customWidth="1"/>
    <col min="5644" max="5644" width="11.7109375" bestFit="1" customWidth="1"/>
    <col min="5890" max="5890" width="25.140625" customWidth="1"/>
    <col min="5891" max="5891" width="16.7109375" customWidth="1"/>
    <col min="5892" max="5892" width="17.42578125" customWidth="1"/>
    <col min="5893" max="5893" width="17.7109375" customWidth="1"/>
    <col min="5894" max="5894" width="16.7109375" customWidth="1"/>
    <col min="5895" max="5895" width="16.28515625" customWidth="1"/>
    <col min="5896" max="5896" width="14" bestFit="1" customWidth="1"/>
    <col min="5897" max="5898" width="14.42578125" bestFit="1" customWidth="1"/>
    <col min="5899" max="5899" width="11" customWidth="1"/>
    <col min="5900" max="5900" width="11.7109375" bestFit="1" customWidth="1"/>
    <col min="6146" max="6146" width="25.140625" customWidth="1"/>
    <col min="6147" max="6147" width="16.7109375" customWidth="1"/>
    <col min="6148" max="6148" width="17.42578125" customWidth="1"/>
    <col min="6149" max="6149" width="17.7109375" customWidth="1"/>
    <col min="6150" max="6150" width="16.7109375" customWidth="1"/>
    <col min="6151" max="6151" width="16.28515625" customWidth="1"/>
    <col min="6152" max="6152" width="14" bestFit="1" customWidth="1"/>
    <col min="6153" max="6154" width="14.42578125" bestFit="1" customWidth="1"/>
    <col min="6155" max="6155" width="11" customWidth="1"/>
    <col min="6156" max="6156" width="11.7109375" bestFit="1" customWidth="1"/>
    <col min="6402" max="6402" width="25.140625" customWidth="1"/>
    <col min="6403" max="6403" width="16.7109375" customWidth="1"/>
    <col min="6404" max="6404" width="17.42578125" customWidth="1"/>
    <col min="6405" max="6405" width="17.7109375" customWidth="1"/>
    <col min="6406" max="6406" width="16.7109375" customWidth="1"/>
    <col min="6407" max="6407" width="16.28515625" customWidth="1"/>
    <col min="6408" max="6408" width="14" bestFit="1" customWidth="1"/>
    <col min="6409" max="6410" width="14.42578125" bestFit="1" customWidth="1"/>
    <col min="6411" max="6411" width="11" customWidth="1"/>
    <col min="6412" max="6412" width="11.7109375" bestFit="1" customWidth="1"/>
    <col min="6658" max="6658" width="25.140625" customWidth="1"/>
    <col min="6659" max="6659" width="16.7109375" customWidth="1"/>
    <col min="6660" max="6660" width="17.42578125" customWidth="1"/>
    <col min="6661" max="6661" width="17.7109375" customWidth="1"/>
    <col min="6662" max="6662" width="16.7109375" customWidth="1"/>
    <col min="6663" max="6663" width="16.28515625" customWidth="1"/>
    <col min="6664" max="6664" width="14" bestFit="1" customWidth="1"/>
    <col min="6665" max="6666" width="14.42578125" bestFit="1" customWidth="1"/>
    <col min="6667" max="6667" width="11" customWidth="1"/>
    <col min="6668" max="6668" width="11.7109375" bestFit="1" customWidth="1"/>
    <col min="6914" max="6914" width="25.140625" customWidth="1"/>
    <col min="6915" max="6915" width="16.7109375" customWidth="1"/>
    <col min="6916" max="6916" width="17.42578125" customWidth="1"/>
    <col min="6917" max="6917" width="17.7109375" customWidth="1"/>
    <col min="6918" max="6918" width="16.7109375" customWidth="1"/>
    <col min="6919" max="6919" width="16.28515625" customWidth="1"/>
    <col min="6920" max="6920" width="14" bestFit="1" customWidth="1"/>
    <col min="6921" max="6922" width="14.42578125" bestFit="1" customWidth="1"/>
    <col min="6923" max="6923" width="11" customWidth="1"/>
    <col min="6924" max="6924" width="11.7109375" bestFit="1" customWidth="1"/>
    <col min="7170" max="7170" width="25.140625" customWidth="1"/>
    <col min="7171" max="7171" width="16.7109375" customWidth="1"/>
    <col min="7172" max="7172" width="17.42578125" customWidth="1"/>
    <col min="7173" max="7173" width="17.7109375" customWidth="1"/>
    <col min="7174" max="7174" width="16.7109375" customWidth="1"/>
    <col min="7175" max="7175" width="16.28515625" customWidth="1"/>
    <col min="7176" max="7176" width="14" bestFit="1" customWidth="1"/>
    <col min="7177" max="7178" width="14.42578125" bestFit="1" customWidth="1"/>
    <col min="7179" max="7179" width="11" customWidth="1"/>
    <col min="7180" max="7180" width="11.7109375" bestFit="1" customWidth="1"/>
    <col min="7426" max="7426" width="25.140625" customWidth="1"/>
    <col min="7427" max="7427" width="16.7109375" customWidth="1"/>
    <col min="7428" max="7428" width="17.42578125" customWidth="1"/>
    <col min="7429" max="7429" width="17.7109375" customWidth="1"/>
    <col min="7430" max="7430" width="16.7109375" customWidth="1"/>
    <col min="7431" max="7431" width="16.28515625" customWidth="1"/>
    <col min="7432" max="7432" width="14" bestFit="1" customWidth="1"/>
    <col min="7433" max="7434" width="14.42578125" bestFit="1" customWidth="1"/>
    <col min="7435" max="7435" width="11" customWidth="1"/>
    <col min="7436" max="7436" width="11.7109375" bestFit="1" customWidth="1"/>
    <col min="7682" max="7682" width="25.140625" customWidth="1"/>
    <col min="7683" max="7683" width="16.7109375" customWidth="1"/>
    <col min="7684" max="7684" width="17.42578125" customWidth="1"/>
    <col min="7685" max="7685" width="17.7109375" customWidth="1"/>
    <col min="7686" max="7686" width="16.7109375" customWidth="1"/>
    <col min="7687" max="7687" width="16.28515625" customWidth="1"/>
    <col min="7688" max="7688" width="14" bestFit="1" customWidth="1"/>
    <col min="7689" max="7690" width="14.42578125" bestFit="1" customWidth="1"/>
    <col min="7691" max="7691" width="11" customWidth="1"/>
    <col min="7692" max="7692" width="11.7109375" bestFit="1" customWidth="1"/>
    <col min="7938" max="7938" width="25.140625" customWidth="1"/>
    <col min="7939" max="7939" width="16.7109375" customWidth="1"/>
    <col min="7940" max="7940" width="17.42578125" customWidth="1"/>
    <col min="7941" max="7941" width="17.7109375" customWidth="1"/>
    <col min="7942" max="7942" width="16.7109375" customWidth="1"/>
    <col min="7943" max="7943" width="16.28515625" customWidth="1"/>
    <col min="7944" max="7944" width="14" bestFit="1" customWidth="1"/>
    <col min="7945" max="7946" width="14.42578125" bestFit="1" customWidth="1"/>
    <col min="7947" max="7947" width="11" customWidth="1"/>
    <col min="7948" max="7948" width="11.7109375" bestFit="1" customWidth="1"/>
    <col min="8194" max="8194" width="25.140625" customWidth="1"/>
    <col min="8195" max="8195" width="16.7109375" customWidth="1"/>
    <col min="8196" max="8196" width="17.42578125" customWidth="1"/>
    <col min="8197" max="8197" width="17.7109375" customWidth="1"/>
    <col min="8198" max="8198" width="16.7109375" customWidth="1"/>
    <col min="8199" max="8199" width="16.28515625" customWidth="1"/>
    <col min="8200" max="8200" width="14" bestFit="1" customWidth="1"/>
    <col min="8201" max="8202" width="14.42578125" bestFit="1" customWidth="1"/>
    <col min="8203" max="8203" width="11" customWidth="1"/>
    <col min="8204" max="8204" width="11.7109375" bestFit="1" customWidth="1"/>
    <col min="8450" max="8450" width="25.140625" customWidth="1"/>
    <col min="8451" max="8451" width="16.7109375" customWidth="1"/>
    <col min="8452" max="8452" width="17.42578125" customWidth="1"/>
    <col min="8453" max="8453" width="17.7109375" customWidth="1"/>
    <col min="8454" max="8454" width="16.7109375" customWidth="1"/>
    <col min="8455" max="8455" width="16.28515625" customWidth="1"/>
    <col min="8456" max="8456" width="14" bestFit="1" customWidth="1"/>
    <col min="8457" max="8458" width="14.42578125" bestFit="1" customWidth="1"/>
    <col min="8459" max="8459" width="11" customWidth="1"/>
    <col min="8460" max="8460" width="11.7109375" bestFit="1" customWidth="1"/>
    <col min="8706" max="8706" width="25.140625" customWidth="1"/>
    <col min="8707" max="8707" width="16.7109375" customWidth="1"/>
    <col min="8708" max="8708" width="17.42578125" customWidth="1"/>
    <col min="8709" max="8709" width="17.7109375" customWidth="1"/>
    <col min="8710" max="8710" width="16.7109375" customWidth="1"/>
    <col min="8711" max="8711" width="16.28515625" customWidth="1"/>
    <col min="8712" max="8712" width="14" bestFit="1" customWidth="1"/>
    <col min="8713" max="8714" width="14.42578125" bestFit="1" customWidth="1"/>
    <col min="8715" max="8715" width="11" customWidth="1"/>
    <col min="8716" max="8716" width="11.7109375" bestFit="1" customWidth="1"/>
    <col min="8962" max="8962" width="25.140625" customWidth="1"/>
    <col min="8963" max="8963" width="16.7109375" customWidth="1"/>
    <col min="8964" max="8964" width="17.42578125" customWidth="1"/>
    <col min="8965" max="8965" width="17.7109375" customWidth="1"/>
    <col min="8966" max="8966" width="16.7109375" customWidth="1"/>
    <col min="8967" max="8967" width="16.28515625" customWidth="1"/>
    <col min="8968" max="8968" width="14" bestFit="1" customWidth="1"/>
    <col min="8969" max="8970" width="14.42578125" bestFit="1" customWidth="1"/>
    <col min="8971" max="8971" width="11" customWidth="1"/>
    <col min="8972" max="8972" width="11.7109375" bestFit="1" customWidth="1"/>
    <col min="9218" max="9218" width="25.140625" customWidth="1"/>
    <col min="9219" max="9219" width="16.7109375" customWidth="1"/>
    <col min="9220" max="9220" width="17.42578125" customWidth="1"/>
    <col min="9221" max="9221" width="17.7109375" customWidth="1"/>
    <col min="9222" max="9222" width="16.7109375" customWidth="1"/>
    <col min="9223" max="9223" width="16.28515625" customWidth="1"/>
    <col min="9224" max="9224" width="14" bestFit="1" customWidth="1"/>
    <col min="9225" max="9226" width="14.42578125" bestFit="1" customWidth="1"/>
    <col min="9227" max="9227" width="11" customWidth="1"/>
    <col min="9228" max="9228" width="11.7109375" bestFit="1" customWidth="1"/>
    <col min="9474" max="9474" width="25.140625" customWidth="1"/>
    <col min="9475" max="9475" width="16.7109375" customWidth="1"/>
    <col min="9476" max="9476" width="17.42578125" customWidth="1"/>
    <col min="9477" max="9477" width="17.7109375" customWidth="1"/>
    <col min="9478" max="9478" width="16.7109375" customWidth="1"/>
    <col min="9479" max="9479" width="16.28515625" customWidth="1"/>
    <col min="9480" max="9480" width="14" bestFit="1" customWidth="1"/>
    <col min="9481" max="9482" width="14.42578125" bestFit="1" customWidth="1"/>
    <col min="9483" max="9483" width="11" customWidth="1"/>
    <col min="9484" max="9484" width="11.7109375" bestFit="1" customWidth="1"/>
    <col min="9730" max="9730" width="25.140625" customWidth="1"/>
    <col min="9731" max="9731" width="16.7109375" customWidth="1"/>
    <col min="9732" max="9732" width="17.42578125" customWidth="1"/>
    <col min="9733" max="9733" width="17.7109375" customWidth="1"/>
    <col min="9734" max="9734" width="16.7109375" customWidth="1"/>
    <col min="9735" max="9735" width="16.28515625" customWidth="1"/>
    <col min="9736" max="9736" width="14" bestFit="1" customWidth="1"/>
    <col min="9737" max="9738" width="14.42578125" bestFit="1" customWidth="1"/>
    <col min="9739" max="9739" width="11" customWidth="1"/>
    <col min="9740" max="9740" width="11.7109375" bestFit="1" customWidth="1"/>
    <col min="9986" max="9986" width="25.140625" customWidth="1"/>
    <col min="9987" max="9987" width="16.7109375" customWidth="1"/>
    <col min="9988" max="9988" width="17.42578125" customWidth="1"/>
    <col min="9989" max="9989" width="17.7109375" customWidth="1"/>
    <col min="9990" max="9990" width="16.7109375" customWidth="1"/>
    <col min="9991" max="9991" width="16.28515625" customWidth="1"/>
    <col min="9992" max="9992" width="14" bestFit="1" customWidth="1"/>
    <col min="9993" max="9994" width="14.42578125" bestFit="1" customWidth="1"/>
    <col min="9995" max="9995" width="11" customWidth="1"/>
    <col min="9996" max="9996" width="11.7109375" bestFit="1" customWidth="1"/>
    <col min="10242" max="10242" width="25.140625" customWidth="1"/>
    <col min="10243" max="10243" width="16.7109375" customWidth="1"/>
    <col min="10244" max="10244" width="17.42578125" customWidth="1"/>
    <col min="10245" max="10245" width="17.7109375" customWidth="1"/>
    <col min="10246" max="10246" width="16.7109375" customWidth="1"/>
    <col min="10247" max="10247" width="16.28515625" customWidth="1"/>
    <col min="10248" max="10248" width="14" bestFit="1" customWidth="1"/>
    <col min="10249" max="10250" width="14.42578125" bestFit="1" customWidth="1"/>
    <col min="10251" max="10251" width="11" customWidth="1"/>
    <col min="10252" max="10252" width="11.7109375" bestFit="1" customWidth="1"/>
    <col min="10498" max="10498" width="25.140625" customWidth="1"/>
    <col min="10499" max="10499" width="16.7109375" customWidth="1"/>
    <col min="10500" max="10500" width="17.42578125" customWidth="1"/>
    <col min="10501" max="10501" width="17.7109375" customWidth="1"/>
    <col min="10502" max="10502" width="16.7109375" customWidth="1"/>
    <col min="10503" max="10503" width="16.28515625" customWidth="1"/>
    <col min="10504" max="10504" width="14" bestFit="1" customWidth="1"/>
    <col min="10505" max="10506" width="14.42578125" bestFit="1" customWidth="1"/>
    <col min="10507" max="10507" width="11" customWidth="1"/>
    <col min="10508" max="10508" width="11.7109375" bestFit="1" customWidth="1"/>
    <col min="10754" max="10754" width="25.140625" customWidth="1"/>
    <col min="10755" max="10755" width="16.7109375" customWidth="1"/>
    <col min="10756" max="10756" width="17.42578125" customWidth="1"/>
    <col min="10757" max="10757" width="17.7109375" customWidth="1"/>
    <col min="10758" max="10758" width="16.7109375" customWidth="1"/>
    <col min="10759" max="10759" width="16.28515625" customWidth="1"/>
    <col min="10760" max="10760" width="14" bestFit="1" customWidth="1"/>
    <col min="10761" max="10762" width="14.42578125" bestFit="1" customWidth="1"/>
    <col min="10763" max="10763" width="11" customWidth="1"/>
    <col min="10764" max="10764" width="11.7109375" bestFit="1" customWidth="1"/>
    <col min="11010" max="11010" width="25.140625" customWidth="1"/>
    <col min="11011" max="11011" width="16.7109375" customWidth="1"/>
    <col min="11012" max="11012" width="17.42578125" customWidth="1"/>
    <col min="11013" max="11013" width="17.7109375" customWidth="1"/>
    <col min="11014" max="11014" width="16.7109375" customWidth="1"/>
    <col min="11015" max="11015" width="16.28515625" customWidth="1"/>
    <col min="11016" max="11016" width="14" bestFit="1" customWidth="1"/>
    <col min="11017" max="11018" width="14.42578125" bestFit="1" customWidth="1"/>
    <col min="11019" max="11019" width="11" customWidth="1"/>
    <col min="11020" max="11020" width="11.7109375" bestFit="1" customWidth="1"/>
    <col min="11266" max="11266" width="25.140625" customWidth="1"/>
    <col min="11267" max="11267" width="16.7109375" customWidth="1"/>
    <col min="11268" max="11268" width="17.42578125" customWidth="1"/>
    <col min="11269" max="11269" width="17.7109375" customWidth="1"/>
    <col min="11270" max="11270" width="16.7109375" customWidth="1"/>
    <col min="11271" max="11271" width="16.28515625" customWidth="1"/>
    <col min="11272" max="11272" width="14" bestFit="1" customWidth="1"/>
    <col min="11273" max="11274" width="14.42578125" bestFit="1" customWidth="1"/>
    <col min="11275" max="11275" width="11" customWidth="1"/>
    <col min="11276" max="11276" width="11.7109375" bestFit="1" customWidth="1"/>
    <col min="11522" max="11522" width="25.140625" customWidth="1"/>
    <col min="11523" max="11523" width="16.7109375" customWidth="1"/>
    <col min="11524" max="11524" width="17.42578125" customWidth="1"/>
    <col min="11525" max="11525" width="17.7109375" customWidth="1"/>
    <col min="11526" max="11526" width="16.7109375" customWidth="1"/>
    <col min="11527" max="11527" width="16.28515625" customWidth="1"/>
    <col min="11528" max="11528" width="14" bestFit="1" customWidth="1"/>
    <col min="11529" max="11530" width="14.42578125" bestFit="1" customWidth="1"/>
    <col min="11531" max="11531" width="11" customWidth="1"/>
    <col min="11532" max="11532" width="11.7109375" bestFit="1" customWidth="1"/>
    <col min="11778" max="11778" width="25.140625" customWidth="1"/>
    <col min="11779" max="11779" width="16.7109375" customWidth="1"/>
    <col min="11780" max="11780" width="17.42578125" customWidth="1"/>
    <col min="11781" max="11781" width="17.7109375" customWidth="1"/>
    <col min="11782" max="11782" width="16.7109375" customWidth="1"/>
    <col min="11783" max="11783" width="16.28515625" customWidth="1"/>
    <col min="11784" max="11784" width="14" bestFit="1" customWidth="1"/>
    <col min="11785" max="11786" width="14.42578125" bestFit="1" customWidth="1"/>
    <col min="11787" max="11787" width="11" customWidth="1"/>
    <col min="11788" max="11788" width="11.7109375" bestFit="1" customWidth="1"/>
    <col min="12034" max="12034" width="25.140625" customWidth="1"/>
    <col min="12035" max="12035" width="16.7109375" customWidth="1"/>
    <col min="12036" max="12036" width="17.42578125" customWidth="1"/>
    <col min="12037" max="12037" width="17.7109375" customWidth="1"/>
    <col min="12038" max="12038" width="16.7109375" customWidth="1"/>
    <col min="12039" max="12039" width="16.28515625" customWidth="1"/>
    <col min="12040" max="12040" width="14" bestFit="1" customWidth="1"/>
    <col min="12041" max="12042" width="14.42578125" bestFit="1" customWidth="1"/>
    <col min="12043" max="12043" width="11" customWidth="1"/>
    <col min="12044" max="12044" width="11.7109375" bestFit="1" customWidth="1"/>
    <col min="12290" max="12290" width="25.140625" customWidth="1"/>
    <col min="12291" max="12291" width="16.7109375" customWidth="1"/>
    <col min="12292" max="12292" width="17.42578125" customWidth="1"/>
    <col min="12293" max="12293" width="17.7109375" customWidth="1"/>
    <col min="12294" max="12294" width="16.7109375" customWidth="1"/>
    <col min="12295" max="12295" width="16.28515625" customWidth="1"/>
    <col min="12296" max="12296" width="14" bestFit="1" customWidth="1"/>
    <col min="12297" max="12298" width="14.42578125" bestFit="1" customWidth="1"/>
    <col min="12299" max="12299" width="11" customWidth="1"/>
    <col min="12300" max="12300" width="11.7109375" bestFit="1" customWidth="1"/>
    <col min="12546" max="12546" width="25.140625" customWidth="1"/>
    <col min="12547" max="12547" width="16.7109375" customWidth="1"/>
    <col min="12548" max="12548" width="17.42578125" customWidth="1"/>
    <col min="12549" max="12549" width="17.7109375" customWidth="1"/>
    <col min="12550" max="12550" width="16.7109375" customWidth="1"/>
    <col min="12551" max="12551" width="16.28515625" customWidth="1"/>
    <col min="12552" max="12552" width="14" bestFit="1" customWidth="1"/>
    <col min="12553" max="12554" width="14.42578125" bestFit="1" customWidth="1"/>
    <col min="12555" max="12555" width="11" customWidth="1"/>
    <col min="12556" max="12556" width="11.7109375" bestFit="1" customWidth="1"/>
    <col min="12802" max="12802" width="25.140625" customWidth="1"/>
    <col min="12803" max="12803" width="16.7109375" customWidth="1"/>
    <col min="12804" max="12804" width="17.42578125" customWidth="1"/>
    <col min="12805" max="12805" width="17.7109375" customWidth="1"/>
    <col min="12806" max="12806" width="16.7109375" customWidth="1"/>
    <col min="12807" max="12807" width="16.28515625" customWidth="1"/>
    <col min="12808" max="12808" width="14" bestFit="1" customWidth="1"/>
    <col min="12809" max="12810" width="14.42578125" bestFit="1" customWidth="1"/>
    <col min="12811" max="12811" width="11" customWidth="1"/>
    <col min="12812" max="12812" width="11.7109375" bestFit="1" customWidth="1"/>
    <col min="13058" max="13058" width="25.140625" customWidth="1"/>
    <col min="13059" max="13059" width="16.7109375" customWidth="1"/>
    <col min="13060" max="13060" width="17.42578125" customWidth="1"/>
    <col min="13061" max="13061" width="17.7109375" customWidth="1"/>
    <col min="13062" max="13062" width="16.7109375" customWidth="1"/>
    <col min="13063" max="13063" width="16.28515625" customWidth="1"/>
    <col min="13064" max="13064" width="14" bestFit="1" customWidth="1"/>
    <col min="13065" max="13066" width="14.42578125" bestFit="1" customWidth="1"/>
    <col min="13067" max="13067" width="11" customWidth="1"/>
    <col min="13068" max="13068" width="11.7109375" bestFit="1" customWidth="1"/>
    <col min="13314" max="13314" width="25.140625" customWidth="1"/>
    <col min="13315" max="13315" width="16.7109375" customWidth="1"/>
    <col min="13316" max="13316" width="17.42578125" customWidth="1"/>
    <col min="13317" max="13317" width="17.7109375" customWidth="1"/>
    <col min="13318" max="13318" width="16.7109375" customWidth="1"/>
    <col min="13319" max="13319" width="16.28515625" customWidth="1"/>
    <col min="13320" max="13320" width="14" bestFit="1" customWidth="1"/>
    <col min="13321" max="13322" width="14.42578125" bestFit="1" customWidth="1"/>
    <col min="13323" max="13323" width="11" customWidth="1"/>
    <col min="13324" max="13324" width="11.7109375" bestFit="1" customWidth="1"/>
    <col min="13570" max="13570" width="25.140625" customWidth="1"/>
    <col min="13571" max="13571" width="16.7109375" customWidth="1"/>
    <col min="13572" max="13572" width="17.42578125" customWidth="1"/>
    <col min="13573" max="13573" width="17.7109375" customWidth="1"/>
    <col min="13574" max="13574" width="16.7109375" customWidth="1"/>
    <col min="13575" max="13575" width="16.28515625" customWidth="1"/>
    <col min="13576" max="13576" width="14" bestFit="1" customWidth="1"/>
    <col min="13577" max="13578" width="14.42578125" bestFit="1" customWidth="1"/>
    <col min="13579" max="13579" width="11" customWidth="1"/>
    <col min="13580" max="13580" width="11.7109375" bestFit="1" customWidth="1"/>
    <col min="13826" max="13826" width="25.140625" customWidth="1"/>
    <col min="13827" max="13827" width="16.7109375" customWidth="1"/>
    <col min="13828" max="13828" width="17.42578125" customWidth="1"/>
    <col min="13829" max="13829" width="17.7109375" customWidth="1"/>
    <col min="13830" max="13830" width="16.7109375" customWidth="1"/>
    <col min="13831" max="13831" width="16.28515625" customWidth="1"/>
    <col min="13832" max="13832" width="14" bestFit="1" customWidth="1"/>
    <col min="13833" max="13834" width="14.42578125" bestFit="1" customWidth="1"/>
    <col min="13835" max="13835" width="11" customWidth="1"/>
    <col min="13836" max="13836" width="11.7109375" bestFit="1" customWidth="1"/>
    <col min="14082" max="14082" width="25.140625" customWidth="1"/>
    <col min="14083" max="14083" width="16.7109375" customWidth="1"/>
    <col min="14084" max="14084" width="17.42578125" customWidth="1"/>
    <col min="14085" max="14085" width="17.7109375" customWidth="1"/>
    <col min="14086" max="14086" width="16.7109375" customWidth="1"/>
    <col min="14087" max="14087" width="16.28515625" customWidth="1"/>
    <col min="14088" max="14088" width="14" bestFit="1" customWidth="1"/>
    <col min="14089" max="14090" width="14.42578125" bestFit="1" customWidth="1"/>
    <col min="14091" max="14091" width="11" customWidth="1"/>
    <col min="14092" max="14092" width="11.7109375" bestFit="1" customWidth="1"/>
    <col min="14338" max="14338" width="25.140625" customWidth="1"/>
    <col min="14339" max="14339" width="16.7109375" customWidth="1"/>
    <col min="14340" max="14340" width="17.42578125" customWidth="1"/>
    <col min="14341" max="14341" width="17.7109375" customWidth="1"/>
    <col min="14342" max="14342" width="16.7109375" customWidth="1"/>
    <col min="14343" max="14343" width="16.28515625" customWidth="1"/>
    <col min="14344" max="14344" width="14" bestFit="1" customWidth="1"/>
    <col min="14345" max="14346" width="14.42578125" bestFit="1" customWidth="1"/>
    <col min="14347" max="14347" width="11" customWidth="1"/>
    <col min="14348" max="14348" width="11.7109375" bestFit="1" customWidth="1"/>
    <col min="14594" max="14594" width="25.140625" customWidth="1"/>
    <col min="14595" max="14595" width="16.7109375" customWidth="1"/>
    <col min="14596" max="14596" width="17.42578125" customWidth="1"/>
    <col min="14597" max="14597" width="17.7109375" customWidth="1"/>
    <col min="14598" max="14598" width="16.7109375" customWidth="1"/>
    <col min="14599" max="14599" width="16.28515625" customWidth="1"/>
    <col min="14600" max="14600" width="14" bestFit="1" customWidth="1"/>
    <col min="14601" max="14602" width="14.42578125" bestFit="1" customWidth="1"/>
    <col min="14603" max="14603" width="11" customWidth="1"/>
    <col min="14604" max="14604" width="11.7109375" bestFit="1" customWidth="1"/>
    <col min="14850" max="14850" width="25.140625" customWidth="1"/>
    <col min="14851" max="14851" width="16.7109375" customWidth="1"/>
    <col min="14852" max="14852" width="17.42578125" customWidth="1"/>
    <col min="14853" max="14853" width="17.7109375" customWidth="1"/>
    <col min="14854" max="14854" width="16.7109375" customWidth="1"/>
    <col min="14855" max="14855" width="16.28515625" customWidth="1"/>
    <col min="14856" max="14856" width="14" bestFit="1" customWidth="1"/>
    <col min="14857" max="14858" width="14.42578125" bestFit="1" customWidth="1"/>
    <col min="14859" max="14859" width="11" customWidth="1"/>
    <col min="14860" max="14860" width="11.7109375" bestFit="1" customWidth="1"/>
    <col min="15106" max="15106" width="25.140625" customWidth="1"/>
    <col min="15107" max="15107" width="16.7109375" customWidth="1"/>
    <col min="15108" max="15108" width="17.42578125" customWidth="1"/>
    <col min="15109" max="15109" width="17.7109375" customWidth="1"/>
    <col min="15110" max="15110" width="16.7109375" customWidth="1"/>
    <col min="15111" max="15111" width="16.28515625" customWidth="1"/>
    <col min="15112" max="15112" width="14" bestFit="1" customWidth="1"/>
    <col min="15113" max="15114" width="14.42578125" bestFit="1" customWidth="1"/>
    <col min="15115" max="15115" width="11" customWidth="1"/>
    <col min="15116" max="15116" width="11.7109375" bestFit="1" customWidth="1"/>
    <col min="15362" max="15362" width="25.140625" customWidth="1"/>
    <col min="15363" max="15363" width="16.7109375" customWidth="1"/>
    <col min="15364" max="15364" width="17.42578125" customWidth="1"/>
    <col min="15365" max="15365" width="17.7109375" customWidth="1"/>
    <col min="15366" max="15366" width="16.7109375" customWidth="1"/>
    <col min="15367" max="15367" width="16.28515625" customWidth="1"/>
    <col min="15368" max="15368" width="14" bestFit="1" customWidth="1"/>
    <col min="15369" max="15370" width="14.42578125" bestFit="1" customWidth="1"/>
    <col min="15371" max="15371" width="11" customWidth="1"/>
    <col min="15372" max="15372" width="11.7109375" bestFit="1" customWidth="1"/>
    <col min="15618" max="15618" width="25.140625" customWidth="1"/>
    <col min="15619" max="15619" width="16.7109375" customWidth="1"/>
    <col min="15620" max="15620" width="17.42578125" customWidth="1"/>
    <col min="15621" max="15621" width="17.7109375" customWidth="1"/>
    <col min="15622" max="15622" width="16.7109375" customWidth="1"/>
    <col min="15623" max="15623" width="16.28515625" customWidth="1"/>
    <col min="15624" max="15624" width="14" bestFit="1" customWidth="1"/>
    <col min="15625" max="15626" width="14.42578125" bestFit="1" customWidth="1"/>
    <col min="15627" max="15627" width="11" customWidth="1"/>
    <col min="15628" max="15628" width="11.7109375" bestFit="1" customWidth="1"/>
    <col min="15874" max="15874" width="25.140625" customWidth="1"/>
    <col min="15875" max="15875" width="16.7109375" customWidth="1"/>
    <col min="15876" max="15876" width="17.42578125" customWidth="1"/>
    <col min="15877" max="15877" width="17.7109375" customWidth="1"/>
    <col min="15878" max="15878" width="16.7109375" customWidth="1"/>
    <col min="15879" max="15879" width="16.28515625" customWidth="1"/>
    <col min="15880" max="15880" width="14" bestFit="1" customWidth="1"/>
    <col min="15881" max="15882" width="14.42578125" bestFit="1" customWidth="1"/>
    <col min="15883" max="15883" width="11" customWidth="1"/>
    <col min="15884" max="15884" width="11.7109375" bestFit="1" customWidth="1"/>
    <col min="16130" max="16130" width="25.140625" customWidth="1"/>
    <col min="16131" max="16131" width="16.7109375" customWidth="1"/>
    <col min="16132" max="16132" width="17.42578125" customWidth="1"/>
    <col min="16133" max="16133" width="17.7109375" customWidth="1"/>
    <col min="16134" max="16134" width="16.7109375" customWidth="1"/>
    <col min="16135" max="16135" width="16.28515625" customWidth="1"/>
    <col min="16136" max="16136" width="14" bestFit="1" customWidth="1"/>
    <col min="16137" max="16138" width="14.42578125" bestFit="1" customWidth="1"/>
    <col min="16139" max="16139" width="11" customWidth="1"/>
    <col min="16140" max="16140" width="11.7109375" bestFit="1" customWidth="1"/>
  </cols>
  <sheetData>
    <row r="2" spans="2:11" x14ac:dyDescent="0.25">
      <c r="B2" s="513" t="s">
        <v>748</v>
      </c>
      <c r="J2" s="6"/>
    </row>
    <row r="3" spans="2:11" ht="8.25" customHeight="1" x14ac:dyDescent="0.25">
      <c r="B3" s="513"/>
      <c r="J3" s="6"/>
    </row>
    <row r="4" spans="2:11" x14ac:dyDescent="0.25">
      <c r="B4" s="370" t="s">
        <v>324</v>
      </c>
      <c r="J4" s="6"/>
    </row>
    <row r="5" spans="2:11" ht="15.75" thickBot="1" x14ac:dyDescent="0.3"/>
    <row r="6" spans="2:11" ht="19.5" customHeight="1" thickBot="1" x14ac:dyDescent="0.3">
      <c r="B6" s="871" t="s">
        <v>177</v>
      </c>
      <c r="C6" s="932"/>
      <c r="D6" s="933" t="s">
        <v>262</v>
      </c>
      <c r="E6" s="934" t="s">
        <v>263</v>
      </c>
    </row>
    <row r="7" spans="2:11" x14ac:dyDescent="0.25">
      <c r="B7" s="938" t="s">
        <v>325</v>
      </c>
      <c r="C7" s="939"/>
      <c r="D7" s="937">
        <v>32470845</v>
      </c>
      <c r="E7" s="454">
        <v>0</v>
      </c>
    </row>
    <row r="8" spans="2:11" x14ac:dyDescent="0.25">
      <c r="B8" s="433" t="s">
        <v>326</v>
      </c>
      <c r="C8" s="940"/>
      <c r="D8" s="936">
        <v>0</v>
      </c>
      <c r="E8" s="719">
        <v>0</v>
      </c>
    </row>
    <row r="9" spans="2:11" x14ac:dyDescent="0.25">
      <c r="B9" s="506" t="s">
        <v>327</v>
      </c>
      <c r="C9" s="941"/>
      <c r="D9" s="936">
        <v>2165262000</v>
      </c>
      <c r="E9" s="742">
        <v>0</v>
      </c>
      <c r="F9" s="385"/>
      <c r="G9" s="385"/>
      <c r="H9" s="118"/>
      <c r="I9" s="118"/>
      <c r="J9" s="118"/>
      <c r="K9" s="118"/>
    </row>
    <row r="10" spans="2:11" x14ac:dyDescent="0.25">
      <c r="B10" s="905" t="s">
        <v>268</v>
      </c>
      <c r="C10" s="906"/>
      <c r="D10" s="907">
        <v>2197732845</v>
      </c>
      <c r="E10" s="742">
        <v>0</v>
      </c>
      <c r="F10" s="388"/>
      <c r="G10" s="388"/>
      <c r="H10" s="119"/>
      <c r="I10" s="119"/>
      <c r="J10" s="118"/>
      <c r="K10" s="118"/>
    </row>
    <row r="11" spans="2:11" ht="15.75" thickBot="1" x14ac:dyDescent="0.3">
      <c r="B11" s="942" t="s">
        <v>269</v>
      </c>
      <c r="C11" s="908"/>
      <c r="D11" s="935">
        <v>5650768599</v>
      </c>
      <c r="E11" s="745">
        <v>0</v>
      </c>
      <c r="F11" s="385"/>
      <c r="G11" s="385"/>
      <c r="H11" s="120"/>
      <c r="I11" s="119"/>
      <c r="J11" s="118"/>
      <c r="K11" s="118"/>
    </row>
    <row r="12" spans="2:11" x14ac:dyDescent="0.25">
      <c r="F12" s="385"/>
      <c r="G12" s="385"/>
      <c r="H12" s="120"/>
      <c r="I12" s="118"/>
      <c r="J12" s="118"/>
      <c r="K12" s="118"/>
    </row>
    <row r="13" spans="2:11" x14ac:dyDescent="0.25">
      <c r="F13" s="385"/>
      <c r="G13" s="385"/>
      <c r="H13" s="120"/>
      <c r="I13" s="121"/>
      <c r="J13" s="118"/>
      <c r="K13" s="118"/>
    </row>
    <row r="14" spans="2:11" x14ac:dyDescent="0.25">
      <c r="B14" s="370" t="s">
        <v>328</v>
      </c>
      <c r="F14" s="388"/>
      <c r="G14" s="385"/>
      <c r="H14" s="118"/>
      <c r="I14" s="118"/>
      <c r="J14" s="118"/>
      <c r="K14" s="118"/>
    </row>
    <row r="15" spans="2:11" ht="15.75" thickBot="1" x14ac:dyDescent="0.3">
      <c r="B15" s="622" t="s">
        <v>281</v>
      </c>
      <c r="F15" s="909"/>
      <c r="G15" s="385"/>
      <c r="H15" s="118"/>
      <c r="I15" s="118"/>
      <c r="J15" s="118"/>
      <c r="K15" s="118"/>
    </row>
    <row r="16" spans="2:11" ht="15.75" thickBot="1" x14ac:dyDescent="0.3">
      <c r="B16" s="870" t="s">
        <v>177</v>
      </c>
      <c r="C16" s="671" t="s">
        <v>262</v>
      </c>
      <c r="D16" s="949" t="s">
        <v>329</v>
      </c>
      <c r="F16" s="909"/>
      <c r="G16" s="385"/>
      <c r="H16" s="118"/>
      <c r="I16" s="118"/>
      <c r="J16" s="121"/>
      <c r="K16" s="118"/>
    </row>
    <row r="17" spans="2:12" x14ac:dyDescent="0.25">
      <c r="B17" s="946"/>
      <c r="C17" s="947"/>
      <c r="D17" s="948"/>
      <c r="F17" s="338"/>
    </row>
    <row r="18" spans="2:12" x14ac:dyDescent="0.25">
      <c r="B18" s="910"/>
      <c r="C18" s="911"/>
      <c r="D18" s="912"/>
    </row>
    <row r="19" spans="2:12" x14ac:dyDescent="0.25">
      <c r="B19" s="482" t="s">
        <v>268</v>
      </c>
      <c r="C19" s="913" t="s">
        <v>330</v>
      </c>
      <c r="D19" s="943" t="s">
        <v>330</v>
      </c>
    </row>
    <row r="20" spans="2:12" ht="15.75" thickBot="1" x14ac:dyDescent="0.3">
      <c r="B20" s="914" t="s">
        <v>269</v>
      </c>
      <c r="C20" s="944" t="s">
        <v>330</v>
      </c>
      <c r="D20" s="945" t="s">
        <v>330</v>
      </c>
    </row>
    <row r="23" spans="2:12" x14ac:dyDescent="0.25">
      <c r="B23" s="340" t="s">
        <v>331</v>
      </c>
      <c r="C23" s="341"/>
      <c r="D23" s="341"/>
      <c r="E23" s="341"/>
    </row>
    <row r="24" spans="2:12" ht="15.75" thickBot="1" x14ac:dyDescent="0.3"/>
    <row r="25" spans="2:12" ht="34.5" customHeight="1" thickBot="1" x14ac:dyDescent="0.3">
      <c r="B25" s="952" t="s">
        <v>332</v>
      </c>
      <c r="C25" s="953" t="s">
        <v>333</v>
      </c>
      <c r="D25" s="953" t="s">
        <v>334</v>
      </c>
      <c r="E25" s="953" t="s">
        <v>335</v>
      </c>
      <c r="F25" s="953" t="s">
        <v>177</v>
      </c>
      <c r="G25" s="953" t="s">
        <v>336</v>
      </c>
      <c r="H25" s="954" t="s">
        <v>337</v>
      </c>
    </row>
    <row r="26" spans="2:12" x14ac:dyDescent="0.25">
      <c r="B26" s="959"/>
      <c r="C26" s="960"/>
      <c r="D26" s="961"/>
      <c r="E26" s="962"/>
      <c r="F26" s="963"/>
      <c r="G26" s="964">
        <v>0</v>
      </c>
      <c r="H26" s="965">
        <v>0</v>
      </c>
      <c r="I26" s="123"/>
      <c r="J26" s="123"/>
    </row>
    <row r="27" spans="2:12" ht="15.75" thickBot="1" x14ac:dyDescent="0.3">
      <c r="B27" s="966" t="s">
        <v>330</v>
      </c>
      <c r="C27" s="967"/>
      <c r="D27" s="921"/>
      <c r="E27" s="968" t="s">
        <v>529</v>
      </c>
      <c r="F27" s="923"/>
      <c r="G27" s="924">
        <v>0</v>
      </c>
      <c r="H27" s="125">
        <v>0</v>
      </c>
      <c r="I27" s="123"/>
      <c r="J27" s="123"/>
    </row>
    <row r="28" spans="2:12" ht="15.75" hidden="1" thickBot="1" x14ac:dyDescent="0.3">
      <c r="B28" s="955"/>
      <c r="C28" s="680"/>
      <c r="D28" s="680"/>
      <c r="E28" s="956">
        <f>J28-I28+1</f>
        <v>1</v>
      </c>
      <c r="F28" s="957"/>
      <c r="G28" s="950">
        <f>'[1]Claculo Anexou'!N4</f>
        <v>0</v>
      </c>
      <c r="H28" s="958">
        <v>0</v>
      </c>
      <c r="I28" s="123"/>
      <c r="J28" s="123"/>
    </row>
    <row r="29" spans="2:12" ht="15.75" hidden="1" thickBot="1" x14ac:dyDescent="0.3">
      <c r="B29" s="832"/>
      <c r="C29" s="916"/>
      <c r="D29" s="918"/>
      <c r="E29" s="920"/>
      <c r="F29" s="919"/>
      <c r="G29" s="917"/>
      <c r="H29" s="124">
        <v>0</v>
      </c>
      <c r="I29" s="123"/>
      <c r="J29" s="123"/>
    </row>
    <row r="30" spans="2:12" ht="15.75" hidden="1" thickBot="1" x14ac:dyDescent="0.3">
      <c r="B30" s="914"/>
      <c r="C30" s="921"/>
      <c r="D30" s="921"/>
      <c r="E30" s="922"/>
      <c r="F30" s="923"/>
      <c r="G30" s="924"/>
      <c r="H30" s="125"/>
      <c r="I30" s="123"/>
      <c r="J30" s="123"/>
    </row>
    <row r="31" spans="2:12" ht="15.75" thickBot="1" x14ac:dyDescent="0.3">
      <c r="B31" s="925" t="s">
        <v>338</v>
      </c>
      <c r="C31" s="926"/>
      <c r="D31" s="926"/>
      <c r="E31" s="926"/>
      <c r="F31" s="926"/>
      <c r="G31" s="927">
        <v>0</v>
      </c>
      <c r="H31" s="126">
        <v>0</v>
      </c>
      <c r="L31" s="6"/>
    </row>
    <row r="32" spans="2:12" ht="21.75" customHeight="1" x14ac:dyDescent="0.25">
      <c r="B32" s="1247"/>
      <c r="C32" s="1248"/>
      <c r="D32" s="1248"/>
      <c r="E32" s="1248"/>
      <c r="F32" s="1248"/>
      <c r="G32" s="1248"/>
      <c r="H32" s="1248"/>
    </row>
    <row r="33" spans="2:6" x14ac:dyDescent="0.25">
      <c r="B33" s="370" t="s">
        <v>339</v>
      </c>
    </row>
    <row r="34" spans="2:6" ht="15.75" thickBot="1" x14ac:dyDescent="0.3">
      <c r="B34" s="622" t="s">
        <v>281</v>
      </c>
    </row>
    <row r="35" spans="2:6" ht="39" thickBot="1" x14ac:dyDescent="0.3">
      <c r="B35" s="985" t="s">
        <v>232</v>
      </c>
      <c r="C35" s="986" t="s">
        <v>334</v>
      </c>
      <c r="D35" s="951" t="s">
        <v>340</v>
      </c>
      <c r="E35" s="951" t="s">
        <v>341</v>
      </c>
      <c r="F35" s="987" t="s">
        <v>342</v>
      </c>
    </row>
    <row r="36" spans="2:6" x14ac:dyDescent="0.25">
      <c r="B36" s="955"/>
      <c r="C36" s="983"/>
      <c r="D36" s="983"/>
      <c r="E36" s="983"/>
      <c r="F36" s="984"/>
    </row>
    <row r="37" spans="2:6" x14ac:dyDescent="0.25">
      <c r="B37" s="482" t="s">
        <v>268</v>
      </c>
      <c r="C37" s="928" t="s">
        <v>330</v>
      </c>
      <c r="D37" s="928" t="s">
        <v>330</v>
      </c>
      <c r="E37" s="928" t="s">
        <v>330</v>
      </c>
      <c r="F37" s="928" t="s">
        <v>330</v>
      </c>
    </row>
    <row r="38" spans="2:6" ht="15.75" thickBot="1" x14ac:dyDescent="0.3">
      <c r="B38" s="914" t="s">
        <v>269</v>
      </c>
      <c r="C38" s="929" t="s">
        <v>330</v>
      </c>
      <c r="D38" s="929" t="s">
        <v>330</v>
      </c>
      <c r="E38" s="929" t="s">
        <v>330</v>
      </c>
      <c r="F38" s="929" t="s">
        <v>330</v>
      </c>
    </row>
    <row r="40" spans="2:6" x14ac:dyDescent="0.25">
      <c r="B40" s="513" t="s">
        <v>343</v>
      </c>
      <c r="C40" s="930"/>
    </row>
    <row r="41" spans="2:6" ht="15.75" thickBot="1" x14ac:dyDescent="0.3">
      <c r="B41" s="403"/>
    </row>
    <row r="42" spans="2:6" ht="15.75" thickBot="1" x14ac:dyDescent="0.3">
      <c r="B42" s="981" t="s">
        <v>177</v>
      </c>
      <c r="C42" s="982" t="s">
        <v>344</v>
      </c>
      <c r="D42" s="982" t="s">
        <v>345</v>
      </c>
    </row>
    <row r="43" spans="2:6" x14ac:dyDescent="0.25">
      <c r="B43" s="978" t="s">
        <v>346</v>
      </c>
      <c r="C43" s="979">
        <v>0</v>
      </c>
      <c r="D43" s="980" t="s">
        <v>330</v>
      </c>
    </row>
    <row r="44" spans="2:6" ht="15.75" thickBot="1" x14ac:dyDescent="0.3">
      <c r="B44" s="973" t="s">
        <v>347</v>
      </c>
      <c r="C44" s="976">
        <v>6694069800</v>
      </c>
      <c r="D44" s="970"/>
      <c r="E44" s="388" t="s">
        <v>510</v>
      </c>
    </row>
    <row r="45" spans="2:6" ht="15.75" thickBot="1" x14ac:dyDescent="0.3">
      <c r="B45" s="974" t="s">
        <v>348</v>
      </c>
      <c r="C45" s="971">
        <v>6694069800</v>
      </c>
      <c r="D45" s="971" t="s">
        <v>330</v>
      </c>
    </row>
    <row r="46" spans="2:6" ht="15.75" thickBot="1" x14ac:dyDescent="0.3">
      <c r="B46" s="975" t="s">
        <v>349</v>
      </c>
      <c r="C46" s="977">
        <v>3228757083</v>
      </c>
      <c r="D46" s="972" t="s">
        <v>330</v>
      </c>
    </row>
    <row r="50" spans="2:7" s="23" customFormat="1" x14ac:dyDescent="0.25">
      <c r="B50" s="931"/>
      <c r="C50" s="931"/>
      <c r="D50" s="868"/>
      <c r="E50" s="347"/>
      <c r="F50" s="493"/>
      <c r="G50" s="357"/>
    </row>
    <row r="51" spans="2:7" s="23" customFormat="1" x14ac:dyDescent="0.25">
      <c r="B51" s="931"/>
      <c r="C51" s="931"/>
      <c r="D51" s="868"/>
      <c r="E51" s="347"/>
      <c r="F51" s="493"/>
      <c r="G51" s="357"/>
    </row>
  </sheetData>
  <mergeCells count="1">
    <mergeCell ref="B32:H32"/>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8"/>
  <sheetViews>
    <sheetView showGridLines="0" topLeftCell="A46" workbookViewId="0">
      <selection activeCell="E67" sqref="E67"/>
    </sheetView>
  </sheetViews>
  <sheetFormatPr baseColWidth="10" defaultColWidth="11.5703125" defaultRowHeight="15" x14ac:dyDescent="0.25"/>
  <cols>
    <col min="1" max="1" width="11.5703125" style="222"/>
    <col min="2" max="2" width="22.140625" style="222" customWidth="1"/>
    <col min="3" max="3" width="20.140625" style="222" customWidth="1"/>
    <col min="4" max="4" width="19.42578125" style="222" customWidth="1"/>
    <col min="5" max="5" width="17" style="222" customWidth="1"/>
    <col min="6" max="6" width="19.42578125" style="222" customWidth="1"/>
    <col min="7" max="7" width="18.5703125" style="222" customWidth="1"/>
    <col min="8" max="8" width="20.42578125" style="222" customWidth="1"/>
    <col min="9" max="9" width="16.7109375" customWidth="1"/>
    <col min="10" max="10" width="30.5703125" customWidth="1"/>
    <col min="258" max="258" width="28.28515625" customWidth="1"/>
    <col min="259" max="259" width="20.140625" customWidth="1"/>
    <col min="260" max="260" width="19.42578125" customWidth="1"/>
    <col min="261" max="261" width="17" customWidth="1"/>
    <col min="262" max="262" width="17.7109375" customWidth="1"/>
    <col min="263" max="263" width="28.140625" bestFit="1" customWidth="1"/>
    <col min="264" max="264" width="20.42578125" customWidth="1"/>
    <col min="265" max="265" width="16.7109375" customWidth="1"/>
    <col min="266" max="266" width="30.5703125" customWidth="1"/>
    <col min="514" max="514" width="28.28515625" customWidth="1"/>
    <col min="515" max="515" width="20.140625" customWidth="1"/>
    <col min="516" max="516" width="19.42578125" customWidth="1"/>
    <col min="517" max="517" width="17" customWidth="1"/>
    <col min="518" max="518" width="17.7109375" customWidth="1"/>
    <col min="519" max="519" width="28.140625" bestFit="1" customWidth="1"/>
    <col min="520" max="520" width="20.42578125" customWidth="1"/>
    <col min="521" max="521" width="16.7109375" customWidth="1"/>
    <col min="522" max="522" width="30.5703125" customWidth="1"/>
    <col min="770" max="770" width="28.28515625" customWidth="1"/>
    <col min="771" max="771" width="20.140625" customWidth="1"/>
    <col min="772" max="772" width="19.42578125" customWidth="1"/>
    <col min="773" max="773" width="17" customWidth="1"/>
    <col min="774" max="774" width="17.7109375" customWidth="1"/>
    <col min="775" max="775" width="28.140625" bestFit="1" customWidth="1"/>
    <col min="776" max="776" width="20.42578125" customWidth="1"/>
    <col min="777" max="777" width="16.7109375" customWidth="1"/>
    <col min="778" max="778" width="30.5703125" customWidth="1"/>
    <col min="1026" max="1026" width="28.28515625" customWidth="1"/>
    <col min="1027" max="1027" width="20.140625" customWidth="1"/>
    <col min="1028" max="1028" width="19.42578125" customWidth="1"/>
    <col min="1029" max="1029" width="17" customWidth="1"/>
    <col min="1030" max="1030" width="17.7109375" customWidth="1"/>
    <col min="1031" max="1031" width="28.140625" bestFit="1" customWidth="1"/>
    <col min="1032" max="1032" width="20.42578125" customWidth="1"/>
    <col min="1033" max="1033" width="16.7109375" customWidth="1"/>
    <col min="1034" max="1034" width="30.5703125" customWidth="1"/>
    <col min="1282" max="1282" width="28.28515625" customWidth="1"/>
    <col min="1283" max="1283" width="20.140625" customWidth="1"/>
    <col min="1284" max="1284" width="19.42578125" customWidth="1"/>
    <col min="1285" max="1285" width="17" customWidth="1"/>
    <col min="1286" max="1286" width="17.7109375" customWidth="1"/>
    <col min="1287" max="1287" width="28.140625" bestFit="1" customWidth="1"/>
    <col min="1288" max="1288" width="20.42578125" customWidth="1"/>
    <col min="1289" max="1289" width="16.7109375" customWidth="1"/>
    <col min="1290" max="1290" width="30.5703125" customWidth="1"/>
    <col min="1538" max="1538" width="28.28515625" customWidth="1"/>
    <col min="1539" max="1539" width="20.140625" customWidth="1"/>
    <col min="1540" max="1540" width="19.42578125" customWidth="1"/>
    <col min="1541" max="1541" width="17" customWidth="1"/>
    <col min="1542" max="1542" width="17.7109375" customWidth="1"/>
    <col min="1543" max="1543" width="28.140625" bestFit="1" customWidth="1"/>
    <col min="1544" max="1544" width="20.42578125" customWidth="1"/>
    <col min="1545" max="1545" width="16.7109375" customWidth="1"/>
    <col min="1546" max="1546" width="30.5703125" customWidth="1"/>
    <col min="1794" max="1794" width="28.28515625" customWidth="1"/>
    <col min="1795" max="1795" width="20.140625" customWidth="1"/>
    <col min="1796" max="1796" width="19.42578125" customWidth="1"/>
    <col min="1797" max="1797" width="17" customWidth="1"/>
    <col min="1798" max="1798" width="17.7109375" customWidth="1"/>
    <col min="1799" max="1799" width="28.140625" bestFit="1" customWidth="1"/>
    <col min="1800" max="1800" width="20.42578125" customWidth="1"/>
    <col min="1801" max="1801" width="16.7109375" customWidth="1"/>
    <col min="1802" max="1802" width="30.5703125" customWidth="1"/>
    <col min="2050" max="2050" width="28.28515625" customWidth="1"/>
    <col min="2051" max="2051" width="20.140625" customWidth="1"/>
    <col min="2052" max="2052" width="19.42578125" customWidth="1"/>
    <col min="2053" max="2053" width="17" customWidth="1"/>
    <col min="2054" max="2054" width="17.7109375" customWidth="1"/>
    <col min="2055" max="2055" width="28.140625" bestFit="1" customWidth="1"/>
    <col min="2056" max="2056" width="20.42578125" customWidth="1"/>
    <col min="2057" max="2057" width="16.7109375" customWidth="1"/>
    <col min="2058" max="2058" width="30.5703125" customWidth="1"/>
    <col min="2306" max="2306" width="28.28515625" customWidth="1"/>
    <col min="2307" max="2307" width="20.140625" customWidth="1"/>
    <col min="2308" max="2308" width="19.42578125" customWidth="1"/>
    <col min="2309" max="2309" width="17" customWidth="1"/>
    <col min="2310" max="2310" width="17.7109375" customWidth="1"/>
    <col min="2311" max="2311" width="28.140625" bestFit="1" customWidth="1"/>
    <col min="2312" max="2312" width="20.42578125" customWidth="1"/>
    <col min="2313" max="2313" width="16.7109375" customWidth="1"/>
    <col min="2314" max="2314" width="30.5703125" customWidth="1"/>
    <col min="2562" max="2562" width="28.28515625" customWidth="1"/>
    <col min="2563" max="2563" width="20.140625" customWidth="1"/>
    <col min="2564" max="2564" width="19.42578125" customWidth="1"/>
    <col min="2565" max="2565" width="17" customWidth="1"/>
    <col min="2566" max="2566" width="17.7109375" customWidth="1"/>
    <col min="2567" max="2567" width="28.140625" bestFit="1" customWidth="1"/>
    <col min="2568" max="2568" width="20.42578125" customWidth="1"/>
    <col min="2569" max="2569" width="16.7109375" customWidth="1"/>
    <col min="2570" max="2570" width="30.5703125" customWidth="1"/>
    <col min="2818" max="2818" width="28.28515625" customWidth="1"/>
    <col min="2819" max="2819" width="20.140625" customWidth="1"/>
    <col min="2820" max="2820" width="19.42578125" customWidth="1"/>
    <col min="2821" max="2821" width="17" customWidth="1"/>
    <col min="2822" max="2822" width="17.7109375" customWidth="1"/>
    <col min="2823" max="2823" width="28.140625" bestFit="1" customWidth="1"/>
    <col min="2824" max="2824" width="20.42578125" customWidth="1"/>
    <col min="2825" max="2825" width="16.7109375" customWidth="1"/>
    <col min="2826" max="2826" width="30.5703125" customWidth="1"/>
    <col min="3074" max="3074" width="28.28515625" customWidth="1"/>
    <col min="3075" max="3075" width="20.140625" customWidth="1"/>
    <col min="3076" max="3076" width="19.42578125" customWidth="1"/>
    <col min="3077" max="3077" width="17" customWidth="1"/>
    <col min="3078" max="3078" width="17.7109375" customWidth="1"/>
    <col min="3079" max="3079" width="28.140625" bestFit="1" customWidth="1"/>
    <col min="3080" max="3080" width="20.42578125" customWidth="1"/>
    <col min="3081" max="3081" width="16.7109375" customWidth="1"/>
    <col min="3082" max="3082" width="30.5703125" customWidth="1"/>
    <col min="3330" max="3330" width="28.28515625" customWidth="1"/>
    <col min="3331" max="3331" width="20.140625" customWidth="1"/>
    <col min="3332" max="3332" width="19.42578125" customWidth="1"/>
    <col min="3333" max="3333" width="17" customWidth="1"/>
    <col min="3334" max="3334" width="17.7109375" customWidth="1"/>
    <col min="3335" max="3335" width="28.140625" bestFit="1" customWidth="1"/>
    <col min="3336" max="3336" width="20.42578125" customWidth="1"/>
    <col min="3337" max="3337" width="16.7109375" customWidth="1"/>
    <col min="3338" max="3338" width="30.5703125" customWidth="1"/>
    <col min="3586" max="3586" width="28.28515625" customWidth="1"/>
    <col min="3587" max="3587" width="20.140625" customWidth="1"/>
    <col min="3588" max="3588" width="19.42578125" customWidth="1"/>
    <col min="3589" max="3589" width="17" customWidth="1"/>
    <col min="3590" max="3590" width="17.7109375" customWidth="1"/>
    <col min="3591" max="3591" width="28.140625" bestFit="1" customWidth="1"/>
    <col min="3592" max="3592" width="20.42578125" customWidth="1"/>
    <col min="3593" max="3593" width="16.7109375" customWidth="1"/>
    <col min="3594" max="3594" width="30.5703125" customWidth="1"/>
    <col min="3842" max="3842" width="28.28515625" customWidth="1"/>
    <col min="3843" max="3843" width="20.140625" customWidth="1"/>
    <col min="3844" max="3844" width="19.42578125" customWidth="1"/>
    <col min="3845" max="3845" width="17" customWidth="1"/>
    <col min="3846" max="3846" width="17.7109375" customWidth="1"/>
    <col min="3847" max="3847" width="28.140625" bestFit="1" customWidth="1"/>
    <col min="3848" max="3848" width="20.42578125" customWidth="1"/>
    <col min="3849" max="3849" width="16.7109375" customWidth="1"/>
    <col min="3850" max="3850" width="30.5703125" customWidth="1"/>
    <col min="4098" max="4098" width="28.28515625" customWidth="1"/>
    <col min="4099" max="4099" width="20.140625" customWidth="1"/>
    <col min="4100" max="4100" width="19.42578125" customWidth="1"/>
    <col min="4101" max="4101" width="17" customWidth="1"/>
    <col min="4102" max="4102" width="17.7109375" customWidth="1"/>
    <col min="4103" max="4103" width="28.140625" bestFit="1" customWidth="1"/>
    <col min="4104" max="4104" width="20.42578125" customWidth="1"/>
    <col min="4105" max="4105" width="16.7109375" customWidth="1"/>
    <col min="4106" max="4106" width="30.5703125" customWidth="1"/>
    <col min="4354" max="4354" width="28.28515625" customWidth="1"/>
    <col min="4355" max="4355" width="20.140625" customWidth="1"/>
    <col min="4356" max="4356" width="19.42578125" customWidth="1"/>
    <col min="4357" max="4357" width="17" customWidth="1"/>
    <col min="4358" max="4358" width="17.7109375" customWidth="1"/>
    <col min="4359" max="4359" width="28.140625" bestFit="1" customWidth="1"/>
    <col min="4360" max="4360" width="20.42578125" customWidth="1"/>
    <col min="4361" max="4361" width="16.7109375" customWidth="1"/>
    <col min="4362" max="4362" width="30.5703125" customWidth="1"/>
    <col min="4610" max="4610" width="28.28515625" customWidth="1"/>
    <col min="4611" max="4611" width="20.140625" customWidth="1"/>
    <col min="4612" max="4612" width="19.42578125" customWidth="1"/>
    <col min="4613" max="4613" width="17" customWidth="1"/>
    <col min="4614" max="4614" width="17.7109375" customWidth="1"/>
    <col min="4615" max="4615" width="28.140625" bestFit="1" customWidth="1"/>
    <col min="4616" max="4616" width="20.42578125" customWidth="1"/>
    <col min="4617" max="4617" width="16.7109375" customWidth="1"/>
    <col min="4618" max="4618" width="30.5703125" customWidth="1"/>
    <col min="4866" max="4866" width="28.28515625" customWidth="1"/>
    <col min="4867" max="4867" width="20.140625" customWidth="1"/>
    <col min="4868" max="4868" width="19.42578125" customWidth="1"/>
    <col min="4869" max="4869" width="17" customWidth="1"/>
    <col min="4870" max="4870" width="17.7109375" customWidth="1"/>
    <col min="4871" max="4871" width="28.140625" bestFit="1" customWidth="1"/>
    <col min="4872" max="4872" width="20.42578125" customWidth="1"/>
    <col min="4873" max="4873" width="16.7109375" customWidth="1"/>
    <col min="4874" max="4874" width="30.5703125" customWidth="1"/>
    <col min="5122" max="5122" width="28.28515625" customWidth="1"/>
    <col min="5123" max="5123" width="20.140625" customWidth="1"/>
    <col min="5124" max="5124" width="19.42578125" customWidth="1"/>
    <col min="5125" max="5125" width="17" customWidth="1"/>
    <col min="5126" max="5126" width="17.7109375" customWidth="1"/>
    <col min="5127" max="5127" width="28.140625" bestFit="1" customWidth="1"/>
    <col min="5128" max="5128" width="20.42578125" customWidth="1"/>
    <col min="5129" max="5129" width="16.7109375" customWidth="1"/>
    <col min="5130" max="5130" width="30.5703125" customWidth="1"/>
    <col min="5378" max="5378" width="28.28515625" customWidth="1"/>
    <col min="5379" max="5379" width="20.140625" customWidth="1"/>
    <col min="5380" max="5380" width="19.42578125" customWidth="1"/>
    <col min="5381" max="5381" width="17" customWidth="1"/>
    <col min="5382" max="5382" width="17.7109375" customWidth="1"/>
    <col min="5383" max="5383" width="28.140625" bestFit="1" customWidth="1"/>
    <col min="5384" max="5384" width="20.42578125" customWidth="1"/>
    <col min="5385" max="5385" width="16.7109375" customWidth="1"/>
    <col min="5386" max="5386" width="30.5703125" customWidth="1"/>
    <col min="5634" max="5634" width="28.28515625" customWidth="1"/>
    <col min="5635" max="5635" width="20.140625" customWidth="1"/>
    <col min="5636" max="5636" width="19.42578125" customWidth="1"/>
    <col min="5637" max="5637" width="17" customWidth="1"/>
    <col min="5638" max="5638" width="17.7109375" customWidth="1"/>
    <col min="5639" max="5639" width="28.140625" bestFit="1" customWidth="1"/>
    <col min="5640" max="5640" width="20.42578125" customWidth="1"/>
    <col min="5641" max="5641" width="16.7109375" customWidth="1"/>
    <col min="5642" max="5642" width="30.5703125" customWidth="1"/>
    <col min="5890" max="5890" width="28.28515625" customWidth="1"/>
    <col min="5891" max="5891" width="20.140625" customWidth="1"/>
    <col min="5892" max="5892" width="19.42578125" customWidth="1"/>
    <col min="5893" max="5893" width="17" customWidth="1"/>
    <col min="5894" max="5894" width="17.7109375" customWidth="1"/>
    <col min="5895" max="5895" width="28.140625" bestFit="1" customWidth="1"/>
    <col min="5896" max="5896" width="20.42578125" customWidth="1"/>
    <col min="5897" max="5897" width="16.7109375" customWidth="1"/>
    <col min="5898" max="5898" width="30.5703125" customWidth="1"/>
    <col min="6146" max="6146" width="28.28515625" customWidth="1"/>
    <col min="6147" max="6147" width="20.140625" customWidth="1"/>
    <col min="6148" max="6148" width="19.42578125" customWidth="1"/>
    <col min="6149" max="6149" width="17" customWidth="1"/>
    <col min="6150" max="6150" width="17.7109375" customWidth="1"/>
    <col min="6151" max="6151" width="28.140625" bestFit="1" customWidth="1"/>
    <col min="6152" max="6152" width="20.42578125" customWidth="1"/>
    <col min="6153" max="6153" width="16.7109375" customWidth="1"/>
    <col min="6154" max="6154" width="30.5703125" customWidth="1"/>
    <col min="6402" max="6402" width="28.28515625" customWidth="1"/>
    <col min="6403" max="6403" width="20.140625" customWidth="1"/>
    <col min="6404" max="6404" width="19.42578125" customWidth="1"/>
    <col min="6405" max="6405" width="17" customWidth="1"/>
    <col min="6406" max="6406" width="17.7109375" customWidth="1"/>
    <col min="6407" max="6407" width="28.140625" bestFit="1" customWidth="1"/>
    <col min="6408" max="6408" width="20.42578125" customWidth="1"/>
    <col min="6409" max="6409" width="16.7109375" customWidth="1"/>
    <col min="6410" max="6410" width="30.5703125" customWidth="1"/>
    <col min="6658" max="6658" width="28.28515625" customWidth="1"/>
    <col min="6659" max="6659" width="20.140625" customWidth="1"/>
    <col min="6660" max="6660" width="19.42578125" customWidth="1"/>
    <col min="6661" max="6661" width="17" customWidth="1"/>
    <col min="6662" max="6662" width="17.7109375" customWidth="1"/>
    <col min="6663" max="6663" width="28.140625" bestFit="1" customWidth="1"/>
    <col min="6664" max="6664" width="20.42578125" customWidth="1"/>
    <col min="6665" max="6665" width="16.7109375" customWidth="1"/>
    <col min="6666" max="6666" width="30.5703125" customWidth="1"/>
    <col min="6914" max="6914" width="28.28515625" customWidth="1"/>
    <col min="6915" max="6915" width="20.140625" customWidth="1"/>
    <col min="6916" max="6916" width="19.42578125" customWidth="1"/>
    <col min="6917" max="6917" width="17" customWidth="1"/>
    <col min="6918" max="6918" width="17.7109375" customWidth="1"/>
    <col min="6919" max="6919" width="28.140625" bestFit="1" customWidth="1"/>
    <col min="6920" max="6920" width="20.42578125" customWidth="1"/>
    <col min="6921" max="6921" width="16.7109375" customWidth="1"/>
    <col min="6922" max="6922" width="30.5703125" customWidth="1"/>
    <col min="7170" max="7170" width="28.28515625" customWidth="1"/>
    <col min="7171" max="7171" width="20.140625" customWidth="1"/>
    <col min="7172" max="7172" width="19.42578125" customWidth="1"/>
    <col min="7173" max="7173" width="17" customWidth="1"/>
    <col min="7174" max="7174" width="17.7109375" customWidth="1"/>
    <col min="7175" max="7175" width="28.140625" bestFit="1" customWidth="1"/>
    <col min="7176" max="7176" width="20.42578125" customWidth="1"/>
    <col min="7177" max="7177" width="16.7109375" customWidth="1"/>
    <col min="7178" max="7178" width="30.5703125" customWidth="1"/>
    <col min="7426" max="7426" width="28.28515625" customWidth="1"/>
    <col min="7427" max="7427" width="20.140625" customWidth="1"/>
    <col min="7428" max="7428" width="19.42578125" customWidth="1"/>
    <col min="7429" max="7429" width="17" customWidth="1"/>
    <col min="7430" max="7430" width="17.7109375" customWidth="1"/>
    <col min="7431" max="7431" width="28.140625" bestFit="1" customWidth="1"/>
    <col min="7432" max="7432" width="20.42578125" customWidth="1"/>
    <col min="7433" max="7433" width="16.7109375" customWidth="1"/>
    <col min="7434" max="7434" width="30.5703125" customWidth="1"/>
    <col min="7682" max="7682" width="28.28515625" customWidth="1"/>
    <col min="7683" max="7683" width="20.140625" customWidth="1"/>
    <col min="7684" max="7684" width="19.42578125" customWidth="1"/>
    <col min="7685" max="7685" width="17" customWidth="1"/>
    <col min="7686" max="7686" width="17.7109375" customWidth="1"/>
    <col min="7687" max="7687" width="28.140625" bestFit="1" customWidth="1"/>
    <col min="7688" max="7688" width="20.42578125" customWidth="1"/>
    <col min="7689" max="7689" width="16.7109375" customWidth="1"/>
    <col min="7690" max="7690" width="30.5703125" customWidth="1"/>
    <col min="7938" max="7938" width="28.28515625" customWidth="1"/>
    <col min="7939" max="7939" width="20.140625" customWidth="1"/>
    <col min="7940" max="7940" width="19.42578125" customWidth="1"/>
    <col min="7941" max="7941" width="17" customWidth="1"/>
    <col min="7942" max="7942" width="17.7109375" customWidth="1"/>
    <col min="7943" max="7943" width="28.140625" bestFit="1" customWidth="1"/>
    <col min="7944" max="7944" width="20.42578125" customWidth="1"/>
    <col min="7945" max="7945" width="16.7109375" customWidth="1"/>
    <col min="7946" max="7946" width="30.5703125" customWidth="1"/>
    <col min="8194" max="8194" width="28.28515625" customWidth="1"/>
    <col min="8195" max="8195" width="20.140625" customWidth="1"/>
    <col min="8196" max="8196" width="19.42578125" customWidth="1"/>
    <col min="8197" max="8197" width="17" customWidth="1"/>
    <col min="8198" max="8198" width="17.7109375" customWidth="1"/>
    <col min="8199" max="8199" width="28.140625" bestFit="1" customWidth="1"/>
    <col min="8200" max="8200" width="20.42578125" customWidth="1"/>
    <col min="8201" max="8201" width="16.7109375" customWidth="1"/>
    <col min="8202" max="8202" width="30.5703125" customWidth="1"/>
    <col min="8450" max="8450" width="28.28515625" customWidth="1"/>
    <col min="8451" max="8451" width="20.140625" customWidth="1"/>
    <col min="8452" max="8452" width="19.42578125" customWidth="1"/>
    <col min="8453" max="8453" width="17" customWidth="1"/>
    <col min="8454" max="8454" width="17.7109375" customWidth="1"/>
    <col min="8455" max="8455" width="28.140625" bestFit="1" customWidth="1"/>
    <col min="8456" max="8456" width="20.42578125" customWidth="1"/>
    <col min="8457" max="8457" width="16.7109375" customWidth="1"/>
    <col min="8458" max="8458" width="30.5703125" customWidth="1"/>
    <col min="8706" max="8706" width="28.28515625" customWidth="1"/>
    <col min="8707" max="8707" width="20.140625" customWidth="1"/>
    <col min="8708" max="8708" width="19.42578125" customWidth="1"/>
    <col min="8709" max="8709" width="17" customWidth="1"/>
    <col min="8710" max="8710" width="17.7109375" customWidth="1"/>
    <col min="8711" max="8711" width="28.140625" bestFit="1" customWidth="1"/>
    <col min="8712" max="8712" width="20.42578125" customWidth="1"/>
    <col min="8713" max="8713" width="16.7109375" customWidth="1"/>
    <col min="8714" max="8714" width="30.5703125" customWidth="1"/>
    <col min="8962" max="8962" width="28.28515625" customWidth="1"/>
    <col min="8963" max="8963" width="20.140625" customWidth="1"/>
    <col min="8964" max="8964" width="19.42578125" customWidth="1"/>
    <col min="8965" max="8965" width="17" customWidth="1"/>
    <col min="8966" max="8966" width="17.7109375" customWidth="1"/>
    <col min="8967" max="8967" width="28.140625" bestFit="1" customWidth="1"/>
    <col min="8968" max="8968" width="20.42578125" customWidth="1"/>
    <col min="8969" max="8969" width="16.7109375" customWidth="1"/>
    <col min="8970" max="8970" width="30.5703125" customWidth="1"/>
    <col min="9218" max="9218" width="28.28515625" customWidth="1"/>
    <col min="9219" max="9219" width="20.140625" customWidth="1"/>
    <col min="9220" max="9220" width="19.42578125" customWidth="1"/>
    <col min="9221" max="9221" width="17" customWidth="1"/>
    <col min="9222" max="9222" width="17.7109375" customWidth="1"/>
    <col min="9223" max="9223" width="28.140625" bestFit="1" customWidth="1"/>
    <col min="9224" max="9224" width="20.42578125" customWidth="1"/>
    <col min="9225" max="9225" width="16.7109375" customWidth="1"/>
    <col min="9226" max="9226" width="30.5703125" customWidth="1"/>
    <col min="9474" max="9474" width="28.28515625" customWidth="1"/>
    <col min="9475" max="9475" width="20.140625" customWidth="1"/>
    <col min="9476" max="9476" width="19.42578125" customWidth="1"/>
    <col min="9477" max="9477" width="17" customWidth="1"/>
    <col min="9478" max="9478" width="17.7109375" customWidth="1"/>
    <col min="9479" max="9479" width="28.140625" bestFit="1" customWidth="1"/>
    <col min="9480" max="9480" width="20.42578125" customWidth="1"/>
    <col min="9481" max="9481" width="16.7109375" customWidth="1"/>
    <col min="9482" max="9482" width="30.5703125" customWidth="1"/>
    <col min="9730" max="9730" width="28.28515625" customWidth="1"/>
    <col min="9731" max="9731" width="20.140625" customWidth="1"/>
    <col min="9732" max="9732" width="19.42578125" customWidth="1"/>
    <col min="9733" max="9733" width="17" customWidth="1"/>
    <col min="9734" max="9734" width="17.7109375" customWidth="1"/>
    <col min="9735" max="9735" width="28.140625" bestFit="1" customWidth="1"/>
    <col min="9736" max="9736" width="20.42578125" customWidth="1"/>
    <col min="9737" max="9737" width="16.7109375" customWidth="1"/>
    <col min="9738" max="9738" width="30.5703125" customWidth="1"/>
    <col min="9986" max="9986" width="28.28515625" customWidth="1"/>
    <col min="9987" max="9987" width="20.140625" customWidth="1"/>
    <col min="9988" max="9988" width="19.42578125" customWidth="1"/>
    <col min="9989" max="9989" width="17" customWidth="1"/>
    <col min="9990" max="9990" width="17.7109375" customWidth="1"/>
    <col min="9991" max="9991" width="28.140625" bestFit="1" customWidth="1"/>
    <col min="9992" max="9992" width="20.42578125" customWidth="1"/>
    <col min="9993" max="9993" width="16.7109375" customWidth="1"/>
    <col min="9994" max="9994" width="30.5703125" customWidth="1"/>
    <col min="10242" max="10242" width="28.28515625" customWidth="1"/>
    <col min="10243" max="10243" width="20.140625" customWidth="1"/>
    <col min="10244" max="10244" width="19.42578125" customWidth="1"/>
    <col min="10245" max="10245" width="17" customWidth="1"/>
    <col min="10246" max="10246" width="17.7109375" customWidth="1"/>
    <col min="10247" max="10247" width="28.140625" bestFit="1" customWidth="1"/>
    <col min="10248" max="10248" width="20.42578125" customWidth="1"/>
    <col min="10249" max="10249" width="16.7109375" customWidth="1"/>
    <col min="10250" max="10250" width="30.5703125" customWidth="1"/>
    <col min="10498" max="10498" width="28.28515625" customWidth="1"/>
    <col min="10499" max="10499" width="20.140625" customWidth="1"/>
    <col min="10500" max="10500" width="19.42578125" customWidth="1"/>
    <col min="10501" max="10501" width="17" customWidth="1"/>
    <col min="10502" max="10502" width="17.7109375" customWidth="1"/>
    <col min="10503" max="10503" width="28.140625" bestFit="1" customWidth="1"/>
    <col min="10504" max="10504" width="20.42578125" customWidth="1"/>
    <col min="10505" max="10505" width="16.7109375" customWidth="1"/>
    <col min="10506" max="10506" width="30.5703125" customWidth="1"/>
    <col min="10754" max="10754" width="28.28515625" customWidth="1"/>
    <col min="10755" max="10755" width="20.140625" customWidth="1"/>
    <col min="10756" max="10756" width="19.42578125" customWidth="1"/>
    <col min="10757" max="10757" width="17" customWidth="1"/>
    <col min="10758" max="10758" width="17.7109375" customWidth="1"/>
    <col min="10759" max="10759" width="28.140625" bestFit="1" customWidth="1"/>
    <col min="10760" max="10760" width="20.42578125" customWidth="1"/>
    <col min="10761" max="10761" width="16.7109375" customWidth="1"/>
    <col min="10762" max="10762" width="30.5703125" customWidth="1"/>
    <col min="11010" max="11010" width="28.28515625" customWidth="1"/>
    <col min="11011" max="11011" width="20.140625" customWidth="1"/>
    <col min="11012" max="11012" width="19.42578125" customWidth="1"/>
    <col min="11013" max="11013" width="17" customWidth="1"/>
    <col min="11014" max="11014" width="17.7109375" customWidth="1"/>
    <col min="11015" max="11015" width="28.140625" bestFit="1" customWidth="1"/>
    <col min="11016" max="11016" width="20.42578125" customWidth="1"/>
    <col min="11017" max="11017" width="16.7109375" customWidth="1"/>
    <col min="11018" max="11018" width="30.5703125" customWidth="1"/>
    <col min="11266" max="11266" width="28.28515625" customWidth="1"/>
    <col min="11267" max="11267" width="20.140625" customWidth="1"/>
    <col min="11268" max="11268" width="19.42578125" customWidth="1"/>
    <col min="11269" max="11269" width="17" customWidth="1"/>
    <col min="11270" max="11270" width="17.7109375" customWidth="1"/>
    <col min="11271" max="11271" width="28.140625" bestFit="1" customWidth="1"/>
    <col min="11272" max="11272" width="20.42578125" customWidth="1"/>
    <col min="11273" max="11273" width="16.7109375" customWidth="1"/>
    <col min="11274" max="11274" width="30.5703125" customWidth="1"/>
    <col min="11522" max="11522" width="28.28515625" customWidth="1"/>
    <col min="11523" max="11523" width="20.140625" customWidth="1"/>
    <col min="11524" max="11524" width="19.42578125" customWidth="1"/>
    <col min="11525" max="11525" width="17" customWidth="1"/>
    <col min="11526" max="11526" width="17.7109375" customWidth="1"/>
    <col min="11527" max="11527" width="28.140625" bestFit="1" customWidth="1"/>
    <col min="11528" max="11528" width="20.42578125" customWidth="1"/>
    <col min="11529" max="11529" width="16.7109375" customWidth="1"/>
    <col min="11530" max="11530" width="30.5703125" customWidth="1"/>
    <col min="11778" max="11778" width="28.28515625" customWidth="1"/>
    <col min="11779" max="11779" width="20.140625" customWidth="1"/>
    <col min="11780" max="11780" width="19.42578125" customWidth="1"/>
    <col min="11781" max="11781" width="17" customWidth="1"/>
    <col min="11782" max="11782" width="17.7109375" customWidth="1"/>
    <col min="11783" max="11783" width="28.140625" bestFit="1" customWidth="1"/>
    <col min="11784" max="11784" width="20.42578125" customWidth="1"/>
    <col min="11785" max="11785" width="16.7109375" customWidth="1"/>
    <col min="11786" max="11786" width="30.5703125" customWidth="1"/>
    <col min="12034" max="12034" width="28.28515625" customWidth="1"/>
    <col min="12035" max="12035" width="20.140625" customWidth="1"/>
    <col min="12036" max="12036" width="19.42578125" customWidth="1"/>
    <col min="12037" max="12037" width="17" customWidth="1"/>
    <col min="12038" max="12038" width="17.7109375" customWidth="1"/>
    <col min="12039" max="12039" width="28.140625" bestFit="1" customWidth="1"/>
    <col min="12040" max="12040" width="20.42578125" customWidth="1"/>
    <col min="12041" max="12041" width="16.7109375" customWidth="1"/>
    <col min="12042" max="12042" width="30.5703125" customWidth="1"/>
    <col min="12290" max="12290" width="28.28515625" customWidth="1"/>
    <col min="12291" max="12291" width="20.140625" customWidth="1"/>
    <col min="12292" max="12292" width="19.42578125" customWidth="1"/>
    <col min="12293" max="12293" width="17" customWidth="1"/>
    <col min="12294" max="12294" width="17.7109375" customWidth="1"/>
    <col min="12295" max="12295" width="28.140625" bestFit="1" customWidth="1"/>
    <col min="12296" max="12296" width="20.42578125" customWidth="1"/>
    <col min="12297" max="12297" width="16.7109375" customWidth="1"/>
    <col min="12298" max="12298" width="30.5703125" customWidth="1"/>
    <col min="12546" max="12546" width="28.28515625" customWidth="1"/>
    <col min="12547" max="12547" width="20.140625" customWidth="1"/>
    <col min="12548" max="12548" width="19.42578125" customWidth="1"/>
    <col min="12549" max="12549" width="17" customWidth="1"/>
    <col min="12550" max="12550" width="17.7109375" customWidth="1"/>
    <col min="12551" max="12551" width="28.140625" bestFit="1" customWidth="1"/>
    <col min="12552" max="12552" width="20.42578125" customWidth="1"/>
    <col min="12553" max="12553" width="16.7109375" customWidth="1"/>
    <col min="12554" max="12554" width="30.5703125" customWidth="1"/>
    <col min="12802" max="12802" width="28.28515625" customWidth="1"/>
    <col min="12803" max="12803" width="20.140625" customWidth="1"/>
    <col min="12804" max="12804" width="19.42578125" customWidth="1"/>
    <col min="12805" max="12805" width="17" customWidth="1"/>
    <col min="12806" max="12806" width="17.7109375" customWidth="1"/>
    <col min="12807" max="12807" width="28.140625" bestFit="1" customWidth="1"/>
    <col min="12808" max="12808" width="20.42578125" customWidth="1"/>
    <col min="12809" max="12809" width="16.7109375" customWidth="1"/>
    <col min="12810" max="12810" width="30.5703125" customWidth="1"/>
    <col min="13058" max="13058" width="28.28515625" customWidth="1"/>
    <col min="13059" max="13059" width="20.140625" customWidth="1"/>
    <col min="13060" max="13060" width="19.42578125" customWidth="1"/>
    <col min="13061" max="13061" width="17" customWidth="1"/>
    <col min="13062" max="13062" width="17.7109375" customWidth="1"/>
    <col min="13063" max="13063" width="28.140625" bestFit="1" customWidth="1"/>
    <col min="13064" max="13064" width="20.42578125" customWidth="1"/>
    <col min="13065" max="13065" width="16.7109375" customWidth="1"/>
    <col min="13066" max="13066" width="30.5703125" customWidth="1"/>
    <col min="13314" max="13314" width="28.28515625" customWidth="1"/>
    <col min="13315" max="13315" width="20.140625" customWidth="1"/>
    <col min="13316" max="13316" width="19.42578125" customWidth="1"/>
    <col min="13317" max="13317" width="17" customWidth="1"/>
    <col min="13318" max="13318" width="17.7109375" customWidth="1"/>
    <col min="13319" max="13319" width="28.140625" bestFit="1" customWidth="1"/>
    <col min="13320" max="13320" width="20.42578125" customWidth="1"/>
    <col min="13321" max="13321" width="16.7109375" customWidth="1"/>
    <col min="13322" max="13322" width="30.5703125" customWidth="1"/>
    <col min="13570" max="13570" width="28.28515625" customWidth="1"/>
    <col min="13571" max="13571" width="20.140625" customWidth="1"/>
    <col min="13572" max="13572" width="19.42578125" customWidth="1"/>
    <col min="13573" max="13573" width="17" customWidth="1"/>
    <col min="13574" max="13574" width="17.7109375" customWidth="1"/>
    <col min="13575" max="13575" width="28.140625" bestFit="1" customWidth="1"/>
    <col min="13576" max="13576" width="20.42578125" customWidth="1"/>
    <col min="13577" max="13577" width="16.7109375" customWidth="1"/>
    <col min="13578" max="13578" width="30.5703125" customWidth="1"/>
    <col min="13826" max="13826" width="28.28515625" customWidth="1"/>
    <col min="13827" max="13827" width="20.140625" customWidth="1"/>
    <col min="13828" max="13828" width="19.42578125" customWidth="1"/>
    <col min="13829" max="13829" width="17" customWidth="1"/>
    <col min="13830" max="13830" width="17.7109375" customWidth="1"/>
    <col min="13831" max="13831" width="28.140625" bestFit="1" customWidth="1"/>
    <col min="13832" max="13832" width="20.42578125" customWidth="1"/>
    <col min="13833" max="13833" width="16.7109375" customWidth="1"/>
    <col min="13834" max="13834" width="30.5703125" customWidth="1"/>
    <col min="14082" max="14082" width="28.28515625" customWidth="1"/>
    <col min="14083" max="14083" width="20.140625" customWidth="1"/>
    <col min="14084" max="14084" width="19.42578125" customWidth="1"/>
    <col min="14085" max="14085" width="17" customWidth="1"/>
    <col min="14086" max="14086" width="17.7109375" customWidth="1"/>
    <col min="14087" max="14087" width="28.140625" bestFit="1" customWidth="1"/>
    <col min="14088" max="14088" width="20.42578125" customWidth="1"/>
    <col min="14089" max="14089" width="16.7109375" customWidth="1"/>
    <col min="14090" max="14090" width="30.5703125" customWidth="1"/>
    <col min="14338" max="14338" width="28.28515625" customWidth="1"/>
    <col min="14339" max="14339" width="20.140625" customWidth="1"/>
    <col min="14340" max="14340" width="19.42578125" customWidth="1"/>
    <col min="14341" max="14341" width="17" customWidth="1"/>
    <col min="14342" max="14342" width="17.7109375" customWidth="1"/>
    <col min="14343" max="14343" width="28.140625" bestFit="1" customWidth="1"/>
    <col min="14344" max="14344" width="20.42578125" customWidth="1"/>
    <col min="14345" max="14345" width="16.7109375" customWidth="1"/>
    <col min="14346" max="14346" width="30.5703125" customWidth="1"/>
    <col min="14594" max="14594" width="28.28515625" customWidth="1"/>
    <col min="14595" max="14595" width="20.140625" customWidth="1"/>
    <col min="14596" max="14596" width="19.42578125" customWidth="1"/>
    <col min="14597" max="14597" width="17" customWidth="1"/>
    <col min="14598" max="14598" width="17.7109375" customWidth="1"/>
    <col min="14599" max="14599" width="28.140625" bestFit="1" customWidth="1"/>
    <col min="14600" max="14600" width="20.42578125" customWidth="1"/>
    <col min="14601" max="14601" width="16.7109375" customWidth="1"/>
    <col min="14602" max="14602" width="30.5703125" customWidth="1"/>
    <col min="14850" max="14850" width="28.28515625" customWidth="1"/>
    <col min="14851" max="14851" width="20.140625" customWidth="1"/>
    <col min="14852" max="14852" width="19.42578125" customWidth="1"/>
    <col min="14853" max="14853" width="17" customWidth="1"/>
    <col min="14854" max="14854" width="17.7109375" customWidth="1"/>
    <col min="14855" max="14855" width="28.140625" bestFit="1" customWidth="1"/>
    <col min="14856" max="14856" width="20.42578125" customWidth="1"/>
    <col min="14857" max="14857" width="16.7109375" customWidth="1"/>
    <col min="14858" max="14858" width="30.5703125" customWidth="1"/>
    <col min="15106" max="15106" width="28.28515625" customWidth="1"/>
    <col min="15107" max="15107" width="20.140625" customWidth="1"/>
    <col min="15108" max="15108" width="19.42578125" customWidth="1"/>
    <col min="15109" max="15109" width="17" customWidth="1"/>
    <col min="15110" max="15110" width="17.7109375" customWidth="1"/>
    <col min="15111" max="15111" width="28.140625" bestFit="1" customWidth="1"/>
    <col min="15112" max="15112" width="20.42578125" customWidth="1"/>
    <col min="15113" max="15113" width="16.7109375" customWidth="1"/>
    <col min="15114" max="15114" width="30.5703125" customWidth="1"/>
    <col min="15362" max="15362" width="28.28515625" customWidth="1"/>
    <col min="15363" max="15363" width="20.140625" customWidth="1"/>
    <col min="15364" max="15364" width="19.42578125" customWidth="1"/>
    <col min="15365" max="15365" width="17" customWidth="1"/>
    <col min="15366" max="15366" width="17.7109375" customWidth="1"/>
    <col min="15367" max="15367" width="28.140625" bestFit="1" customWidth="1"/>
    <col min="15368" max="15368" width="20.42578125" customWidth="1"/>
    <col min="15369" max="15369" width="16.7109375" customWidth="1"/>
    <col min="15370" max="15370" width="30.5703125" customWidth="1"/>
    <col min="15618" max="15618" width="28.28515625" customWidth="1"/>
    <col min="15619" max="15619" width="20.140625" customWidth="1"/>
    <col min="15620" max="15620" width="19.42578125" customWidth="1"/>
    <col min="15621" max="15621" width="17" customWidth="1"/>
    <col min="15622" max="15622" width="17.7109375" customWidth="1"/>
    <col min="15623" max="15623" width="28.140625" bestFit="1" customWidth="1"/>
    <col min="15624" max="15624" width="20.42578125" customWidth="1"/>
    <col min="15625" max="15625" width="16.7109375" customWidth="1"/>
    <col min="15626" max="15626" width="30.5703125" customWidth="1"/>
    <col min="15874" max="15874" width="28.28515625" customWidth="1"/>
    <col min="15875" max="15875" width="20.140625" customWidth="1"/>
    <col min="15876" max="15876" width="19.42578125" customWidth="1"/>
    <col min="15877" max="15877" width="17" customWidth="1"/>
    <col min="15878" max="15878" width="17.7109375" customWidth="1"/>
    <col min="15879" max="15879" width="28.140625" bestFit="1" customWidth="1"/>
    <col min="15880" max="15880" width="20.42578125" customWidth="1"/>
    <col min="15881" max="15881" width="16.7109375" customWidth="1"/>
    <col min="15882" max="15882" width="30.5703125" customWidth="1"/>
    <col min="16130" max="16130" width="28.28515625" customWidth="1"/>
    <col min="16131" max="16131" width="20.140625" customWidth="1"/>
    <col min="16132" max="16132" width="19.42578125" customWidth="1"/>
    <col min="16133" max="16133" width="17" customWidth="1"/>
    <col min="16134" max="16134" width="17.7109375" customWidth="1"/>
    <col min="16135" max="16135" width="28.140625" bestFit="1" customWidth="1"/>
    <col min="16136" max="16136" width="20.42578125" customWidth="1"/>
    <col min="16137" max="16137" width="16.7109375" customWidth="1"/>
    <col min="16138" max="16138" width="30.5703125" customWidth="1"/>
  </cols>
  <sheetData>
    <row r="1" spans="2:8" x14ac:dyDescent="0.25">
      <c r="B1" s="335"/>
      <c r="C1" s="335"/>
      <c r="D1" s="335"/>
      <c r="E1" s="335"/>
      <c r="F1" s="335"/>
      <c r="G1" s="335"/>
    </row>
    <row r="2" spans="2:8" x14ac:dyDescent="0.25">
      <c r="B2" s="513" t="s">
        <v>748</v>
      </c>
      <c r="E2" s="335"/>
      <c r="F2" s="335"/>
      <c r="G2" s="335"/>
    </row>
    <row r="3" spans="2:8" x14ac:dyDescent="0.25">
      <c r="B3" s="335"/>
      <c r="C3" s="335"/>
      <c r="D3" s="335"/>
      <c r="E3" s="335"/>
      <c r="F3" s="335"/>
      <c r="G3" s="335"/>
    </row>
    <row r="4" spans="2:8" ht="15.75" x14ac:dyDescent="0.25">
      <c r="B4" s="401" t="s">
        <v>432</v>
      </c>
    </row>
    <row r="5" spans="2:8" x14ac:dyDescent="0.25">
      <c r="B5" s="622" t="s">
        <v>281</v>
      </c>
    </row>
    <row r="6" spans="2:8" ht="4.5" customHeight="1" thickBot="1" x14ac:dyDescent="0.3">
      <c r="B6" s="373"/>
      <c r="C6" s="373"/>
      <c r="D6" s="373"/>
      <c r="E6" s="373"/>
      <c r="F6" s="373"/>
      <c r="G6" s="373"/>
    </row>
    <row r="7" spans="2:8" ht="15.75" thickBot="1" x14ac:dyDescent="0.3">
      <c r="B7" s="864"/>
      <c r="C7" s="617"/>
      <c r="D7" s="1249" t="s">
        <v>433</v>
      </c>
      <c r="E7" s="1250"/>
      <c r="F7" s="1250"/>
      <c r="G7" s="1251"/>
    </row>
    <row r="8" spans="2:8" ht="15.75" thickBot="1" x14ac:dyDescent="0.3">
      <c r="B8" s="152" t="s">
        <v>332</v>
      </c>
      <c r="C8" s="152" t="s">
        <v>434</v>
      </c>
      <c r="D8" s="152" t="s">
        <v>334</v>
      </c>
      <c r="E8" s="152" t="s">
        <v>177</v>
      </c>
      <c r="F8" s="152" t="s">
        <v>435</v>
      </c>
      <c r="G8" s="152" t="s">
        <v>436</v>
      </c>
    </row>
    <row r="9" spans="2:8" x14ac:dyDescent="0.25">
      <c r="B9" s="993"/>
      <c r="C9" s="993"/>
      <c r="D9" s="993"/>
      <c r="E9" s="993"/>
      <c r="F9" s="993"/>
      <c r="G9" s="993"/>
    </row>
    <row r="10" spans="2:8" ht="15.75" thickBot="1" x14ac:dyDescent="0.3">
      <c r="B10" s="915"/>
      <c r="C10" s="915"/>
      <c r="D10" s="915"/>
      <c r="E10" s="915"/>
      <c r="F10" s="915"/>
      <c r="G10" s="915"/>
    </row>
    <row r="11" spans="2:8" ht="15.75" thickBot="1" x14ac:dyDescent="0.3">
      <c r="B11" s="864" t="s">
        <v>437</v>
      </c>
      <c r="C11" s="617"/>
      <c r="D11" s="617"/>
      <c r="E11" s="617"/>
      <c r="F11" s="618">
        <v>0</v>
      </c>
      <c r="G11" s="619">
        <v>0</v>
      </c>
      <c r="H11" s="373"/>
    </row>
    <row r="12" spans="2:8" ht="15.75" thickBot="1" x14ac:dyDescent="0.3">
      <c r="B12" s="864" t="s">
        <v>438</v>
      </c>
      <c r="C12" s="617"/>
      <c r="D12" s="617"/>
      <c r="E12" s="617"/>
      <c r="F12" s="618">
        <v>0</v>
      </c>
      <c r="G12" s="619">
        <v>0</v>
      </c>
      <c r="H12" s="382"/>
    </row>
    <row r="13" spans="2:8" x14ac:dyDescent="0.25">
      <c r="B13" s="1252"/>
      <c r="C13" s="1252"/>
      <c r="D13" s="1252"/>
      <c r="E13" s="1252"/>
      <c r="F13" s="1252"/>
      <c r="G13" s="1252"/>
      <c r="H13" s="1252"/>
    </row>
    <row r="14" spans="2:8" x14ac:dyDescent="0.25">
      <c r="B14" s="988"/>
      <c r="C14" s="988"/>
      <c r="D14" s="988"/>
      <c r="E14" s="988"/>
      <c r="F14" s="988"/>
      <c r="G14" s="988"/>
      <c r="H14" s="988"/>
    </row>
    <row r="15" spans="2:8" ht="17.25" customHeight="1" x14ac:dyDescent="0.25">
      <c r="B15" s="989" t="s">
        <v>439</v>
      </c>
      <c r="C15" s="373"/>
      <c r="D15" s="373"/>
      <c r="E15" s="373"/>
      <c r="F15" s="373"/>
      <c r="G15" s="373"/>
      <c r="H15" s="373"/>
    </row>
    <row r="16" spans="2:8" ht="18" customHeight="1" thickBot="1" x14ac:dyDescent="0.3">
      <c r="B16" s="373"/>
      <c r="C16" s="373"/>
      <c r="D16" s="373"/>
      <c r="E16" s="373"/>
      <c r="F16" s="373"/>
      <c r="G16" s="373"/>
      <c r="H16" s="373"/>
    </row>
    <row r="17" spans="1:10" s="116" customFormat="1" ht="27.75" customHeight="1" thickBot="1" x14ac:dyDescent="0.3">
      <c r="A17" s="692"/>
      <c r="B17" s="154" t="s">
        <v>440</v>
      </c>
      <c r="C17" s="154" t="s">
        <v>434</v>
      </c>
      <c r="D17" s="154" t="s">
        <v>177</v>
      </c>
      <c r="E17" s="154" t="s">
        <v>441</v>
      </c>
      <c r="F17" s="154" t="s">
        <v>442</v>
      </c>
      <c r="G17" s="154" t="s">
        <v>177</v>
      </c>
      <c r="H17" s="372"/>
    </row>
    <row r="18" spans="1:10" x14ac:dyDescent="0.25">
      <c r="B18" s="994" t="s">
        <v>445</v>
      </c>
      <c r="C18" s="994" t="s">
        <v>446</v>
      </c>
      <c r="D18" s="1016">
        <v>0</v>
      </c>
      <c r="E18" s="1016">
        <v>0</v>
      </c>
      <c r="F18" s="1011">
        <v>353494760</v>
      </c>
      <c r="G18" s="994" t="s">
        <v>443</v>
      </c>
      <c r="H18" s="373"/>
    </row>
    <row r="19" spans="1:10" ht="13.15" customHeight="1" x14ac:dyDescent="0.25">
      <c r="B19" s="994" t="s">
        <v>445</v>
      </c>
      <c r="C19" s="994" t="s">
        <v>446</v>
      </c>
      <c r="D19" s="1016">
        <v>0</v>
      </c>
      <c r="E19" s="1016">
        <v>0</v>
      </c>
      <c r="F19" s="1011">
        <v>64954604</v>
      </c>
      <c r="G19" s="994" t="s">
        <v>444</v>
      </c>
      <c r="H19" s="373"/>
    </row>
    <row r="20" spans="1:10" ht="15.75" thickBot="1" x14ac:dyDescent="0.3">
      <c r="B20" s="995" t="s">
        <v>445</v>
      </c>
      <c r="C20" s="995" t="s">
        <v>446</v>
      </c>
      <c r="D20" s="1017">
        <v>0</v>
      </c>
      <c r="E20" s="1017">
        <v>0</v>
      </c>
      <c r="F20" s="1011">
        <v>0</v>
      </c>
      <c r="G20" s="995" t="s">
        <v>447</v>
      </c>
      <c r="H20" s="373"/>
    </row>
    <row r="21" spans="1:10" ht="15.75" thickBot="1" x14ac:dyDescent="0.3">
      <c r="B21" s="670" t="s">
        <v>448</v>
      </c>
      <c r="C21" s="672"/>
      <c r="D21" s="1018"/>
      <c r="E21" s="1018">
        <v>0</v>
      </c>
      <c r="F21" s="1018">
        <v>418449364</v>
      </c>
      <c r="G21" s="746"/>
      <c r="H21" s="373"/>
    </row>
    <row r="22" spans="1:10" ht="15.75" customHeight="1" thickBot="1" x14ac:dyDescent="0.3">
      <c r="B22" s="991" t="s">
        <v>449</v>
      </c>
      <c r="C22" s="689"/>
      <c r="D22" s="1019"/>
      <c r="E22" s="1019">
        <v>0</v>
      </c>
      <c r="F22" s="1019">
        <v>610012723</v>
      </c>
      <c r="G22" s="689"/>
      <c r="H22" s="373"/>
    </row>
    <row r="23" spans="1:10" x14ac:dyDescent="0.25">
      <c r="B23" s="373"/>
      <c r="C23" s="373"/>
      <c r="D23" s="373"/>
      <c r="E23" s="373"/>
      <c r="F23" s="373"/>
      <c r="G23" s="372"/>
      <c r="H23" s="373"/>
    </row>
    <row r="24" spans="1:10" x14ac:dyDescent="0.25">
      <c r="B24" s="373"/>
      <c r="C24" s="373"/>
      <c r="D24" s="373"/>
      <c r="E24" s="373"/>
      <c r="F24" s="373"/>
      <c r="G24" s="373"/>
      <c r="H24" s="373"/>
    </row>
    <row r="25" spans="1:10" ht="15.75" x14ac:dyDescent="0.25">
      <c r="B25" s="989" t="s">
        <v>450</v>
      </c>
      <c r="C25" s="373"/>
      <c r="D25" s="373"/>
      <c r="E25" s="373"/>
      <c r="F25" s="373"/>
      <c r="G25" s="373"/>
      <c r="H25" s="373"/>
    </row>
    <row r="26" spans="1:10" x14ac:dyDescent="0.25">
      <c r="B26" s="371" t="s">
        <v>451</v>
      </c>
      <c r="C26" s="373"/>
      <c r="D26" s="373"/>
      <c r="E26" s="373"/>
      <c r="F26" s="373"/>
      <c r="G26" s="373"/>
      <c r="H26" s="373"/>
    </row>
    <row r="27" spans="1:10" ht="15.75" thickBot="1" x14ac:dyDescent="0.3">
      <c r="B27" s="373"/>
      <c r="C27" s="373"/>
      <c r="D27" s="373"/>
      <c r="E27" s="373"/>
      <c r="F27" s="373"/>
      <c r="G27" s="373"/>
      <c r="H27" s="373"/>
    </row>
    <row r="28" spans="1:10" s="116" customFormat="1" ht="26.25" thickBot="1" x14ac:dyDescent="0.3">
      <c r="A28" s="692"/>
      <c r="B28" s="997" t="s">
        <v>177</v>
      </c>
      <c r="C28" s="154" t="s">
        <v>452</v>
      </c>
      <c r="D28" s="152" t="s">
        <v>311</v>
      </c>
      <c r="E28" s="152" t="s">
        <v>453</v>
      </c>
      <c r="F28" s="987" t="s">
        <v>454</v>
      </c>
      <c r="G28" s="372"/>
      <c r="H28" s="372"/>
    </row>
    <row r="29" spans="1:10" x14ac:dyDescent="0.25">
      <c r="B29" s="938" t="s">
        <v>413</v>
      </c>
      <c r="C29" s="1014">
        <v>5000000000</v>
      </c>
      <c r="D29" s="1014">
        <v>0</v>
      </c>
      <c r="E29" s="1014">
        <v>0</v>
      </c>
      <c r="F29" s="1013">
        <v>5000000000</v>
      </c>
      <c r="G29" s="367"/>
    </row>
    <row r="30" spans="1:10" x14ac:dyDescent="0.25">
      <c r="B30" s="506" t="s">
        <v>455</v>
      </c>
      <c r="C30" s="1007">
        <v>627998658</v>
      </c>
      <c r="D30" s="1007">
        <v>759225102</v>
      </c>
      <c r="E30" s="1007">
        <v>0</v>
      </c>
      <c r="F30" s="1011">
        <v>1387223760</v>
      </c>
      <c r="G30" s="388"/>
    </row>
    <row r="31" spans="1:10" x14ac:dyDescent="0.25">
      <c r="B31" s="506" t="s">
        <v>151</v>
      </c>
      <c r="C31" s="1007">
        <v>1201427490</v>
      </c>
      <c r="D31" s="1007">
        <v>123870325</v>
      </c>
      <c r="E31" s="1007">
        <v>0</v>
      </c>
      <c r="F31" s="1011">
        <v>1325297815</v>
      </c>
      <c r="G31" s="367"/>
    </row>
    <row r="32" spans="1:10" x14ac:dyDescent="0.25">
      <c r="B32" s="506" t="s">
        <v>456</v>
      </c>
      <c r="C32" s="1007">
        <v>0</v>
      </c>
      <c r="D32" s="1007">
        <v>0</v>
      </c>
      <c r="E32" s="1007">
        <v>0</v>
      </c>
      <c r="F32" s="1011">
        <v>0</v>
      </c>
      <c r="G32" s="367"/>
      <c r="J32" s="6"/>
    </row>
    <row r="33" spans="1:10" x14ac:dyDescent="0.25">
      <c r="B33" s="506" t="s">
        <v>457</v>
      </c>
      <c r="C33" s="1007">
        <v>760634244</v>
      </c>
      <c r="D33" s="1007">
        <v>1028955344</v>
      </c>
      <c r="E33" s="1007">
        <v>0</v>
      </c>
      <c r="F33" s="1011">
        <v>1423486182</v>
      </c>
      <c r="G33" s="367"/>
      <c r="I33" s="6"/>
      <c r="J33" s="6"/>
    </row>
    <row r="34" spans="1:10" s="38" customFormat="1" ht="18.75" customHeight="1" thickBot="1" x14ac:dyDescent="0.25">
      <c r="A34" s="825"/>
      <c r="B34" s="428" t="s">
        <v>363</v>
      </c>
      <c r="C34" s="1015">
        <v>7590060392</v>
      </c>
      <c r="D34" s="1015">
        <v>1912050771</v>
      </c>
      <c r="E34" s="1015">
        <v>0</v>
      </c>
      <c r="F34" s="1012">
        <v>9136057757</v>
      </c>
      <c r="G34" s="713"/>
      <c r="H34" s="713"/>
      <c r="I34" s="37"/>
      <c r="J34" s="37"/>
    </row>
    <row r="35" spans="1:10" x14ac:dyDescent="0.25">
      <c r="C35" s="367"/>
      <c r="F35" s="367"/>
      <c r="G35" s="367"/>
      <c r="J35" s="6"/>
    </row>
    <row r="36" spans="1:10" ht="15.75" x14ac:dyDescent="0.25">
      <c r="B36" s="401" t="s">
        <v>458</v>
      </c>
      <c r="D36" s="367"/>
      <c r="E36" s="367"/>
      <c r="F36" s="367"/>
      <c r="J36" s="6"/>
    </row>
    <row r="37" spans="1:10" ht="10.5" customHeight="1" thickBot="1" x14ac:dyDescent="0.3"/>
    <row r="38" spans="1:10" ht="26.25" thickBot="1" x14ac:dyDescent="0.3">
      <c r="B38" s="997" t="s">
        <v>247</v>
      </c>
      <c r="C38" s="154" t="s">
        <v>459</v>
      </c>
      <c r="D38" s="154" t="s">
        <v>311</v>
      </c>
      <c r="E38" s="154" t="s">
        <v>453</v>
      </c>
      <c r="F38" s="154" t="s">
        <v>460</v>
      </c>
      <c r="G38" s="154" t="s">
        <v>461</v>
      </c>
    </row>
    <row r="39" spans="1:10" ht="18.75" customHeight="1" x14ac:dyDescent="0.25">
      <c r="B39" s="998" t="s">
        <v>462</v>
      </c>
      <c r="C39" s="969">
        <v>-27770825</v>
      </c>
      <c r="D39" s="1003"/>
      <c r="E39" s="1003">
        <v>0</v>
      </c>
      <c r="F39" s="1004">
        <v>-27770825</v>
      </c>
      <c r="G39" s="1005">
        <v>-27770825</v>
      </c>
      <c r="I39" s="6"/>
    </row>
    <row r="40" spans="1:10" ht="18.75" customHeight="1" x14ac:dyDescent="0.25">
      <c r="B40" s="999" t="s">
        <v>363</v>
      </c>
      <c r="C40" s="1006"/>
      <c r="D40" s="1006"/>
      <c r="E40" s="1006"/>
      <c r="F40" s="1004">
        <v>-27770825</v>
      </c>
      <c r="G40" s="1007">
        <v>27770825</v>
      </c>
      <c r="H40" s="385"/>
    </row>
    <row r="41" spans="1:10" ht="15.75" customHeight="1" x14ac:dyDescent="0.25">
      <c r="B41" s="999" t="s">
        <v>463</v>
      </c>
      <c r="C41" s="1006"/>
      <c r="D41" s="1006"/>
      <c r="E41" s="1006"/>
      <c r="F41" s="1008"/>
      <c r="G41" s="1006"/>
    </row>
    <row r="42" spans="1:10" ht="15.75" thickBot="1" x14ac:dyDescent="0.3">
      <c r="B42" s="1000" t="s">
        <v>4</v>
      </c>
      <c r="C42" s="1009"/>
      <c r="D42" s="1009"/>
      <c r="E42" s="1009"/>
      <c r="F42" s="1010"/>
      <c r="G42" s="1009"/>
    </row>
    <row r="43" spans="1:10" ht="19.5" customHeight="1" thickBot="1" x14ac:dyDescent="0.3">
      <c r="B43" s="1001" t="s">
        <v>363</v>
      </c>
      <c r="C43" s="1002"/>
      <c r="D43" s="1002"/>
      <c r="E43" s="1002"/>
      <c r="F43" s="1002"/>
      <c r="G43" s="1002"/>
    </row>
    <row r="48" spans="1:10" x14ac:dyDescent="0.25">
      <c r="J48" s="39"/>
    </row>
  </sheetData>
  <mergeCells count="2">
    <mergeCell ref="D7:G7"/>
    <mergeCell ref="B13:H13"/>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K109"/>
  <sheetViews>
    <sheetView showGridLines="0" topLeftCell="A100" workbookViewId="0">
      <selection activeCell="C114" sqref="C114"/>
    </sheetView>
  </sheetViews>
  <sheetFormatPr baseColWidth="10" defaultRowHeight="15" x14ac:dyDescent="0.25"/>
  <cols>
    <col min="1" max="1" width="7.28515625" style="222" customWidth="1"/>
    <col min="2" max="2" width="31.28515625" style="222" customWidth="1"/>
    <col min="3" max="3" width="15.7109375" style="222" customWidth="1"/>
    <col min="4" max="4" width="17.42578125" style="338" customWidth="1"/>
    <col min="5" max="5" width="11" style="339" customWidth="1"/>
    <col min="6" max="6" width="31.85546875" style="339" customWidth="1"/>
    <col min="7" max="7" width="16.85546875" style="222" customWidth="1"/>
    <col min="8" max="8" width="18.85546875" style="222" customWidth="1"/>
    <col min="9" max="9" width="16.7109375" style="222" customWidth="1"/>
    <col min="10" max="10" width="16.140625" style="222" customWidth="1"/>
    <col min="11" max="11" width="13.5703125" style="222" bestFit="1" customWidth="1"/>
    <col min="12" max="257" width="11.42578125" style="222"/>
    <col min="258" max="258" width="44.28515625" style="222" customWidth="1"/>
    <col min="259" max="259" width="14.28515625" style="222" customWidth="1"/>
    <col min="260" max="260" width="17" style="222" customWidth="1"/>
    <col min="261" max="261" width="14.7109375" style="222" customWidth="1"/>
    <col min="262" max="262" width="14" style="222" customWidth="1"/>
    <col min="263" max="263" width="26.7109375" style="222" customWidth="1"/>
    <col min="264" max="265" width="19.28515625" style="222" customWidth="1"/>
    <col min="266" max="266" width="16.140625" style="222" customWidth="1"/>
    <col min="267" max="267" width="13.5703125" style="222" bestFit="1" customWidth="1"/>
    <col min="268" max="513" width="11.42578125" style="222"/>
    <col min="514" max="514" width="44.28515625" style="222" customWidth="1"/>
    <col min="515" max="515" width="14.28515625" style="222" customWidth="1"/>
    <col min="516" max="516" width="17" style="222" customWidth="1"/>
    <col min="517" max="517" width="14.7109375" style="222" customWidth="1"/>
    <col min="518" max="518" width="14" style="222" customWidth="1"/>
    <col min="519" max="519" width="26.7109375" style="222" customWidth="1"/>
    <col min="520" max="521" width="19.28515625" style="222" customWidth="1"/>
    <col min="522" max="522" width="16.140625" style="222" customWidth="1"/>
    <col min="523" max="523" width="13.5703125" style="222" bestFit="1" customWidth="1"/>
    <col min="524" max="769" width="11.42578125" style="222"/>
    <col min="770" max="770" width="44.28515625" style="222" customWidth="1"/>
    <col min="771" max="771" width="14.28515625" style="222" customWidth="1"/>
    <col min="772" max="772" width="17" style="222" customWidth="1"/>
    <col min="773" max="773" width="14.7109375" style="222" customWidth="1"/>
    <col min="774" max="774" width="14" style="222" customWidth="1"/>
    <col min="775" max="775" width="26.7109375" style="222" customWidth="1"/>
    <col min="776" max="777" width="19.28515625" style="222" customWidth="1"/>
    <col min="778" max="778" width="16.140625" style="222" customWidth="1"/>
    <col min="779" max="779" width="13.5703125" style="222" bestFit="1" customWidth="1"/>
    <col min="780" max="1025" width="11.42578125" style="222"/>
    <col min="1026" max="1026" width="44.28515625" style="222" customWidth="1"/>
    <col min="1027" max="1027" width="14.28515625" style="222" customWidth="1"/>
    <col min="1028" max="1028" width="17" style="222" customWidth="1"/>
    <col min="1029" max="1029" width="14.7109375" style="222" customWidth="1"/>
    <col min="1030" max="1030" width="14" style="222" customWidth="1"/>
    <col min="1031" max="1031" width="26.7109375" style="222" customWidth="1"/>
    <col min="1032" max="1033" width="19.28515625" style="222" customWidth="1"/>
    <col min="1034" max="1034" width="16.140625" style="222" customWidth="1"/>
    <col min="1035" max="1035" width="13.5703125" style="222" bestFit="1" customWidth="1"/>
    <col min="1036" max="1281" width="11.42578125" style="222"/>
    <col min="1282" max="1282" width="44.28515625" style="222" customWidth="1"/>
    <col min="1283" max="1283" width="14.28515625" style="222" customWidth="1"/>
    <col min="1284" max="1284" width="17" style="222" customWidth="1"/>
    <col min="1285" max="1285" width="14.7109375" style="222" customWidth="1"/>
    <col min="1286" max="1286" width="14" style="222" customWidth="1"/>
    <col min="1287" max="1287" width="26.7109375" style="222" customWidth="1"/>
    <col min="1288" max="1289" width="19.28515625" style="222" customWidth="1"/>
    <col min="1290" max="1290" width="16.140625" style="222" customWidth="1"/>
    <col min="1291" max="1291" width="13.5703125" style="222" bestFit="1" customWidth="1"/>
    <col min="1292" max="1537" width="11.42578125" style="222"/>
    <col min="1538" max="1538" width="44.28515625" style="222" customWidth="1"/>
    <col min="1539" max="1539" width="14.28515625" style="222" customWidth="1"/>
    <col min="1540" max="1540" width="17" style="222" customWidth="1"/>
    <col min="1541" max="1541" width="14.7109375" style="222" customWidth="1"/>
    <col min="1542" max="1542" width="14" style="222" customWidth="1"/>
    <col min="1543" max="1543" width="26.7109375" style="222" customWidth="1"/>
    <col min="1544" max="1545" width="19.28515625" style="222" customWidth="1"/>
    <col min="1546" max="1546" width="16.140625" style="222" customWidth="1"/>
    <col min="1547" max="1547" width="13.5703125" style="222" bestFit="1" customWidth="1"/>
    <col min="1548" max="1793" width="11.42578125" style="222"/>
    <col min="1794" max="1794" width="44.28515625" style="222" customWidth="1"/>
    <col min="1795" max="1795" width="14.28515625" style="222" customWidth="1"/>
    <col min="1796" max="1796" width="17" style="222" customWidth="1"/>
    <col min="1797" max="1797" width="14.7109375" style="222" customWidth="1"/>
    <col min="1798" max="1798" width="14" style="222" customWidth="1"/>
    <col min="1799" max="1799" width="26.7109375" style="222" customWidth="1"/>
    <col min="1800" max="1801" width="19.28515625" style="222" customWidth="1"/>
    <col min="1802" max="1802" width="16.140625" style="222" customWidth="1"/>
    <col min="1803" max="1803" width="13.5703125" style="222" bestFit="1" customWidth="1"/>
    <col min="1804" max="2049" width="11.42578125" style="222"/>
    <col min="2050" max="2050" width="44.28515625" style="222" customWidth="1"/>
    <col min="2051" max="2051" width="14.28515625" style="222" customWidth="1"/>
    <col min="2052" max="2052" width="17" style="222" customWidth="1"/>
    <col min="2053" max="2053" width="14.7109375" style="222" customWidth="1"/>
    <col min="2054" max="2054" width="14" style="222" customWidth="1"/>
    <col min="2055" max="2055" width="26.7109375" style="222" customWidth="1"/>
    <col min="2056" max="2057" width="19.28515625" style="222" customWidth="1"/>
    <col min="2058" max="2058" width="16.140625" style="222" customWidth="1"/>
    <col min="2059" max="2059" width="13.5703125" style="222" bestFit="1" customWidth="1"/>
    <col min="2060" max="2305" width="11.42578125" style="222"/>
    <col min="2306" max="2306" width="44.28515625" style="222" customWidth="1"/>
    <col min="2307" max="2307" width="14.28515625" style="222" customWidth="1"/>
    <col min="2308" max="2308" width="17" style="222" customWidth="1"/>
    <col min="2309" max="2309" width="14.7109375" style="222" customWidth="1"/>
    <col min="2310" max="2310" width="14" style="222" customWidth="1"/>
    <col min="2311" max="2311" width="26.7109375" style="222" customWidth="1"/>
    <col min="2312" max="2313" width="19.28515625" style="222" customWidth="1"/>
    <col min="2314" max="2314" width="16.140625" style="222" customWidth="1"/>
    <col min="2315" max="2315" width="13.5703125" style="222" bestFit="1" customWidth="1"/>
    <col min="2316" max="2561" width="11.42578125" style="222"/>
    <col min="2562" max="2562" width="44.28515625" style="222" customWidth="1"/>
    <col min="2563" max="2563" width="14.28515625" style="222" customWidth="1"/>
    <col min="2564" max="2564" width="17" style="222" customWidth="1"/>
    <col min="2565" max="2565" width="14.7109375" style="222" customWidth="1"/>
    <col min="2566" max="2566" width="14" style="222" customWidth="1"/>
    <col min="2567" max="2567" width="26.7109375" style="222" customWidth="1"/>
    <col min="2568" max="2569" width="19.28515625" style="222" customWidth="1"/>
    <col min="2570" max="2570" width="16.140625" style="222" customWidth="1"/>
    <col min="2571" max="2571" width="13.5703125" style="222" bestFit="1" customWidth="1"/>
    <col min="2572" max="2817" width="11.42578125" style="222"/>
    <col min="2818" max="2818" width="44.28515625" style="222" customWidth="1"/>
    <col min="2819" max="2819" width="14.28515625" style="222" customWidth="1"/>
    <col min="2820" max="2820" width="17" style="222" customWidth="1"/>
    <col min="2821" max="2821" width="14.7109375" style="222" customWidth="1"/>
    <col min="2822" max="2822" width="14" style="222" customWidth="1"/>
    <col min="2823" max="2823" width="26.7109375" style="222" customWidth="1"/>
    <col min="2824" max="2825" width="19.28515625" style="222" customWidth="1"/>
    <col min="2826" max="2826" width="16.140625" style="222" customWidth="1"/>
    <col min="2827" max="2827" width="13.5703125" style="222" bestFit="1" customWidth="1"/>
    <col min="2828" max="3073" width="11.42578125" style="222"/>
    <col min="3074" max="3074" width="44.28515625" style="222" customWidth="1"/>
    <col min="3075" max="3075" width="14.28515625" style="222" customWidth="1"/>
    <col min="3076" max="3076" width="17" style="222" customWidth="1"/>
    <col min="3077" max="3077" width="14.7109375" style="222" customWidth="1"/>
    <col min="3078" max="3078" width="14" style="222" customWidth="1"/>
    <col min="3079" max="3079" width="26.7109375" style="222" customWidth="1"/>
    <col min="3080" max="3081" width="19.28515625" style="222" customWidth="1"/>
    <col min="3082" max="3082" width="16.140625" style="222" customWidth="1"/>
    <col min="3083" max="3083" width="13.5703125" style="222" bestFit="1" customWidth="1"/>
    <col min="3084" max="3329" width="11.42578125" style="222"/>
    <col min="3330" max="3330" width="44.28515625" style="222" customWidth="1"/>
    <col min="3331" max="3331" width="14.28515625" style="222" customWidth="1"/>
    <col min="3332" max="3332" width="17" style="222" customWidth="1"/>
    <col min="3333" max="3333" width="14.7109375" style="222" customWidth="1"/>
    <col min="3334" max="3334" width="14" style="222" customWidth="1"/>
    <col min="3335" max="3335" width="26.7109375" style="222" customWidth="1"/>
    <col min="3336" max="3337" width="19.28515625" style="222" customWidth="1"/>
    <col min="3338" max="3338" width="16.140625" style="222" customWidth="1"/>
    <col min="3339" max="3339" width="13.5703125" style="222" bestFit="1" customWidth="1"/>
    <col min="3340" max="3585" width="11.42578125" style="222"/>
    <col min="3586" max="3586" width="44.28515625" style="222" customWidth="1"/>
    <col min="3587" max="3587" width="14.28515625" style="222" customWidth="1"/>
    <col min="3588" max="3588" width="17" style="222" customWidth="1"/>
    <col min="3589" max="3589" width="14.7109375" style="222" customWidth="1"/>
    <col min="3590" max="3590" width="14" style="222" customWidth="1"/>
    <col min="3591" max="3591" width="26.7109375" style="222" customWidth="1"/>
    <col min="3592" max="3593" width="19.28515625" style="222" customWidth="1"/>
    <col min="3594" max="3594" width="16.140625" style="222" customWidth="1"/>
    <col min="3595" max="3595" width="13.5703125" style="222" bestFit="1" customWidth="1"/>
    <col min="3596" max="3841" width="11.42578125" style="222"/>
    <col min="3842" max="3842" width="44.28515625" style="222" customWidth="1"/>
    <col min="3843" max="3843" width="14.28515625" style="222" customWidth="1"/>
    <col min="3844" max="3844" width="17" style="222" customWidth="1"/>
    <col min="3845" max="3845" width="14.7109375" style="222" customWidth="1"/>
    <col min="3846" max="3846" width="14" style="222" customWidth="1"/>
    <col min="3847" max="3847" width="26.7109375" style="222" customWidth="1"/>
    <col min="3848" max="3849" width="19.28515625" style="222" customWidth="1"/>
    <col min="3850" max="3850" width="16.140625" style="222" customWidth="1"/>
    <col min="3851" max="3851" width="13.5703125" style="222" bestFit="1" customWidth="1"/>
    <col min="3852" max="4097" width="11.42578125" style="222"/>
    <col min="4098" max="4098" width="44.28515625" style="222" customWidth="1"/>
    <col min="4099" max="4099" width="14.28515625" style="222" customWidth="1"/>
    <col min="4100" max="4100" width="17" style="222" customWidth="1"/>
    <col min="4101" max="4101" width="14.7109375" style="222" customWidth="1"/>
    <col min="4102" max="4102" width="14" style="222" customWidth="1"/>
    <col min="4103" max="4103" width="26.7109375" style="222" customWidth="1"/>
    <col min="4104" max="4105" width="19.28515625" style="222" customWidth="1"/>
    <col min="4106" max="4106" width="16.140625" style="222" customWidth="1"/>
    <col min="4107" max="4107" width="13.5703125" style="222" bestFit="1" customWidth="1"/>
    <col min="4108" max="4353" width="11.42578125" style="222"/>
    <col min="4354" max="4354" width="44.28515625" style="222" customWidth="1"/>
    <col min="4355" max="4355" width="14.28515625" style="222" customWidth="1"/>
    <col min="4356" max="4356" width="17" style="222" customWidth="1"/>
    <col min="4357" max="4357" width="14.7109375" style="222" customWidth="1"/>
    <col min="4358" max="4358" width="14" style="222" customWidth="1"/>
    <col min="4359" max="4359" width="26.7109375" style="222" customWidth="1"/>
    <col min="4360" max="4361" width="19.28515625" style="222" customWidth="1"/>
    <col min="4362" max="4362" width="16.140625" style="222" customWidth="1"/>
    <col min="4363" max="4363" width="13.5703125" style="222" bestFit="1" customWidth="1"/>
    <col min="4364" max="4609" width="11.42578125" style="222"/>
    <col min="4610" max="4610" width="44.28515625" style="222" customWidth="1"/>
    <col min="4611" max="4611" width="14.28515625" style="222" customWidth="1"/>
    <col min="4612" max="4612" width="17" style="222" customWidth="1"/>
    <col min="4613" max="4613" width="14.7109375" style="222" customWidth="1"/>
    <col min="4614" max="4614" width="14" style="222" customWidth="1"/>
    <col min="4615" max="4615" width="26.7109375" style="222" customWidth="1"/>
    <col min="4616" max="4617" width="19.28515625" style="222" customWidth="1"/>
    <col min="4618" max="4618" width="16.140625" style="222" customWidth="1"/>
    <col min="4619" max="4619" width="13.5703125" style="222" bestFit="1" customWidth="1"/>
    <col min="4620" max="4865" width="11.42578125" style="222"/>
    <col min="4866" max="4866" width="44.28515625" style="222" customWidth="1"/>
    <col min="4867" max="4867" width="14.28515625" style="222" customWidth="1"/>
    <col min="4868" max="4868" width="17" style="222" customWidth="1"/>
    <col min="4869" max="4869" width="14.7109375" style="222" customWidth="1"/>
    <col min="4870" max="4870" width="14" style="222" customWidth="1"/>
    <col min="4871" max="4871" width="26.7109375" style="222" customWidth="1"/>
    <col min="4872" max="4873" width="19.28515625" style="222" customWidth="1"/>
    <col min="4874" max="4874" width="16.140625" style="222" customWidth="1"/>
    <col min="4875" max="4875" width="13.5703125" style="222" bestFit="1" customWidth="1"/>
    <col min="4876" max="5121" width="11.42578125" style="222"/>
    <col min="5122" max="5122" width="44.28515625" style="222" customWidth="1"/>
    <col min="5123" max="5123" width="14.28515625" style="222" customWidth="1"/>
    <col min="5124" max="5124" width="17" style="222" customWidth="1"/>
    <col min="5125" max="5125" width="14.7109375" style="222" customWidth="1"/>
    <col min="5126" max="5126" width="14" style="222" customWidth="1"/>
    <col min="5127" max="5127" width="26.7109375" style="222" customWidth="1"/>
    <col min="5128" max="5129" width="19.28515625" style="222" customWidth="1"/>
    <col min="5130" max="5130" width="16.140625" style="222" customWidth="1"/>
    <col min="5131" max="5131" width="13.5703125" style="222" bestFit="1" customWidth="1"/>
    <col min="5132" max="5377" width="11.42578125" style="222"/>
    <col min="5378" max="5378" width="44.28515625" style="222" customWidth="1"/>
    <col min="5379" max="5379" width="14.28515625" style="222" customWidth="1"/>
    <col min="5380" max="5380" width="17" style="222" customWidth="1"/>
    <col min="5381" max="5381" width="14.7109375" style="222" customWidth="1"/>
    <col min="5382" max="5382" width="14" style="222" customWidth="1"/>
    <col min="5383" max="5383" width="26.7109375" style="222" customWidth="1"/>
    <col min="5384" max="5385" width="19.28515625" style="222" customWidth="1"/>
    <col min="5386" max="5386" width="16.140625" style="222" customWidth="1"/>
    <col min="5387" max="5387" width="13.5703125" style="222" bestFit="1" customWidth="1"/>
    <col min="5388" max="5633" width="11.42578125" style="222"/>
    <col min="5634" max="5634" width="44.28515625" style="222" customWidth="1"/>
    <col min="5635" max="5635" width="14.28515625" style="222" customWidth="1"/>
    <col min="5636" max="5636" width="17" style="222" customWidth="1"/>
    <col min="5637" max="5637" width="14.7109375" style="222" customWidth="1"/>
    <col min="5638" max="5638" width="14" style="222" customWidth="1"/>
    <col min="5639" max="5639" width="26.7109375" style="222" customWidth="1"/>
    <col min="5640" max="5641" width="19.28515625" style="222" customWidth="1"/>
    <col min="5642" max="5642" width="16.140625" style="222" customWidth="1"/>
    <col min="5643" max="5643" width="13.5703125" style="222" bestFit="1" customWidth="1"/>
    <col min="5644" max="5889" width="11.42578125" style="222"/>
    <col min="5890" max="5890" width="44.28515625" style="222" customWidth="1"/>
    <col min="5891" max="5891" width="14.28515625" style="222" customWidth="1"/>
    <col min="5892" max="5892" width="17" style="222" customWidth="1"/>
    <col min="5893" max="5893" width="14.7109375" style="222" customWidth="1"/>
    <col min="5894" max="5894" width="14" style="222" customWidth="1"/>
    <col min="5895" max="5895" width="26.7109375" style="222" customWidth="1"/>
    <col min="5896" max="5897" width="19.28515625" style="222" customWidth="1"/>
    <col min="5898" max="5898" width="16.140625" style="222" customWidth="1"/>
    <col min="5899" max="5899" width="13.5703125" style="222" bestFit="1" customWidth="1"/>
    <col min="5900" max="6145" width="11.42578125" style="222"/>
    <col min="6146" max="6146" width="44.28515625" style="222" customWidth="1"/>
    <col min="6147" max="6147" width="14.28515625" style="222" customWidth="1"/>
    <col min="6148" max="6148" width="17" style="222" customWidth="1"/>
    <col min="6149" max="6149" width="14.7109375" style="222" customWidth="1"/>
    <col min="6150" max="6150" width="14" style="222" customWidth="1"/>
    <col min="6151" max="6151" width="26.7109375" style="222" customWidth="1"/>
    <col min="6152" max="6153" width="19.28515625" style="222" customWidth="1"/>
    <col min="6154" max="6154" width="16.140625" style="222" customWidth="1"/>
    <col min="6155" max="6155" width="13.5703125" style="222" bestFit="1" customWidth="1"/>
    <col min="6156" max="6401" width="11.42578125" style="222"/>
    <col min="6402" max="6402" width="44.28515625" style="222" customWidth="1"/>
    <col min="6403" max="6403" width="14.28515625" style="222" customWidth="1"/>
    <col min="6404" max="6404" width="17" style="222" customWidth="1"/>
    <col min="6405" max="6405" width="14.7109375" style="222" customWidth="1"/>
    <col min="6406" max="6406" width="14" style="222" customWidth="1"/>
    <col min="6407" max="6407" width="26.7109375" style="222" customWidth="1"/>
    <col min="6408" max="6409" width="19.28515625" style="222" customWidth="1"/>
    <col min="6410" max="6410" width="16.140625" style="222" customWidth="1"/>
    <col min="6411" max="6411" width="13.5703125" style="222" bestFit="1" customWidth="1"/>
    <col min="6412" max="6657" width="11.42578125" style="222"/>
    <col min="6658" max="6658" width="44.28515625" style="222" customWidth="1"/>
    <col min="6659" max="6659" width="14.28515625" style="222" customWidth="1"/>
    <col min="6660" max="6660" width="17" style="222" customWidth="1"/>
    <col min="6661" max="6661" width="14.7109375" style="222" customWidth="1"/>
    <col min="6662" max="6662" width="14" style="222" customWidth="1"/>
    <col min="6663" max="6663" width="26.7109375" style="222" customWidth="1"/>
    <col min="6664" max="6665" width="19.28515625" style="222" customWidth="1"/>
    <col min="6666" max="6666" width="16.140625" style="222" customWidth="1"/>
    <col min="6667" max="6667" width="13.5703125" style="222" bestFit="1" customWidth="1"/>
    <col min="6668" max="6913" width="11.42578125" style="222"/>
    <col min="6914" max="6914" width="44.28515625" style="222" customWidth="1"/>
    <col min="6915" max="6915" width="14.28515625" style="222" customWidth="1"/>
    <col min="6916" max="6916" width="17" style="222" customWidth="1"/>
    <col min="6917" max="6917" width="14.7109375" style="222" customWidth="1"/>
    <col min="6918" max="6918" width="14" style="222" customWidth="1"/>
    <col min="6919" max="6919" width="26.7109375" style="222" customWidth="1"/>
    <col min="6920" max="6921" width="19.28515625" style="222" customWidth="1"/>
    <col min="6922" max="6922" width="16.140625" style="222" customWidth="1"/>
    <col min="6923" max="6923" width="13.5703125" style="222" bestFit="1" customWidth="1"/>
    <col min="6924" max="7169" width="11.42578125" style="222"/>
    <col min="7170" max="7170" width="44.28515625" style="222" customWidth="1"/>
    <col min="7171" max="7171" width="14.28515625" style="222" customWidth="1"/>
    <col min="7172" max="7172" width="17" style="222" customWidth="1"/>
    <col min="7173" max="7173" width="14.7109375" style="222" customWidth="1"/>
    <col min="7174" max="7174" width="14" style="222" customWidth="1"/>
    <col min="7175" max="7175" width="26.7109375" style="222" customWidth="1"/>
    <col min="7176" max="7177" width="19.28515625" style="222" customWidth="1"/>
    <col min="7178" max="7178" width="16.140625" style="222" customWidth="1"/>
    <col min="7179" max="7179" width="13.5703125" style="222" bestFit="1" customWidth="1"/>
    <col min="7180" max="7425" width="11.42578125" style="222"/>
    <col min="7426" max="7426" width="44.28515625" style="222" customWidth="1"/>
    <col min="7427" max="7427" width="14.28515625" style="222" customWidth="1"/>
    <col min="7428" max="7428" width="17" style="222" customWidth="1"/>
    <col min="7429" max="7429" width="14.7109375" style="222" customWidth="1"/>
    <col min="7430" max="7430" width="14" style="222" customWidth="1"/>
    <col min="7431" max="7431" width="26.7109375" style="222" customWidth="1"/>
    <col min="7432" max="7433" width="19.28515625" style="222" customWidth="1"/>
    <col min="7434" max="7434" width="16.140625" style="222" customWidth="1"/>
    <col min="7435" max="7435" width="13.5703125" style="222" bestFit="1" customWidth="1"/>
    <col min="7436" max="7681" width="11.42578125" style="222"/>
    <col min="7682" max="7682" width="44.28515625" style="222" customWidth="1"/>
    <col min="7683" max="7683" width="14.28515625" style="222" customWidth="1"/>
    <col min="7684" max="7684" width="17" style="222" customWidth="1"/>
    <col min="7685" max="7685" width="14.7109375" style="222" customWidth="1"/>
    <col min="7686" max="7686" width="14" style="222" customWidth="1"/>
    <col min="7687" max="7687" width="26.7109375" style="222" customWidth="1"/>
    <col min="7688" max="7689" width="19.28515625" style="222" customWidth="1"/>
    <col min="7690" max="7690" width="16.140625" style="222" customWidth="1"/>
    <col min="7691" max="7691" width="13.5703125" style="222" bestFit="1" customWidth="1"/>
    <col min="7692" max="7937" width="11.42578125" style="222"/>
    <col min="7938" max="7938" width="44.28515625" style="222" customWidth="1"/>
    <col min="7939" max="7939" width="14.28515625" style="222" customWidth="1"/>
    <col min="7940" max="7940" width="17" style="222" customWidth="1"/>
    <col min="7941" max="7941" width="14.7109375" style="222" customWidth="1"/>
    <col min="7942" max="7942" width="14" style="222" customWidth="1"/>
    <col min="7943" max="7943" width="26.7109375" style="222" customWidth="1"/>
    <col min="7944" max="7945" width="19.28515625" style="222" customWidth="1"/>
    <col min="7946" max="7946" width="16.140625" style="222" customWidth="1"/>
    <col min="7947" max="7947" width="13.5703125" style="222" bestFit="1" customWidth="1"/>
    <col min="7948" max="8193" width="11.42578125" style="222"/>
    <col min="8194" max="8194" width="44.28515625" style="222" customWidth="1"/>
    <col min="8195" max="8195" width="14.28515625" style="222" customWidth="1"/>
    <col min="8196" max="8196" width="17" style="222" customWidth="1"/>
    <col min="8197" max="8197" width="14.7109375" style="222" customWidth="1"/>
    <col min="8198" max="8198" width="14" style="222" customWidth="1"/>
    <col min="8199" max="8199" width="26.7109375" style="222" customWidth="1"/>
    <col min="8200" max="8201" width="19.28515625" style="222" customWidth="1"/>
    <col min="8202" max="8202" width="16.140625" style="222" customWidth="1"/>
    <col min="8203" max="8203" width="13.5703125" style="222" bestFit="1" customWidth="1"/>
    <col min="8204" max="8449" width="11.42578125" style="222"/>
    <col min="8450" max="8450" width="44.28515625" style="222" customWidth="1"/>
    <col min="8451" max="8451" width="14.28515625" style="222" customWidth="1"/>
    <col min="8452" max="8452" width="17" style="222" customWidth="1"/>
    <col min="8453" max="8453" width="14.7109375" style="222" customWidth="1"/>
    <col min="8454" max="8454" width="14" style="222" customWidth="1"/>
    <col min="8455" max="8455" width="26.7109375" style="222" customWidth="1"/>
    <col min="8456" max="8457" width="19.28515625" style="222" customWidth="1"/>
    <col min="8458" max="8458" width="16.140625" style="222" customWidth="1"/>
    <col min="8459" max="8459" width="13.5703125" style="222" bestFit="1" customWidth="1"/>
    <col min="8460" max="8705" width="11.42578125" style="222"/>
    <col min="8706" max="8706" width="44.28515625" style="222" customWidth="1"/>
    <col min="8707" max="8707" width="14.28515625" style="222" customWidth="1"/>
    <col min="8708" max="8708" width="17" style="222" customWidth="1"/>
    <col min="8709" max="8709" width="14.7109375" style="222" customWidth="1"/>
    <col min="8710" max="8710" width="14" style="222" customWidth="1"/>
    <col min="8711" max="8711" width="26.7109375" style="222" customWidth="1"/>
    <col min="8712" max="8713" width="19.28515625" style="222" customWidth="1"/>
    <col min="8714" max="8714" width="16.140625" style="222" customWidth="1"/>
    <col min="8715" max="8715" width="13.5703125" style="222" bestFit="1" customWidth="1"/>
    <col min="8716" max="8961" width="11.42578125" style="222"/>
    <col min="8962" max="8962" width="44.28515625" style="222" customWidth="1"/>
    <col min="8963" max="8963" width="14.28515625" style="222" customWidth="1"/>
    <col min="8964" max="8964" width="17" style="222" customWidth="1"/>
    <col min="8965" max="8965" width="14.7109375" style="222" customWidth="1"/>
    <col min="8966" max="8966" width="14" style="222" customWidth="1"/>
    <col min="8967" max="8967" width="26.7109375" style="222" customWidth="1"/>
    <col min="8968" max="8969" width="19.28515625" style="222" customWidth="1"/>
    <col min="8970" max="8970" width="16.140625" style="222" customWidth="1"/>
    <col min="8971" max="8971" width="13.5703125" style="222" bestFit="1" customWidth="1"/>
    <col min="8972" max="9217" width="11.42578125" style="222"/>
    <col min="9218" max="9218" width="44.28515625" style="222" customWidth="1"/>
    <col min="9219" max="9219" width="14.28515625" style="222" customWidth="1"/>
    <col min="9220" max="9220" width="17" style="222" customWidth="1"/>
    <col min="9221" max="9221" width="14.7109375" style="222" customWidth="1"/>
    <col min="9222" max="9222" width="14" style="222" customWidth="1"/>
    <col min="9223" max="9223" width="26.7109375" style="222" customWidth="1"/>
    <col min="9224" max="9225" width="19.28515625" style="222" customWidth="1"/>
    <col min="9226" max="9226" width="16.140625" style="222" customWidth="1"/>
    <col min="9227" max="9227" width="13.5703125" style="222" bestFit="1" customWidth="1"/>
    <col min="9228" max="9473" width="11.42578125" style="222"/>
    <col min="9474" max="9474" width="44.28515625" style="222" customWidth="1"/>
    <col min="9475" max="9475" width="14.28515625" style="222" customWidth="1"/>
    <col min="9476" max="9476" width="17" style="222" customWidth="1"/>
    <col min="9477" max="9477" width="14.7109375" style="222" customWidth="1"/>
    <col min="9478" max="9478" width="14" style="222" customWidth="1"/>
    <col min="9479" max="9479" width="26.7109375" style="222" customWidth="1"/>
    <col min="9480" max="9481" width="19.28515625" style="222" customWidth="1"/>
    <col min="9482" max="9482" width="16.140625" style="222" customWidth="1"/>
    <col min="9483" max="9483" width="13.5703125" style="222" bestFit="1" customWidth="1"/>
    <col min="9484" max="9729" width="11.42578125" style="222"/>
    <col min="9730" max="9730" width="44.28515625" style="222" customWidth="1"/>
    <col min="9731" max="9731" width="14.28515625" style="222" customWidth="1"/>
    <col min="9732" max="9732" width="17" style="222" customWidth="1"/>
    <col min="9733" max="9733" width="14.7109375" style="222" customWidth="1"/>
    <col min="9734" max="9734" width="14" style="222" customWidth="1"/>
    <col min="9735" max="9735" width="26.7109375" style="222" customWidth="1"/>
    <col min="9736" max="9737" width="19.28515625" style="222" customWidth="1"/>
    <col min="9738" max="9738" width="16.140625" style="222" customWidth="1"/>
    <col min="9739" max="9739" width="13.5703125" style="222" bestFit="1" customWidth="1"/>
    <col min="9740" max="9985" width="11.42578125" style="222"/>
    <col min="9986" max="9986" width="44.28515625" style="222" customWidth="1"/>
    <col min="9987" max="9987" width="14.28515625" style="222" customWidth="1"/>
    <col min="9988" max="9988" width="17" style="222" customWidth="1"/>
    <col min="9989" max="9989" width="14.7109375" style="222" customWidth="1"/>
    <col min="9990" max="9990" width="14" style="222" customWidth="1"/>
    <col min="9991" max="9991" width="26.7109375" style="222" customWidth="1"/>
    <col min="9992" max="9993" width="19.28515625" style="222" customWidth="1"/>
    <col min="9994" max="9994" width="16.140625" style="222" customWidth="1"/>
    <col min="9995" max="9995" width="13.5703125" style="222" bestFit="1" customWidth="1"/>
    <col min="9996" max="10241" width="11.42578125" style="222"/>
    <col min="10242" max="10242" width="44.28515625" style="222" customWidth="1"/>
    <col min="10243" max="10243" width="14.28515625" style="222" customWidth="1"/>
    <col min="10244" max="10244" width="17" style="222" customWidth="1"/>
    <col min="10245" max="10245" width="14.7109375" style="222" customWidth="1"/>
    <col min="10246" max="10246" width="14" style="222" customWidth="1"/>
    <col min="10247" max="10247" width="26.7109375" style="222" customWidth="1"/>
    <col min="10248" max="10249" width="19.28515625" style="222" customWidth="1"/>
    <col min="10250" max="10250" width="16.140625" style="222" customWidth="1"/>
    <col min="10251" max="10251" width="13.5703125" style="222" bestFit="1" customWidth="1"/>
    <col min="10252" max="10497" width="11.42578125" style="222"/>
    <col min="10498" max="10498" width="44.28515625" style="222" customWidth="1"/>
    <col min="10499" max="10499" width="14.28515625" style="222" customWidth="1"/>
    <col min="10500" max="10500" width="17" style="222" customWidth="1"/>
    <col min="10501" max="10501" width="14.7109375" style="222" customWidth="1"/>
    <col min="10502" max="10502" width="14" style="222" customWidth="1"/>
    <col min="10503" max="10503" width="26.7109375" style="222" customWidth="1"/>
    <col min="10504" max="10505" width="19.28515625" style="222" customWidth="1"/>
    <col min="10506" max="10506" width="16.140625" style="222" customWidth="1"/>
    <col min="10507" max="10507" width="13.5703125" style="222" bestFit="1" customWidth="1"/>
    <col min="10508" max="10753" width="11.42578125" style="222"/>
    <col min="10754" max="10754" width="44.28515625" style="222" customWidth="1"/>
    <col min="10755" max="10755" width="14.28515625" style="222" customWidth="1"/>
    <col min="10756" max="10756" width="17" style="222" customWidth="1"/>
    <col min="10757" max="10757" width="14.7109375" style="222" customWidth="1"/>
    <col min="10758" max="10758" width="14" style="222" customWidth="1"/>
    <col min="10759" max="10759" width="26.7109375" style="222" customWidth="1"/>
    <col min="10760" max="10761" width="19.28515625" style="222" customWidth="1"/>
    <col min="10762" max="10762" width="16.140625" style="222" customWidth="1"/>
    <col min="10763" max="10763" width="13.5703125" style="222" bestFit="1" customWidth="1"/>
    <col min="10764" max="11009" width="11.42578125" style="222"/>
    <col min="11010" max="11010" width="44.28515625" style="222" customWidth="1"/>
    <col min="11011" max="11011" width="14.28515625" style="222" customWidth="1"/>
    <col min="11012" max="11012" width="17" style="222" customWidth="1"/>
    <col min="11013" max="11013" width="14.7109375" style="222" customWidth="1"/>
    <col min="11014" max="11014" width="14" style="222" customWidth="1"/>
    <col min="11015" max="11015" width="26.7109375" style="222" customWidth="1"/>
    <col min="11016" max="11017" width="19.28515625" style="222" customWidth="1"/>
    <col min="11018" max="11018" width="16.140625" style="222" customWidth="1"/>
    <col min="11019" max="11019" width="13.5703125" style="222" bestFit="1" customWidth="1"/>
    <col min="11020" max="11265" width="11.42578125" style="222"/>
    <col min="11266" max="11266" width="44.28515625" style="222" customWidth="1"/>
    <col min="11267" max="11267" width="14.28515625" style="222" customWidth="1"/>
    <col min="11268" max="11268" width="17" style="222" customWidth="1"/>
    <col min="11269" max="11269" width="14.7109375" style="222" customWidth="1"/>
    <col min="11270" max="11270" width="14" style="222" customWidth="1"/>
    <col min="11271" max="11271" width="26.7109375" style="222" customWidth="1"/>
    <col min="11272" max="11273" width="19.28515625" style="222" customWidth="1"/>
    <col min="11274" max="11274" width="16.140625" style="222" customWidth="1"/>
    <col min="11275" max="11275" width="13.5703125" style="222" bestFit="1" customWidth="1"/>
    <col min="11276" max="11521" width="11.42578125" style="222"/>
    <col min="11522" max="11522" width="44.28515625" style="222" customWidth="1"/>
    <col min="11523" max="11523" width="14.28515625" style="222" customWidth="1"/>
    <col min="11524" max="11524" width="17" style="222" customWidth="1"/>
    <col min="11525" max="11525" width="14.7109375" style="222" customWidth="1"/>
    <col min="11526" max="11526" width="14" style="222" customWidth="1"/>
    <col min="11527" max="11527" width="26.7109375" style="222" customWidth="1"/>
    <col min="11528" max="11529" width="19.28515625" style="222" customWidth="1"/>
    <col min="11530" max="11530" width="16.140625" style="222" customWidth="1"/>
    <col min="11531" max="11531" width="13.5703125" style="222" bestFit="1" customWidth="1"/>
    <col min="11532" max="11777" width="11.42578125" style="222"/>
    <col min="11778" max="11778" width="44.28515625" style="222" customWidth="1"/>
    <col min="11779" max="11779" width="14.28515625" style="222" customWidth="1"/>
    <col min="11780" max="11780" width="17" style="222" customWidth="1"/>
    <col min="11781" max="11781" width="14.7109375" style="222" customWidth="1"/>
    <col min="11782" max="11782" width="14" style="222" customWidth="1"/>
    <col min="11783" max="11783" width="26.7109375" style="222" customWidth="1"/>
    <col min="11784" max="11785" width="19.28515625" style="222" customWidth="1"/>
    <col min="11786" max="11786" width="16.140625" style="222" customWidth="1"/>
    <col min="11787" max="11787" width="13.5703125" style="222" bestFit="1" customWidth="1"/>
    <col min="11788" max="12033" width="11.42578125" style="222"/>
    <col min="12034" max="12034" width="44.28515625" style="222" customWidth="1"/>
    <col min="12035" max="12035" width="14.28515625" style="222" customWidth="1"/>
    <col min="12036" max="12036" width="17" style="222" customWidth="1"/>
    <col min="12037" max="12037" width="14.7109375" style="222" customWidth="1"/>
    <col min="12038" max="12038" width="14" style="222" customWidth="1"/>
    <col min="12039" max="12039" width="26.7109375" style="222" customWidth="1"/>
    <col min="12040" max="12041" width="19.28515625" style="222" customWidth="1"/>
    <col min="12042" max="12042" width="16.140625" style="222" customWidth="1"/>
    <col min="12043" max="12043" width="13.5703125" style="222" bestFit="1" customWidth="1"/>
    <col min="12044" max="12289" width="11.42578125" style="222"/>
    <col min="12290" max="12290" width="44.28515625" style="222" customWidth="1"/>
    <col min="12291" max="12291" width="14.28515625" style="222" customWidth="1"/>
    <col min="12292" max="12292" width="17" style="222" customWidth="1"/>
    <col min="12293" max="12293" width="14.7109375" style="222" customWidth="1"/>
    <col min="12294" max="12294" width="14" style="222" customWidth="1"/>
    <col min="12295" max="12295" width="26.7109375" style="222" customWidth="1"/>
    <col min="12296" max="12297" width="19.28515625" style="222" customWidth="1"/>
    <col min="12298" max="12298" width="16.140625" style="222" customWidth="1"/>
    <col min="12299" max="12299" width="13.5703125" style="222" bestFit="1" customWidth="1"/>
    <col min="12300" max="12545" width="11.42578125" style="222"/>
    <col min="12546" max="12546" width="44.28515625" style="222" customWidth="1"/>
    <col min="12547" max="12547" width="14.28515625" style="222" customWidth="1"/>
    <col min="12548" max="12548" width="17" style="222" customWidth="1"/>
    <col min="12549" max="12549" width="14.7109375" style="222" customWidth="1"/>
    <col min="12550" max="12550" width="14" style="222" customWidth="1"/>
    <col min="12551" max="12551" width="26.7109375" style="222" customWidth="1"/>
    <col min="12552" max="12553" width="19.28515625" style="222" customWidth="1"/>
    <col min="12554" max="12554" width="16.140625" style="222" customWidth="1"/>
    <col min="12555" max="12555" width="13.5703125" style="222" bestFit="1" customWidth="1"/>
    <col min="12556" max="12801" width="11.42578125" style="222"/>
    <col min="12802" max="12802" width="44.28515625" style="222" customWidth="1"/>
    <col min="12803" max="12803" width="14.28515625" style="222" customWidth="1"/>
    <col min="12804" max="12804" width="17" style="222" customWidth="1"/>
    <col min="12805" max="12805" width="14.7109375" style="222" customWidth="1"/>
    <col min="12806" max="12806" width="14" style="222" customWidth="1"/>
    <col min="12807" max="12807" width="26.7109375" style="222" customWidth="1"/>
    <col min="12808" max="12809" width="19.28515625" style="222" customWidth="1"/>
    <col min="12810" max="12810" width="16.140625" style="222" customWidth="1"/>
    <col min="12811" max="12811" width="13.5703125" style="222" bestFit="1" customWidth="1"/>
    <col min="12812" max="13057" width="11.42578125" style="222"/>
    <col min="13058" max="13058" width="44.28515625" style="222" customWidth="1"/>
    <col min="13059" max="13059" width="14.28515625" style="222" customWidth="1"/>
    <col min="13060" max="13060" width="17" style="222" customWidth="1"/>
    <col min="13061" max="13061" width="14.7109375" style="222" customWidth="1"/>
    <col min="13062" max="13062" width="14" style="222" customWidth="1"/>
    <col min="13063" max="13063" width="26.7109375" style="222" customWidth="1"/>
    <col min="13064" max="13065" width="19.28515625" style="222" customWidth="1"/>
    <col min="13066" max="13066" width="16.140625" style="222" customWidth="1"/>
    <col min="13067" max="13067" width="13.5703125" style="222" bestFit="1" customWidth="1"/>
    <col min="13068" max="13313" width="11.42578125" style="222"/>
    <col min="13314" max="13314" width="44.28515625" style="222" customWidth="1"/>
    <col min="13315" max="13315" width="14.28515625" style="222" customWidth="1"/>
    <col min="13316" max="13316" width="17" style="222" customWidth="1"/>
    <col min="13317" max="13317" width="14.7109375" style="222" customWidth="1"/>
    <col min="13318" max="13318" width="14" style="222" customWidth="1"/>
    <col min="13319" max="13319" width="26.7109375" style="222" customWidth="1"/>
    <col min="13320" max="13321" width="19.28515625" style="222" customWidth="1"/>
    <col min="13322" max="13322" width="16.140625" style="222" customWidth="1"/>
    <col min="13323" max="13323" width="13.5703125" style="222" bestFit="1" customWidth="1"/>
    <col min="13324" max="13569" width="11.42578125" style="222"/>
    <col min="13570" max="13570" width="44.28515625" style="222" customWidth="1"/>
    <col min="13571" max="13571" width="14.28515625" style="222" customWidth="1"/>
    <col min="13572" max="13572" width="17" style="222" customWidth="1"/>
    <col min="13573" max="13573" width="14.7109375" style="222" customWidth="1"/>
    <col min="13574" max="13574" width="14" style="222" customWidth="1"/>
    <col min="13575" max="13575" width="26.7109375" style="222" customWidth="1"/>
    <col min="13576" max="13577" width="19.28515625" style="222" customWidth="1"/>
    <col min="13578" max="13578" width="16.140625" style="222" customWidth="1"/>
    <col min="13579" max="13579" width="13.5703125" style="222" bestFit="1" customWidth="1"/>
    <col min="13580" max="13825" width="11.42578125" style="222"/>
    <col min="13826" max="13826" width="44.28515625" style="222" customWidth="1"/>
    <col min="13827" max="13827" width="14.28515625" style="222" customWidth="1"/>
    <col min="13828" max="13828" width="17" style="222" customWidth="1"/>
    <col min="13829" max="13829" width="14.7109375" style="222" customWidth="1"/>
    <col min="13830" max="13830" width="14" style="222" customWidth="1"/>
    <col min="13831" max="13831" width="26.7109375" style="222" customWidth="1"/>
    <col min="13832" max="13833" width="19.28515625" style="222" customWidth="1"/>
    <col min="13834" max="13834" width="16.140625" style="222" customWidth="1"/>
    <col min="13835" max="13835" width="13.5703125" style="222" bestFit="1" customWidth="1"/>
    <col min="13836" max="14081" width="11.42578125" style="222"/>
    <col min="14082" max="14082" width="44.28515625" style="222" customWidth="1"/>
    <col min="14083" max="14083" width="14.28515625" style="222" customWidth="1"/>
    <col min="14084" max="14084" width="17" style="222" customWidth="1"/>
    <col min="14085" max="14085" width="14.7109375" style="222" customWidth="1"/>
    <col min="14086" max="14086" width="14" style="222" customWidth="1"/>
    <col min="14087" max="14087" width="26.7109375" style="222" customWidth="1"/>
    <col min="14088" max="14089" width="19.28515625" style="222" customWidth="1"/>
    <col min="14090" max="14090" width="16.140625" style="222" customWidth="1"/>
    <col min="14091" max="14091" width="13.5703125" style="222" bestFit="1" customWidth="1"/>
    <col min="14092" max="14337" width="11.42578125" style="222"/>
    <col min="14338" max="14338" width="44.28515625" style="222" customWidth="1"/>
    <col min="14339" max="14339" width="14.28515625" style="222" customWidth="1"/>
    <col min="14340" max="14340" width="17" style="222" customWidth="1"/>
    <col min="14341" max="14341" width="14.7109375" style="222" customWidth="1"/>
    <col min="14342" max="14342" width="14" style="222" customWidth="1"/>
    <col min="14343" max="14343" width="26.7109375" style="222" customWidth="1"/>
    <col min="14344" max="14345" width="19.28515625" style="222" customWidth="1"/>
    <col min="14346" max="14346" width="16.140625" style="222" customWidth="1"/>
    <col min="14347" max="14347" width="13.5703125" style="222" bestFit="1" customWidth="1"/>
    <col min="14348" max="14593" width="11.42578125" style="222"/>
    <col min="14594" max="14594" width="44.28515625" style="222" customWidth="1"/>
    <col min="14595" max="14595" width="14.28515625" style="222" customWidth="1"/>
    <col min="14596" max="14596" width="17" style="222" customWidth="1"/>
    <col min="14597" max="14597" width="14.7109375" style="222" customWidth="1"/>
    <col min="14598" max="14598" width="14" style="222" customWidth="1"/>
    <col min="14599" max="14599" width="26.7109375" style="222" customWidth="1"/>
    <col min="14600" max="14601" width="19.28515625" style="222" customWidth="1"/>
    <col min="14602" max="14602" width="16.140625" style="222" customWidth="1"/>
    <col min="14603" max="14603" width="13.5703125" style="222" bestFit="1" customWidth="1"/>
    <col min="14604" max="14849" width="11.42578125" style="222"/>
    <col min="14850" max="14850" width="44.28515625" style="222" customWidth="1"/>
    <col min="14851" max="14851" width="14.28515625" style="222" customWidth="1"/>
    <col min="14852" max="14852" width="17" style="222" customWidth="1"/>
    <col min="14853" max="14853" width="14.7109375" style="222" customWidth="1"/>
    <col min="14854" max="14854" width="14" style="222" customWidth="1"/>
    <col min="14855" max="14855" width="26.7109375" style="222" customWidth="1"/>
    <col min="14856" max="14857" width="19.28515625" style="222" customWidth="1"/>
    <col min="14858" max="14858" width="16.140625" style="222" customWidth="1"/>
    <col min="14859" max="14859" width="13.5703125" style="222" bestFit="1" customWidth="1"/>
    <col min="14860" max="15105" width="11.42578125" style="222"/>
    <col min="15106" max="15106" width="44.28515625" style="222" customWidth="1"/>
    <col min="15107" max="15107" width="14.28515625" style="222" customWidth="1"/>
    <col min="15108" max="15108" width="17" style="222" customWidth="1"/>
    <col min="15109" max="15109" width="14.7109375" style="222" customWidth="1"/>
    <col min="15110" max="15110" width="14" style="222" customWidth="1"/>
    <col min="15111" max="15111" width="26.7109375" style="222" customWidth="1"/>
    <col min="15112" max="15113" width="19.28515625" style="222" customWidth="1"/>
    <col min="15114" max="15114" width="16.140625" style="222" customWidth="1"/>
    <col min="15115" max="15115" width="13.5703125" style="222" bestFit="1" customWidth="1"/>
    <col min="15116" max="15361" width="11.42578125" style="222"/>
    <col min="15362" max="15362" width="44.28515625" style="222" customWidth="1"/>
    <col min="15363" max="15363" width="14.28515625" style="222" customWidth="1"/>
    <col min="15364" max="15364" width="17" style="222" customWidth="1"/>
    <col min="15365" max="15365" width="14.7109375" style="222" customWidth="1"/>
    <col min="15366" max="15366" width="14" style="222" customWidth="1"/>
    <col min="15367" max="15367" width="26.7109375" style="222" customWidth="1"/>
    <col min="15368" max="15369" width="19.28515625" style="222" customWidth="1"/>
    <col min="15370" max="15370" width="16.140625" style="222" customWidth="1"/>
    <col min="15371" max="15371" width="13.5703125" style="222" bestFit="1" customWidth="1"/>
    <col min="15372" max="15617" width="11.42578125" style="222"/>
    <col min="15618" max="15618" width="44.28515625" style="222" customWidth="1"/>
    <col min="15619" max="15619" width="14.28515625" style="222" customWidth="1"/>
    <col min="15620" max="15620" width="17" style="222" customWidth="1"/>
    <col min="15621" max="15621" width="14.7109375" style="222" customWidth="1"/>
    <col min="15622" max="15622" width="14" style="222" customWidth="1"/>
    <col min="15623" max="15623" width="26.7109375" style="222" customWidth="1"/>
    <col min="15624" max="15625" width="19.28515625" style="222" customWidth="1"/>
    <col min="15626" max="15626" width="16.140625" style="222" customWidth="1"/>
    <col min="15627" max="15627" width="13.5703125" style="222" bestFit="1" customWidth="1"/>
    <col min="15628" max="15873" width="11.42578125" style="222"/>
    <col min="15874" max="15874" width="44.28515625" style="222" customWidth="1"/>
    <col min="15875" max="15875" width="14.28515625" style="222" customWidth="1"/>
    <col min="15876" max="15876" width="17" style="222" customWidth="1"/>
    <col min="15877" max="15877" width="14.7109375" style="222" customWidth="1"/>
    <col min="15878" max="15878" width="14" style="222" customWidth="1"/>
    <col min="15879" max="15879" width="26.7109375" style="222" customWidth="1"/>
    <col min="15880" max="15881" width="19.28515625" style="222" customWidth="1"/>
    <col min="15882" max="15882" width="16.140625" style="222" customWidth="1"/>
    <col min="15883" max="15883" width="13.5703125" style="222" bestFit="1" customWidth="1"/>
    <col min="15884" max="16129" width="11.42578125" style="222"/>
    <col min="16130" max="16130" width="44.28515625" style="222" customWidth="1"/>
    <col min="16131" max="16131" width="14.28515625" style="222" customWidth="1"/>
    <col min="16132" max="16132" width="17" style="222" customWidth="1"/>
    <col min="16133" max="16133" width="14.7109375" style="222" customWidth="1"/>
    <col min="16134" max="16134" width="14" style="222" customWidth="1"/>
    <col min="16135" max="16135" width="26.7109375" style="222" customWidth="1"/>
    <col min="16136" max="16137" width="19.28515625" style="222" customWidth="1"/>
    <col min="16138" max="16138" width="16.140625" style="222" customWidth="1"/>
    <col min="16139" max="16139" width="13.5703125" style="222" bestFit="1" customWidth="1"/>
    <col min="16140" max="16384" width="11.42578125" style="222"/>
  </cols>
  <sheetData>
    <row r="2" spans="2:10" x14ac:dyDescent="0.25">
      <c r="B2" s="513" t="s">
        <v>748</v>
      </c>
      <c r="D2" s="222"/>
      <c r="E2" s="336"/>
      <c r="F2" s="336"/>
      <c r="G2" s="335"/>
      <c r="H2" s="335"/>
    </row>
    <row r="3" spans="2:10" ht="10.5" customHeight="1" x14ac:dyDescent="0.25">
      <c r="B3" s="513"/>
      <c r="D3" s="222"/>
      <c r="E3" s="336"/>
      <c r="F3" s="336"/>
      <c r="G3" s="335"/>
      <c r="H3" s="335"/>
    </row>
    <row r="4" spans="2:10" ht="15" customHeight="1" x14ac:dyDescent="0.25">
      <c r="B4" s="337" t="s">
        <v>350</v>
      </c>
    </row>
    <row r="5" spans="2:10" x14ac:dyDescent="0.25">
      <c r="B5" s="340" t="s">
        <v>351</v>
      </c>
      <c r="C5" s="341"/>
      <c r="D5" s="342"/>
      <c r="F5" s="1020" t="s">
        <v>582</v>
      </c>
      <c r="G5" s="343"/>
      <c r="H5" s="344"/>
      <c r="I5" s="344"/>
      <c r="J5" s="345"/>
    </row>
    <row r="6" spans="2:10" ht="15.75" thickBot="1" x14ac:dyDescent="0.3">
      <c r="B6" s="341"/>
      <c r="C6" s="341"/>
      <c r="D6" s="342"/>
      <c r="F6" s="346"/>
      <c r="G6" s="344"/>
      <c r="H6" s="344"/>
      <c r="I6" s="344"/>
      <c r="J6" s="347"/>
    </row>
    <row r="7" spans="2:10" ht="15.75" thickBot="1" x14ac:dyDescent="0.3">
      <c r="B7" s="996" t="s">
        <v>177</v>
      </c>
      <c r="C7" s="1024" t="s">
        <v>336</v>
      </c>
      <c r="D7" s="1025" t="s">
        <v>337</v>
      </c>
      <c r="F7" s="1058" t="s">
        <v>177</v>
      </c>
      <c r="G7" s="1064" t="s">
        <v>336</v>
      </c>
      <c r="H7" s="1062" t="s">
        <v>337</v>
      </c>
      <c r="I7" s="347"/>
    </row>
    <row r="8" spans="2:10" s="359" customFormat="1" x14ac:dyDescent="0.25">
      <c r="B8" s="1021" t="s">
        <v>352</v>
      </c>
      <c r="C8" s="1022">
        <v>0</v>
      </c>
      <c r="D8" s="1023">
        <v>0</v>
      </c>
      <c r="E8" s="353"/>
      <c r="F8" s="1059" t="s">
        <v>353</v>
      </c>
      <c r="G8" s="1065">
        <v>1041727273</v>
      </c>
      <c r="H8" s="427">
        <v>3089829100</v>
      </c>
      <c r="I8" s="357"/>
      <c r="J8" s="358"/>
    </row>
    <row r="9" spans="2:10" ht="15.75" thickBot="1" x14ac:dyDescent="0.3">
      <c r="B9" s="360" t="s">
        <v>338</v>
      </c>
      <c r="C9" s="361">
        <v>0</v>
      </c>
      <c r="D9" s="362">
        <v>0</v>
      </c>
      <c r="F9" s="1060" t="s">
        <v>822</v>
      </c>
      <c r="G9" s="1066">
        <v>3094050378</v>
      </c>
      <c r="H9" s="1063">
        <v>250000000</v>
      </c>
      <c r="I9" s="363"/>
    </row>
    <row r="10" spans="2:10" x14ac:dyDescent="0.25">
      <c r="F10" s="1060" t="s">
        <v>823</v>
      </c>
      <c r="G10" s="1066">
        <v>0</v>
      </c>
      <c r="H10" s="1063">
        <v>16082</v>
      </c>
    </row>
    <row r="11" spans="2:10" ht="15.75" thickBot="1" x14ac:dyDescent="0.3">
      <c r="B11" s="343" t="s">
        <v>354</v>
      </c>
      <c r="C11" s="344"/>
      <c r="D11" s="364"/>
      <c r="F11" s="1060" t="s">
        <v>824</v>
      </c>
      <c r="G11" s="1066">
        <v>502400000</v>
      </c>
      <c r="H11" s="1063">
        <v>289500000</v>
      </c>
    </row>
    <row r="12" spans="2:10" x14ac:dyDescent="0.25">
      <c r="B12" s="365" t="s">
        <v>177</v>
      </c>
      <c r="C12" s="349" t="s">
        <v>336</v>
      </c>
      <c r="D12" s="349" t="s">
        <v>337</v>
      </c>
      <c r="F12" s="1060" t="s">
        <v>825</v>
      </c>
      <c r="G12" s="1066">
        <v>0</v>
      </c>
      <c r="H12" s="1063">
        <v>0</v>
      </c>
    </row>
    <row r="13" spans="2:10" ht="15.75" thickBot="1" x14ac:dyDescent="0.3">
      <c r="B13" s="368" t="s">
        <v>355</v>
      </c>
      <c r="C13" s="416">
        <v>1506848327</v>
      </c>
      <c r="D13" s="416">
        <v>0</v>
      </c>
      <c r="F13" s="1061" t="s">
        <v>832</v>
      </c>
      <c r="G13" s="1066">
        <v>0</v>
      </c>
      <c r="H13" s="1063">
        <v>0</v>
      </c>
    </row>
    <row r="14" spans="2:10" ht="15.75" thickBot="1" x14ac:dyDescent="0.3">
      <c r="B14" s="368" t="s">
        <v>356</v>
      </c>
      <c r="C14" s="416">
        <v>0</v>
      </c>
      <c r="D14" s="416">
        <v>276737744</v>
      </c>
      <c r="F14" s="1058" t="s">
        <v>338</v>
      </c>
      <c r="G14" s="809">
        <v>4638177651</v>
      </c>
      <c r="H14" s="619">
        <v>3629345182</v>
      </c>
      <c r="I14" s="367"/>
      <c r="J14" s="367"/>
    </row>
    <row r="15" spans="2:10" x14ac:dyDescent="0.25">
      <c r="B15" s="368" t="s">
        <v>357</v>
      </c>
      <c r="C15" s="416">
        <v>199164956</v>
      </c>
      <c r="D15" s="416">
        <v>123256443</v>
      </c>
    </row>
    <row r="16" spans="2:10" x14ac:dyDescent="0.25">
      <c r="B16" s="368" t="s">
        <v>358</v>
      </c>
      <c r="C16" s="416">
        <v>97890143</v>
      </c>
      <c r="D16" s="416">
        <v>98126173</v>
      </c>
    </row>
    <row r="17" spans="2:11" x14ac:dyDescent="0.25">
      <c r="B17" s="368" t="s">
        <v>359</v>
      </c>
      <c r="C17" s="416">
        <v>0</v>
      </c>
      <c r="D17" s="416">
        <v>0</v>
      </c>
      <c r="E17" s="353"/>
    </row>
    <row r="18" spans="2:11" x14ac:dyDescent="0.25">
      <c r="B18" s="368" t="s">
        <v>464</v>
      </c>
      <c r="C18" s="416">
        <v>0</v>
      </c>
      <c r="D18" s="416">
        <v>936535442</v>
      </c>
      <c r="E18" s="353"/>
    </row>
    <row r="19" spans="2:11" ht="15.75" thickBot="1" x14ac:dyDescent="0.3">
      <c r="B19" s="360" t="s">
        <v>338</v>
      </c>
      <c r="C19" s="361">
        <v>1803903426</v>
      </c>
      <c r="D19" s="369">
        <v>1434655802</v>
      </c>
      <c r="G19" s="367"/>
      <c r="J19" s="367"/>
      <c r="K19" s="367"/>
    </row>
    <row r="22" spans="2:11" x14ac:dyDescent="0.25">
      <c r="B22" s="370" t="s">
        <v>360</v>
      </c>
      <c r="F22" s="340" t="s">
        <v>625</v>
      </c>
      <c r="G22" s="341"/>
    </row>
    <row r="23" spans="2:11" ht="15.75" thickBot="1" x14ac:dyDescent="0.3">
      <c r="F23" s="371" t="s">
        <v>281</v>
      </c>
      <c r="G23" s="372"/>
      <c r="H23" s="373"/>
    </row>
    <row r="24" spans="2:11" x14ac:dyDescent="0.25">
      <c r="B24" s="374" t="s">
        <v>177</v>
      </c>
      <c r="C24" s="375" t="s">
        <v>336</v>
      </c>
      <c r="D24" s="376" t="s">
        <v>337</v>
      </c>
      <c r="F24" s="348" t="s">
        <v>361</v>
      </c>
      <c r="G24" s="349" t="s">
        <v>336</v>
      </c>
      <c r="H24" s="351" t="s">
        <v>337</v>
      </c>
    </row>
    <row r="25" spans="2:11" x14ac:dyDescent="0.25">
      <c r="B25" s="352" t="s">
        <v>362</v>
      </c>
      <c r="C25" s="355"/>
      <c r="D25" s="377"/>
      <c r="F25" s="1057" t="s">
        <v>831</v>
      </c>
      <c r="G25" s="355">
        <v>0</v>
      </c>
      <c r="H25" s="356">
        <v>0</v>
      </c>
    </row>
    <row r="26" spans="2:11" s="359" customFormat="1" ht="18" customHeight="1" thickBot="1" x14ac:dyDescent="0.3">
      <c r="B26" s="1026" t="s">
        <v>826</v>
      </c>
      <c r="C26" s="481">
        <v>0</v>
      </c>
      <c r="D26" s="500">
        <v>0</v>
      </c>
      <c r="E26" s="339"/>
      <c r="F26" s="378" t="s">
        <v>363</v>
      </c>
      <c r="G26" s="361">
        <f>SUM(G25)</f>
        <v>0</v>
      </c>
      <c r="H26" s="366">
        <f>+H25</f>
        <v>0</v>
      </c>
    </row>
    <row r="27" spans="2:11" s="359" customFormat="1" ht="15.75" thickBot="1" x14ac:dyDescent="0.3">
      <c r="B27" s="379" t="s">
        <v>827</v>
      </c>
      <c r="C27" s="481">
        <v>83440000</v>
      </c>
      <c r="D27" s="380">
        <v>78132960</v>
      </c>
      <c r="E27" s="339"/>
      <c r="F27" s="381"/>
      <c r="G27" s="382"/>
      <c r="H27" s="382"/>
    </row>
    <row r="28" spans="2:11" s="359" customFormat="1" x14ac:dyDescent="0.25">
      <c r="B28" s="379" t="s">
        <v>828</v>
      </c>
      <c r="C28" s="481">
        <v>41160899</v>
      </c>
      <c r="D28" s="380">
        <v>34371866</v>
      </c>
      <c r="E28" s="339"/>
      <c r="F28" s="348" t="s">
        <v>117</v>
      </c>
      <c r="G28" s="383"/>
      <c r="H28" s="384"/>
    </row>
    <row r="29" spans="2:11" s="359" customFormat="1" x14ac:dyDescent="0.25">
      <c r="B29" s="379" t="s">
        <v>829</v>
      </c>
      <c r="C29" s="481">
        <v>3409841</v>
      </c>
      <c r="D29" s="380">
        <v>3436532</v>
      </c>
      <c r="E29" s="385"/>
      <c r="F29" s="1057" t="s">
        <v>364</v>
      </c>
      <c r="G29" s="355">
        <f>'[1]Resultados Acum'!C52</f>
        <v>0</v>
      </c>
      <c r="H29" s="356">
        <v>0</v>
      </c>
    </row>
    <row r="30" spans="2:11" s="359" customFormat="1" ht="15.75" thickBot="1" x14ac:dyDescent="0.3">
      <c r="B30" s="379" t="s">
        <v>364</v>
      </c>
      <c r="C30" s="481">
        <v>0</v>
      </c>
      <c r="D30" s="500">
        <v>0</v>
      </c>
      <c r="E30" s="385"/>
      <c r="F30" s="378" t="s">
        <v>363</v>
      </c>
      <c r="G30" s="361">
        <f>SUM(G29)</f>
        <v>0</v>
      </c>
      <c r="H30" s="386"/>
    </row>
    <row r="31" spans="2:11" s="359" customFormat="1" x14ac:dyDescent="0.25">
      <c r="B31" s="379" t="s">
        <v>506</v>
      </c>
      <c r="C31" s="481">
        <v>607838036</v>
      </c>
      <c r="D31" s="500">
        <v>0</v>
      </c>
      <c r="E31" s="385"/>
      <c r="F31" s="339"/>
      <c r="G31" s="373"/>
      <c r="H31" s="373"/>
      <c r="I31" s="373"/>
    </row>
    <row r="32" spans="2:11" s="359" customFormat="1" x14ac:dyDescent="0.25">
      <c r="B32" s="379" t="s">
        <v>530</v>
      </c>
      <c r="C32" s="481">
        <v>0</v>
      </c>
      <c r="D32" s="380">
        <v>936535442</v>
      </c>
      <c r="E32" s="385"/>
      <c r="F32" s="339"/>
      <c r="G32" s="222"/>
      <c r="H32" s="222"/>
      <c r="I32" s="222"/>
    </row>
    <row r="33" spans="1:11" s="359" customFormat="1" ht="15.75" thickBot="1" x14ac:dyDescent="0.3">
      <c r="B33" s="387" t="s">
        <v>365</v>
      </c>
      <c r="C33" s="361">
        <v>735848776</v>
      </c>
      <c r="D33" s="369">
        <v>1052476800</v>
      </c>
      <c r="E33" s="388"/>
      <c r="F33" s="353"/>
      <c r="G33" s="389"/>
      <c r="J33" s="358"/>
      <c r="K33" s="358"/>
    </row>
    <row r="34" spans="1:11" s="359" customFormat="1" hidden="1" x14ac:dyDescent="0.25">
      <c r="B34" s="390" t="s">
        <v>366</v>
      </c>
      <c r="C34" s="391"/>
      <c r="D34" s="391"/>
      <c r="E34" s="385"/>
      <c r="F34" s="339"/>
      <c r="G34" s="389"/>
    </row>
    <row r="35" spans="1:11" s="359" customFormat="1" hidden="1" x14ac:dyDescent="0.25">
      <c r="B35" s="392" t="s">
        <v>367</v>
      </c>
      <c r="C35" s="990">
        <v>0</v>
      </c>
      <c r="D35" s="1033">
        <v>0</v>
      </c>
      <c r="E35" s="388"/>
      <c r="F35" s="394"/>
      <c r="G35" s="389"/>
    </row>
    <row r="36" spans="1:11" s="359" customFormat="1" ht="15.75" thickBot="1" x14ac:dyDescent="0.3">
      <c r="A36" s="345"/>
      <c r="B36" s="1037"/>
      <c r="C36" s="357"/>
      <c r="D36" s="1038"/>
      <c r="E36" s="395"/>
      <c r="F36" s="394"/>
      <c r="G36" s="389"/>
    </row>
    <row r="37" spans="1:11" s="359" customFormat="1" ht="26.25" hidden="1" x14ac:dyDescent="0.25">
      <c r="B37" s="1034" t="s">
        <v>368</v>
      </c>
      <c r="C37" s="1035">
        <v>0</v>
      </c>
      <c r="D37" s="1036">
        <v>0</v>
      </c>
      <c r="E37" s="339"/>
      <c r="F37" s="394"/>
      <c r="G37" s="389"/>
    </row>
    <row r="38" spans="1:11" s="359" customFormat="1" ht="15.75" thickBot="1" x14ac:dyDescent="0.3">
      <c r="B38" s="1043" t="s">
        <v>369</v>
      </c>
      <c r="C38" s="1045"/>
      <c r="D38" s="1044"/>
      <c r="E38" s="339"/>
      <c r="F38" s="394"/>
      <c r="G38" s="389"/>
    </row>
    <row r="39" spans="1:11" x14ac:dyDescent="0.25">
      <c r="B39" s="1040" t="s">
        <v>591</v>
      </c>
      <c r="C39" s="1041">
        <v>1962033530</v>
      </c>
      <c r="D39" s="1042">
        <v>1459431182</v>
      </c>
      <c r="F39" s="385"/>
      <c r="G39" s="396"/>
      <c r="H39" s="396"/>
      <c r="I39" s="396"/>
      <c r="J39" s="397"/>
    </row>
    <row r="40" spans="1:11" x14ac:dyDescent="0.25">
      <c r="B40" s="1027" t="s">
        <v>592</v>
      </c>
      <c r="C40" s="1030">
        <v>331937031</v>
      </c>
      <c r="D40" s="1031">
        <v>258705361</v>
      </c>
      <c r="F40" s="385"/>
      <c r="G40" s="396"/>
      <c r="H40" s="396"/>
      <c r="I40" s="396"/>
      <c r="J40" s="397"/>
    </row>
    <row r="41" spans="1:11" x14ac:dyDescent="0.25">
      <c r="B41" s="1027" t="s">
        <v>593</v>
      </c>
      <c r="C41" s="1030">
        <v>32489407</v>
      </c>
      <c r="D41" s="1031">
        <v>116502068</v>
      </c>
      <c r="F41" s="385"/>
      <c r="G41" s="396"/>
      <c r="H41" s="396"/>
      <c r="I41" s="396"/>
      <c r="J41" s="397"/>
    </row>
    <row r="42" spans="1:11" x14ac:dyDescent="0.25">
      <c r="B42" s="1027" t="s">
        <v>594</v>
      </c>
      <c r="C42" s="481">
        <v>17216628</v>
      </c>
      <c r="D42" s="1031">
        <v>4464433</v>
      </c>
      <c r="F42" s="385"/>
      <c r="G42" s="396"/>
      <c r="H42" s="396"/>
      <c r="I42" s="396"/>
      <c r="J42" s="397"/>
    </row>
    <row r="43" spans="1:11" x14ac:dyDescent="0.25">
      <c r="B43" s="1027" t="s">
        <v>595</v>
      </c>
      <c r="C43" s="1030">
        <v>11424684</v>
      </c>
      <c r="D43" s="1031">
        <v>12718472</v>
      </c>
      <c r="F43" s="385"/>
      <c r="G43" s="396"/>
      <c r="H43" s="396"/>
      <c r="I43" s="396"/>
      <c r="J43" s="397"/>
    </row>
    <row r="44" spans="1:11" hidden="1" x14ac:dyDescent="0.25">
      <c r="B44" s="1027" t="s">
        <v>596</v>
      </c>
      <c r="C44" s="1030">
        <v>0</v>
      </c>
      <c r="D44" s="1031">
        <v>0</v>
      </c>
      <c r="F44" s="385"/>
      <c r="G44" s="396"/>
      <c r="H44" s="396"/>
      <c r="I44" s="396"/>
      <c r="J44" s="397"/>
    </row>
    <row r="45" spans="1:11" x14ac:dyDescent="0.25">
      <c r="B45" s="1027" t="s">
        <v>597</v>
      </c>
      <c r="C45" s="481">
        <v>0</v>
      </c>
      <c r="D45" s="1031">
        <v>15641686</v>
      </c>
      <c r="F45" s="385"/>
      <c r="G45" s="396"/>
      <c r="H45" s="396"/>
      <c r="I45" s="396"/>
      <c r="J45" s="397"/>
    </row>
    <row r="46" spans="1:11" x14ac:dyDescent="0.25">
      <c r="B46" s="1027" t="s">
        <v>598</v>
      </c>
      <c r="C46" s="1030">
        <v>166210240</v>
      </c>
      <c r="D46" s="1031">
        <v>128983763</v>
      </c>
      <c r="F46" s="385"/>
      <c r="G46" s="396"/>
      <c r="H46" s="396"/>
      <c r="I46" s="396"/>
      <c r="J46" s="397"/>
    </row>
    <row r="47" spans="1:11" x14ac:dyDescent="0.25">
      <c r="B47" s="1027" t="s">
        <v>599</v>
      </c>
      <c r="C47" s="1030">
        <v>353494760</v>
      </c>
      <c r="D47" s="1031">
        <v>325749600</v>
      </c>
      <c r="F47" s="385"/>
      <c r="G47" s="396"/>
      <c r="H47" s="396"/>
      <c r="I47" s="396"/>
      <c r="J47" s="397"/>
    </row>
    <row r="48" spans="1:11" x14ac:dyDescent="0.25">
      <c r="B48" s="1027" t="s">
        <v>600</v>
      </c>
      <c r="C48" s="1030">
        <v>754475190</v>
      </c>
      <c r="D48" s="1031">
        <v>678431191</v>
      </c>
      <c r="F48" s="385"/>
      <c r="G48" s="396"/>
      <c r="H48" s="396"/>
      <c r="I48" s="396"/>
      <c r="J48" s="397"/>
    </row>
    <row r="49" spans="2:10" x14ac:dyDescent="0.25">
      <c r="B49" s="1027" t="s">
        <v>601</v>
      </c>
      <c r="C49" s="1030">
        <v>8743798</v>
      </c>
      <c r="D49" s="1031">
        <v>1818181</v>
      </c>
      <c r="F49" s="385"/>
      <c r="G49" s="396"/>
      <c r="H49" s="396"/>
      <c r="I49" s="396"/>
      <c r="J49" s="397"/>
    </row>
    <row r="50" spans="2:10" x14ac:dyDescent="0.25">
      <c r="B50" s="1027" t="s">
        <v>101</v>
      </c>
      <c r="C50" s="1030">
        <v>25634851</v>
      </c>
      <c r="D50" s="1031">
        <v>22676735</v>
      </c>
      <c r="F50" s="385"/>
      <c r="G50" s="396"/>
      <c r="H50" s="396"/>
      <c r="I50" s="396"/>
      <c r="J50" s="397"/>
    </row>
    <row r="51" spans="2:10" x14ac:dyDescent="0.25">
      <c r="B51" s="1027" t="s">
        <v>602</v>
      </c>
      <c r="C51" s="1030">
        <v>139894087</v>
      </c>
      <c r="D51" s="1031">
        <v>143235769</v>
      </c>
      <c r="F51" s="385"/>
      <c r="G51" s="396"/>
      <c r="H51" s="396"/>
      <c r="I51" s="396"/>
      <c r="J51" s="397"/>
    </row>
    <row r="52" spans="2:10" x14ac:dyDescent="0.25">
      <c r="B52" s="1027" t="s">
        <v>603</v>
      </c>
      <c r="C52" s="1030">
        <v>16632576</v>
      </c>
      <c r="D52" s="1031">
        <v>19476066</v>
      </c>
      <c r="F52" s="385"/>
      <c r="G52" s="396"/>
      <c r="H52" s="396"/>
      <c r="I52" s="396"/>
      <c r="J52" s="397"/>
    </row>
    <row r="53" spans="2:10" x14ac:dyDescent="0.25">
      <c r="B53" s="1027" t="s">
        <v>604</v>
      </c>
      <c r="C53" s="1030">
        <v>287209836</v>
      </c>
      <c r="D53" s="1031">
        <v>373431109</v>
      </c>
      <c r="F53" s="385"/>
      <c r="G53" s="396"/>
      <c r="H53" s="396"/>
      <c r="I53" s="396"/>
      <c r="J53" s="397"/>
    </row>
    <row r="54" spans="2:10" x14ac:dyDescent="0.25">
      <c r="B54" s="1027" t="s">
        <v>605</v>
      </c>
      <c r="C54" s="1030">
        <v>52588109</v>
      </c>
      <c r="D54" s="1031">
        <v>28215864</v>
      </c>
      <c r="F54" s="385"/>
      <c r="G54" s="396"/>
      <c r="H54" s="396"/>
      <c r="I54" s="396"/>
      <c r="J54" s="397"/>
    </row>
    <row r="55" spans="2:10" x14ac:dyDescent="0.25">
      <c r="B55" s="1027" t="s">
        <v>606</v>
      </c>
      <c r="C55" s="1030">
        <v>61403530</v>
      </c>
      <c r="D55" s="1031">
        <v>37601996</v>
      </c>
      <c r="F55" s="385"/>
      <c r="G55" s="396"/>
      <c r="H55" s="396"/>
      <c r="I55" s="396"/>
      <c r="J55" s="397"/>
    </row>
    <row r="56" spans="2:10" x14ac:dyDescent="0.25">
      <c r="B56" s="1027" t="s">
        <v>607</v>
      </c>
      <c r="C56" s="1030">
        <v>14924285</v>
      </c>
      <c r="D56" s="1031">
        <v>10462683</v>
      </c>
      <c r="F56" s="385"/>
      <c r="G56" s="396"/>
      <c r="H56" s="396"/>
      <c r="I56" s="396"/>
      <c r="J56" s="397"/>
    </row>
    <row r="57" spans="2:10" x14ac:dyDescent="0.25">
      <c r="B57" s="1039" t="s">
        <v>608</v>
      </c>
      <c r="C57" s="1032">
        <v>9902227</v>
      </c>
      <c r="D57" s="380">
        <v>8880826</v>
      </c>
      <c r="F57" s="385"/>
      <c r="G57" s="396"/>
      <c r="H57" s="396"/>
      <c r="I57" s="396"/>
      <c r="J57" s="397"/>
    </row>
    <row r="58" spans="2:10" x14ac:dyDescent="0.25">
      <c r="B58" s="1027" t="s">
        <v>609</v>
      </c>
      <c r="C58" s="1030">
        <v>92477026</v>
      </c>
      <c r="D58" s="1031">
        <v>91320666</v>
      </c>
      <c r="F58" s="385"/>
      <c r="G58" s="396"/>
      <c r="H58" s="396"/>
      <c r="I58" s="396"/>
      <c r="J58" s="397"/>
    </row>
    <row r="59" spans="2:10" x14ac:dyDescent="0.25">
      <c r="B59" s="1027" t="s">
        <v>610</v>
      </c>
      <c r="C59" s="1030">
        <v>474859434</v>
      </c>
      <c r="D59" s="1031">
        <v>43567742</v>
      </c>
      <c r="F59" s="385"/>
      <c r="G59" s="396"/>
      <c r="H59" s="396"/>
      <c r="I59" s="396"/>
      <c r="J59" s="397"/>
    </row>
    <row r="60" spans="2:10" x14ac:dyDescent="0.25">
      <c r="B60" s="1027" t="s">
        <v>370</v>
      </c>
      <c r="C60" s="1030">
        <v>688777</v>
      </c>
      <c r="D60" s="1031">
        <v>5812</v>
      </c>
      <c r="F60" s="385"/>
      <c r="G60" s="396"/>
      <c r="H60" s="396"/>
      <c r="I60" s="396"/>
      <c r="J60" s="397"/>
    </row>
    <row r="61" spans="2:10" x14ac:dyDescent="0.25">
      <c r="B61" s="1027" t="s">
        <v>371</v>
      </c>
      <c r="C61" s="1030">
        <v>169690429</v>
      </c>
      <c r="D61" s="1031">
        <v>144302624</v>
      </c>
      <c r="F61" s="385"/>
      <c r="G61" s="396"/>
      <c r="H61" s="396"/>
      <c r="I61" s="396"/>
      <c r="J61" s="397"/>
    </row>
    <row r="62" spans="2:10" x14ac:dyDescent="0.25">
      <c r="B62" s="1027" t="s">
        <v>372</v>
      </c>
      <c r="C62" s="1030">
        <v>75346239</v>
      </c>
      <c r="D62" s="1031">
        <v>48548710</v>
      </c>
      <c r="F62" s="385"/>
      <c r="G62" s="396"/>
      <c r="H62" s="396"/>
      <c r="I62" s="396"/>
      <c r="J62" s="397"/>
    </row>
    <row r="63" spans="2:10" x14ac:dyDescent="0.25">
      <c r="B63" s="1027" t="s">
        <v>373</v>
      </c>
      <c r="C63" s="1030">
        <v>13312000</v>
      </c>
      <c r="D63" s="1031">
        <v>13712000</v>
      </c>
      <c r="F63" s="385"/>
      <c r="G63" s="396"/>
      <c r="H63" s="396"/>
      <c r="I63" s="396"/>
      <c r="J63" s="397"/>
    </row>
    <row r="64" spans="2:10" x14ac:dyDescent="0.25">
      <c r="B64" s="1027" t="s">
        <v>374</v>
      </c>
      <c r="C64" s="1030">
        <v>36061248</v>
      </c>
      <c r="D64" s="1031">
        <v>28697492</v>
      </c>
      <c r="F64" s="385"/>
      <c r="G64" s="396"/>
      <c r="H64" s="396"/>
      <c r="I64" s="396"/>
      <c r="J64" s="397"/>
    </row>
    <row r="65" spans="2:11" x14ac:dyDescent="0.25">
      <c r="B65" s="1027" t="s">
        <v>375</v>
      </c>
      <c r="C65" s="1030">
        <v>48123903</v>
      </c>
      <c r="D65" s="1031">
        <v>51853876</v>
      </c>
      <c r="F65" s="385"/>
      <c r="G65" s="396"/>
      <c r="H65" s="396"/>
      <c r="I65" s="396"/>
      <c r="J65" s="397"/>
    </row>
    <row r="66" spans="2:11" hidden="1" x14ac:dyDescent="0.25">
      <c r="B66" s="1027" t="s">
        <v>611</v>
      </c>
      <c r="C66" s="1030">
        <v>0</v>
      </c>
      <c r="D66" s="1031">
        <v>0</v>
      </c>
      <c r="F66" s="385"/>
      <c r="G66" s="396"/>
      <c r="H66" s="396"/>
      <c r="I66" s="396"/>
      <c r="J66" s="397"/>
    </row>
    <row r="67" spans="2:11" x14ac:dyDescent="0.25">
      <c r="B67" s="1028" t="s">
        <v>376</v>
      </c>
      <c r="C67" s="1030">
        <v>89028957</v>
      </c>
      <c r="D67" s="1031">
        <v>36278172</v>
      </c>
      <c r="F67" s="385"/>
      <c r="G67" s="396"/>
      <c r="H67" s="396"/>
      <c r="I67" s="396"/>
      <c r="J67" s="397"/>
    </row>
    <row r="68" spans="2:11" x14ac:dyDescent="0.25">
      <c r="B68" s="1028" t="s">
        <v>377</v>
      </c>
      <c r="C68" s="1030">
        <v>21057341</v>
      </c>
      <c r="D68" s="1031">
        <v>43299610</v>
      </c>
      <c r="F68" s="385"/>
      <c r="G68" s="396"/>
      <c r="H68" s="396"/>
      <c r="I68" s="396"/>
      <c r="J68" s="397"/>
    </row>
    <row r="69" spans="2:11" x14ac:dyDescent="0.25">
      <c r="B69" s="1028" t="s">
        <v>378</v>
      </c>
      <c r="C69" s="1030">
        <v>736938933</v>
      </c>
      <c r="D69" s="1031">
        <v>236152806</v>
      </c>
      <c r="F69" s="385"/>
      <c r="G69" s="396"/>
      <c r="H69" s="396"/>
      <c r="I69" s="396"/>
      <c r="J69" s="397"/>
    </row>
    <row r="70" spans="2:11" x14ac:dyDescent="0.25">
      <c r="B70" s="1028" t="s">
        <v>612</v>
      </c>
      <c r="C70" s="1030">
        <v>96960507</v>
      </c>
      <c r="D70" s="1031">
        <v>90458215</v>
      </c>
      <c r="F70" s="385"/>
      <c r="G70" s="396"/>
      <c r="H70" s="396"/>
      <c r="I70" s="396"/>
      <c r="J70" s="397"/>
    </row>
    <row r="71" spans="2:11" x14ac:dyDescent="0.25">
      <c r="B71" s="1028" t="s">
        <v>613</v>
      </c>
      <c r="C71" s="1030">
        <v>10000000</v>
      </c>
      <c r="D71" s="1031">
        <v>200000</v>
      </c>
      <c r="F71" s="385"/>
      <c r="G71" s="396"/>
      <c r="H71" s="396"/>
      <c r="I71" s="396"/>
      <c r="J71" s="397"/>
    </row>
    <row r="72" spans="2:11" x14ac:dyDescent="0.25">
      <c r="B72" s="1028" t="s">
        <v>614</v>
      </c>
      <c r="C72" s="1030">
        <v>26290908</v>
      </c>
      <c r="D72" s="1031">
        <v>38923527</v>
      </c>
      <c r="F72" s="385"/>
      <c r="G72" s="396"/>
      <c r="H72" s="396"/>
      <c r="I72" s="396"/>
      <c r="J72" s="397"/>
    </row>
    <row r="73" spans="2:11" x14ac:dyDescent="0.25">
      <c r="B73" s="1028" t="s">
        <v>615</v>
      </c>
      <c r="C73" s="481">
        <v>0</v>
      </c>
      <c r="D73" s="1031">
        <v>2877273</v>
      </c>
      <c r="F73" s="385"/>
      <c r="G73" s="396"/>
      <c r="H73" s="396"/>
      <c r="I73" s="396"/>
      <c r="J73" s="397"/>
      <c r="K73" s="359"/>
    </row>
    <row r="74" spans="2:11" x14ac:dyDescent="0.25">
      <c r="B74" s="1027" t="s">
        <v>616</v>
      </c>
      <c r="C74" s="1030">
        <v>122992865</v>
      </c>
      <c r="D74" s="500">
        <v>0</v>
      </c>
      <c r="F74" s="385"/>
      <c r="G74" s="396"/>
      <c r="H74" s="396"/>
      <c r="I74" s="396"/>
      <c r="J74" s="397"/>
      <c r="K74" s="359"/>
    </row>
    <row r="75" spans="2:11" hidden="1" x14ac:dyDescent="0.25">
      <c r="B75" s="1029" t="s">
        <v>617</v>
      </c>
      <c r="C75" s="1032">
        <v>0</v>
      </c>
      <c r="D75" s="1031">
        <v>0</v>
      </c>
      <c r="F75" s="385"/>
      <c r="G75" s="396"/>
      <c r="H75" s="396"/>
      <c r="I75" s="396"/>
      <c r="J75" s="397"/>
      <c r="K75" s="359"/>
    </row>
    <row r="76" spans="2:11" x14ac:dyDescent="0.25">
      <c r="B76" s="1029" t="s">
        <v>618</v>
      </c>
      <c r="C76" s="1032">
        <v>84551257</v>
      </c>
      <c r="D76" s="1031">
        <v>5300952</v>
      </c>
      <c r="F76" s="385"/>
      <c r="G76" s="396"/>
      <c r="H76" s="396"/>
      <c r="I76" s="396"/>
      <c r="J76" s="397"/>
      <c r="K76" s="359"/>
    </row>
    <row r="77" spans="2:11" ht="15.75" thickBot="1" x14ac:dyDescent="0.3">
      <c r="B77" s="1094" t="s">
        <v>841</v>
      </c>
      <c r="C77" s="361">
        <v>6344594593</v>
      </c>
      <c r="D77" s="369">
        <v>4521926462</v>
      </c>
      <c r="E77" s="353"/>
      <c r="F77" s="388"/>
      <c r="G77" s="396"/>
      <c r="H77" s="396"/>
      <c r="I77" s="396"/>
      <c r="J77" s="398"/>
      <c r="K77" s="358"/>
    </row>
    <row r="78" spans="2:11" x14ac:dyDescent="0.25">
      <c r="C78" s="399" t="s">
        <v>379</v>
      </c>
      <c r="F78" s="388"/>
      <c r="G78" s="400"/>
      <c r="H78" s="400"/>
      <c r="I78" s="400"/>
      <c r="J78" s="358"/>
      <c r="K78" s="358"/>
    </row>
    <row r="79" spans="2:11" ht="15.75" x14ac:dyDescent="0.25">
      <c r="B79" s="401" t="s">
        <v>380</v>
      </c>
      <c r="H79" s="402"/>
      <c r="I79" s="359"/>
      <c r="J79" s="359"/>
      <c r="K79" s="359"/>
    </row>
    <row r="80" spans="2:11" ht="15.75" thickBot="1" x14ac:dyDescent="0.3">
      <c r="B80" s="403" t="s">
        <v>624</v>
      </c>
      <c r="H80" s="402"/>
      <c r="I80" s="359"/>
      <c r="J80" s="359"/>
      <c r="K80" s="359"/>
    </row>
    <row r="81" spans="2:11" x14ac:dyDescent="0.25">
      <c r="B81" s="404" t="s">
        <v>107</v>
      </c>
      <c r="C81" s="349" t="s">
        <v>336</v>
      </c>
      <c r="D81" s="350" t="s">
        <v>179</v>
      </c>
      <c r="H81" s="402"/>
      <c r="I81" s="359"/>
    </row>
    <row r="82" spans="2:11" x14ac:dyDescent="0.25">
      <c r="B82" s="1049" t="s">
        <v>583</v>
      </c>
      <c r="C82" s="1050">
        <v>3206529075</v>
      </c>
      <c r="D82" s="1051">
        <v>2295450467</v>
      </c>
      <c r="F82" s="353"/>
      <c r="G82" s="367"/>
    </row>
    <row r="83" spans="2:11" x14ac:dyDescent="0.25">
      <c r="B83" s="405"/>
      <c r="C83" s="406"/>
      <c r="D83" s="407"/>
    </row>
    <row r="84" spans="2:11" ht="15.75" thickBot="1" x14ac:dyDescent="0.3">
      <c r="B84" s="408" t="s">
        <v>338</v>
      </c>
      <c r="C84" s="361">
        <v>3206529075</v>
      </c>
      <c r="D84" s="366">
        <v>2295450467</v>
      </c>
    </row>
    <row r="85" spans="2:11" s="347" customFormat="1" ht="15.75" thickBot="1" x14ac:dyDescent="0.3">
      <c r="B85" s="409" t="s">
        <v>281</v>
      </c>
      <c r="C85" s="382"/>
      <c r="D85" s="410"/>
      <c r="E85" s="395"/>
      <c r="F85" s="339"/>
      <c r="G85" s="222"/>
      <c r="H85" s="222"/>
      <c r="I85" s="222"/>
    </row>
    <row r="86" spans="2:11" x14ac:dyDescent="0.25">
      <c r="B86" s="411" t="s">
        <v>381</v>
      </c>
      <c r="C86" s="412"/>
      <c r="D86" s="413"/>
    </row>
    <row r="87" spans="2:11" x14ac:dyDescent="0.25">
      <c r="B87" s="405" t="s">
        <v>382</v>
      </c>
      <c r="C87" s="355">
        <v>303136173</v>
      </c>
      <c r="D87" s="407">
        <v>186121897</v>
      </c>
      <c r="E87" s="385"/>
    </row>
    <row r="88" spans="2:11" ht="15.75" thickBot="1" x14ac:dyDescent="0.3">
      <c r="B88" s="360" t="s">
        <v>338</v>
      </c>
      <c r="C88" s="361">
        <v>303136173</v>
      </c>
      <c r="D88" s="369">
        <v>186121897</v>
      </c>
    </row>
    <row r="90" spans="2:11" x14ac:dyDescent="0.25">
      <c r="F90" s="395"/>
    </row>
    <row r="91" spans="2:11" ht="15.75" x14ac:dyDescent="0.25">
      <c r="B91" s="401" t="s">
        <v>383</v>
      </c>
    </row>
    <row r="92" spans="2:11" ht="15.75" thickBot="1" x14ac:dyDescent="0.3"/>
    <row r="93" spans="2:11" x14ac:dyDescent="0.25">
      <c r="B93" s="414" t="s">
        <v>384</v>
      </c>
      <c r="C93" s="415" t="s">
        <v>336</v>
      </c>
      <c r="D93" s="350" t="s">
        <v>337</v>
      </c>
      <c r="F93" s="222"/>
    </row>
    <row r="94" spans="2:11" s="359" customFormat="1" x14ac:dyDescent="0.25">
      <c r="B94" s="420" t="s">
        <v>385</v>
      </c>
      <c r="C94" s="1046">
        <v>4656026</v>
      </c>
      <c r="D94" s="1052">
        <v>146347290</v>
      </c>
      <c r="E94" s="385"/>
    </row>
    <row r="95" spans="2:11" x14ac:dyDescent="0.25">
      <c r="B95" s="368" t="s">
        <v>386</v>
      </c>
      <c r="C95" s="1047">
        <v>152448896</v>
      </c>
      <c r="D95" s="1052">
        <v>838318229</v>
      </c>
      <c r="E95" s="385"/>
      <c r="F95" s="222"/>
    </row>
    <row r="96" spans="2:11" x14ac:dyDescent="0.25">
      <c r="B96" s="368" t="s">
        <v>531</v>
      </c>
      <c r="C96" s="1048">
        <v>4241214177</v>
      </c>
      <c r="D96" s="1052">
        <v>3272544357</v>
      </c>
      <c r="E96" s="385"/>
      <c r="F96" s="222"/>
      <c r="J96" s="367"/>
      <c r="K96" s="367"/>
    </row>
    <row r="97" spans="2:11" x14ac:dyDescent="0.25">
      <c r="B97" s="417" t="s">
        <v>338</v>
      </c>
      <c r="C97" s="418">
        <v>4398319099</v>
      </c>
      <c r="D97" s="1053">
        <v>4257209876</v>
      </c>
      <c r="E97" s="385"/>
      <c r="F97" s="222"/>
      <c r="J97" s="367"/>
      <c r="K97" s="367"/>
    </row>
    <row r="98" spans="2:11" x14ac:dyDescent="0.25">
      <c r="B98" s="417" t="s">
        <v>387</v>
      </c>
      <c r="C98" s="419"/>
      <c r="D98" s="1054"/>
      <c r="E98" s="385"/>
      <c r="F98" s="222"/>
    </row>
    <row r="99" spans="2:11" ht="15.75" thickBot="1" x14ac:dyDescent="0.3">
      <c r="B99" s="420" t="s">
        <v>830</v>
      </c>
      <c r="C99" s="421">
        <v>-407900048.53499985</v>
      </c>
      <c r="D99" s="1055">
        <v>-21079110</v>
      </c>
      <c r="E99" s="385"/>
      <c r="F99" s="222"/>
    </row>
    <row r="100" spans="2:11" ht="15.75" thickBot="1" x14ac:dyDescent="0.3">
      <c r="B100" s="423" t="s">
        <v>338</v>
      </c>
      <c r="C100" s="424">
        <v>-407900048.53499985</v>
      </c>
      <c r="D100" s="425">
        <v>-21079110</v>
      </c>
      <c r="F100" s="222"/>
    </row>
    <row r="101" spans="2:11" ht="26.25" x14ac:dyDescent="0.25">
      <c r="B101" s="426" t="s">
        <v>388</v>
      </c>
      <c r="C101" s="421">
        <v>5380727091</v>
      </c>
      <c r="D101" s="427">
        <v>5291122258</v>
      </c>
      <c r="E101" s="353"/>
      <c r="F101" s="222"/>
    </row>
    <row r="102" spans="2:11" ht="15.75" thickBot="1" x14ac:dyDescent="0.3">
      <c r="B102" s="428" t="s">
        <v>338</v>
      </c>
      <c r="C102" s="429">
        <v>5380727091</v>
      </c>
      <c r="D102" s="1056">
        <v>5291122258</v>
      </c>
      <c r="F102" s="222"/>
    </row>
    <row r="109" spans="2:11" x14ac:dyDescent="0.25">
      <c r="F109" s="430"/>
    </row>
  </sheetData>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G48"/>
  <sheetViews>
    <sheetView showGridLines="0" topLeftCell="A46" workbookViewId="0">
      <selection activeCell="B63" sqref="B63"/>
    </sheetView>
  </sheetViews>
  <sheetFormatPr baseColWidth="10" defaultColWidth="11.5703125" defaultRowHeight="15" x14ac:dyDescent="0.25"/>
  <cols>
    <col min="1" max="1" width="8.42578125" customWidth="1"/>
    <col min="2" max="2" width="128.85546875" style="222" customWidth="1"/>
    <col min="3" max="3" width="21.5703125" customWidth="1"/>
    <col min="6" max="6" width="16.5703125" bestFit="1" customWidth="1"/>
    <col min="7" max="7" width="16.5703125" style="122" bestFit="1" customWidth="1"/>
    <col min="258" max="258" width="81" customWidth="1"/>
    <col min="259" max="259" width="21.5703125" customWidth="1"/>
    <col min="262" max="263" width="16.5703125" bestFit="1" customWidth="1"/>
    <col min="514" max="514" width="81" customWidth="1"/>
    <col min="515" max="515" width="21.5703125" customWidth="1"/>
    <col min="518" max="519" width="16.5703125" bestFit="1" customWidth="1"/>
    <col min="770" max="770" width="81" customWidth="1"/>
    <col min="771" max="771" width="21.5703125" customWidth="1"/>
    <col min="774" max="775" width="16.5703125" bestFit="1" customWidth="1"/>
    <col min="1026" max="1026" width="81" customWidth="1"/>
    <col min="1027" max="1027" width="21.5703125" customWidth="1"/>
    <col min="1030" max="1031" width="16.5703125" bestFit="1" customWidth="1"/>
    <col min="1282" max="1282" width="81" customWidth="1"/>
    <col min="1283" max="1283" width="21.5703125" customWidth="1"/>
    <col min="1286" max="1287" width="16.5703125" bestFit="1" customWidth="1"/>
    <col min="1538" max="1538" width="81" customWidth="1"/>
    <col min="1539" max="1539" width="21.5703125" customWidth="1"/>
    <col min="1542" max="1543" width="16.5703125" bestFit="1" customWidth="1"/>
    <col min="1794" max="1794" width="81" customWidth="1"/>
    <col min="1795" max="1795" width="21.5703125" customWidth="1"/>
    <col min="1798" max="1799" width="16.5703125" bestFit="1" customWidth="1"/>
    <col min="2050" max="2050" width="81" customWidth="1"/>
    <col min="2051" max="2051" width="21.5703125" customWidth="1"/>
    <col min="2054" max="2055" width="16.5703125" bestFit="1" customWidth="1"/>
    <col min="2306" max="2306" width="81" customWidth="1"/>
    <col min="2307" max="2307" width="21.5703125" customWidth="1"/>
    <col min="2310" max="2311" width="16.5703125" bestFit="1" customWidth="1"/>
    <col min="2562" max="2562" width="81" customWidth="1"/>
    <col min="2563" max="2563" width="21.5703125" customWidth="1"/>
    <col min="2566" max="2567" width="16.5703125" bestFit="1" customWidth="1"/>
    <col min="2818" max="2818" width="81" customWidth="1"/>
    <col min="2819" max="2819" width="21.5703125" customWidth="1"/>
    <col min="2822" max="2823" width="16.5703125" bestFit="1" customWidth="1"/>
    <col min="3074" max="3074" width="81" customWidth="1"/>
    <col min="3075" max="3075" width="21.5703125" customWidth="1"/>
    <col min="3078" max="3079" width="16.5703125" bestFit="1" customWidth="1"/>
    <col min="3330" max="3330" width="81" customWidth="1"/>
    <col min="3331" max="3331" width="21.5703125" customWidth="1"/>
    <col min="3334" max="3335" width="16.5703125" bestFit="1" customWidth="1"/>
    <col min="3586" max="3586" width="81" customWidth="1"/>
    <col min="3587" max="3587" width="21.5703125" customWidth="1"/>
    <col min="3590" max="3591" width="16.5703125" bestFit="1" customWidth="1"/>
    <col min="3842" max="3842" width="81" customWidth="1"/>
    <col min="3843" max="3843" width="21.5703125" customWidth="1"/>
    <col min="3846" max="3847" width="16.5703125" bestFit="1" customWidth="1"/>
    <col min="4098" max="4098" width="81" customWidth="1"/>
    <col min="4099" max="4099" width="21.5703125" customWidth="1"/>
    <col min="4102" max="4103" width="16.5703125" bestFit="1" customWidth="1"/>
    <col min="4354" max="4354" width="81" customWidth="1"/>
    <col min="4355" max="4355" width="21.5703125" customWidth="1"/>
    <col min="4358" max="4359" width="16.5703125" bestFit="1" customWidth="1"/>
    <col min="4610" max="4610" width="81" customWidth="1"/>
    <col min="4611" max="4611" width="21.5703125" customWidth="1"/>
    <col min="4614" max="4615" width="16.5703125" bestFit="1" customWidth="1"/>
    <col min="4866" max="4866" width="81" customWidth="1"/>
    <col min="4867" max="4867" width="21.5703125" customWidth="1"/>
    <col min="4870" max="4871" width="16.5703125" bestFit="1" customWidth="1"/>
    <col min="5122" max="5122" width="81" customWidth="1"/>
    <col min="5123" max="5123" width="21.5703125" customWidth="1"/>
    <col min="5126" max="5127" width="16.5703125" bestFit="1" customWidth="1"/>
    <col min="5378" max="5378" width="81" customWidth="1"/>
    <col min="5379" max="5379" width="21.5703125" customWidth="1"/>
    <col min="5382" max="5383" width="16.5703125" bestFit="1" customWidth="1"/>
    <col min="5634" max="5634" width="81" customWidth="1"/>
    <col min="5635" max="5635" width="21.5703125" customWidth="1"/>
    <col min="5638" max="5639" width="16.5703125" bestFit="1" customWidth="1"/>
    <col min="5890" max="5890" width="81" customWidth="1"/>
    <col min="5891" max="5891" width="21.5703125" customWidth="1"/>
    <col min="5894" max="5895" width="16.5703125" bestFit="1" customWidth="1"/>
    <col min="6146" max="6146" width="81" customWidth="1"/>
    <col min="6147" max="6147" width="21.5703125" customWidth="1"/>
    <col min="6150" max="6151" width="16.5703125" bestFit="1" customWidth="1"/>
    <col min="6402" max="6402" width="81" customWidth="1"/>
    <col min="6403" max="6403" width="21.5703125" customWidth="1"/>
    <col min="6406" max="6407" width="16.5703125" bestFit="1" customWidth="1"/>
    <col min="6658" max="6658" width="81" customWidth="1"/>
    <col min="6659" max="6659" width="21.5703125" customWidth="1"/>
    <col min="6662" max="6663" width="16.5703125" bestFit="1" customWidth="1"/>
    <col min="6914" max="6914" width="81" customWidth="1"/>
    <col min="6915" max="6915" width="21.5703125" customWidth="1"/>
    <col min="6918" max="6919" width="16.5703125" bestFit="1" customWidth="1"/>
    <col min="7170" max="7170" width="81" customWidth="1"/>
    <col min="7171" max="7171" width="21.5703125" customWidth="1"/>
    <col min="7174" max="7175" width="16.5703125" bestFit="1" customWidth="1"/>
    <col min="7426" max="7426" width="81" customWidth="1"/>
    <col min="7427" max="7427" width="21.5703125" customWidth="1"/>
    <col min="7430" max="7431" width="16.5703125" bestFit="1" customWidth="1"/>
    <col min="7682" max="7682" width="81" customWidth="1"/>
    <col min="7683" max="7683" width="21.5703125" customWidth="1"/>
    <col min="7686" max="7687" width="16.5703125" bestFit="1" customWidth="1"/>
    <col min="7938" max="7938" width="81" customWidth="1"/>
    <col min="7939" max="7939" width="21.5703125" customWidth="1"/>
    <col min="7942" max="7943" width="16.5703125" bestFit="1" customWidth="1"/>
    <col min="8194" max="8194" width="81" customWidth="1"/>
    <col min="8195" max="8195" width="21.5703125" customWidth="1"/>
    <col min="8198" max="8199" width="16.5703125" bestFit="1" customWidth="1"/>
    <col min="8450" max="8450" width="81" customWidth="1"/>
    <col min="8451" max="8451" width="21.5703125" customWidth="1"/>
    <col min="8454" max="8455" width="16.5703125" bestFit="1" customWidth="1"/>
    <col min="8706" max="8706" width="81" customWidth="1"/>
    <col min="8707" max="8707" width="21.5703125" customWidth="1"/>
    <col min="8710" max="8711" width="16.5703125" bestFit="1" customWidth="1"/>
    <col min="8962" max="8962" width="81" customWidth="1"/>
    <col min="8963" max="8963" width="21.5703125" customWidth="1"/>
    <col min="8966" max="8967" width="16.5703125" bestFit="1" customWidth="1"/>
    <col min="9218" max="9218" width="81" customWidth="1"/>
    <col min="9219" max="9219" width="21.5703125" customWidth="1"/>
    <col min="9222" max="9223" width="16.5703125" bestFit="1" customWidth="1"/>
    <col min="9474" max="9474" width="81" customWidth="1"/>
    <col min="9475" max="9475" width="21.5703125" customWidth="1"/>
    <col min="9478" max="9479" width="16.5703125" bestFit="1" customWidth="1"/>
    <col min="9730" max="9730" width="81" customWidth="1"/>
    <col min="9731" max="9731" width="21.5703125" customWidth="1"/>
    <col min="9734" max="9735" width="16.5703125" bestFit="1" customWidth="1"/>
    <col min="9986" max="9986" width="81" customWidth="1"/>
    <col min="9987" max="9987" width="21.5703125" customWidth="1"/>
    <col min="9990" max="9991" width="16.5703125" bestFit="1" customWidth="1"/>
    <col min="10242" max="10242" width="81" customWidth="1"/>
    <col min="10243" max="10243" width="21.5703125" customWidth="1"/>
    <col min="10246" max="10247" width="16.5703125" bestFit="1" customWidth="1"/>
    <col min="10498" max="10498" width="81" customWidth="1"/>
    <col min="10499" max="10499" width="21.5703125" customWidth="1"/>
    <col min="10502" max="10503" width="16.5703125" bestFit="1" customWidth="1"/>
    <col min="10754" max="10754" width="81" customWidth="1"/>
    <col min="10755" max="10755" width="21.5703125" customWidth="1"/>
    <col min="10758" max="10759" width="16.5703125" bestFit="1" customWidth="1"/>
    <col min="11010" max="11010" width="81" customWidth="1"/>
    <col min="11011" max="11011" width="21.5703125" customWidth="1"/>
    <col min="11014" max="11015" width="16.5703125" bestFit="1" customWidth="1"/>
    <col min="11266" max="11266" width="81" customWidth="1"/>
    <col min="11267" max="11267" width="21.5703125" customWidth="1"/>
    <col min="11270" max="11271" width="16.5703125" bestFit="1" customWidth="1"/>
    <col min="11522" max="11522" width="81" customWidth="1"/>
    <col min="11523" max="11523" width="21.5703125" customWidth="1"/>
    <col min="11526" max="11527" width="16.5703125" bestFit="1" customWidth="1"/>
    <col min="11778" max="11778" width="81" customWidth="1"/>
    <col min="11779" max="11779" width="21.5703125" customWidth="1"/>
    <col min="11782" max="11783" width="16.5703125" bestFit="1" customWidth="1"/>
    <col min="12034" max="12034" width="81" customWidth="1"/>
    <col min="12035" max="12035" width="21.5703125" customWidth="1"/>
    <col min="12038" max="12039" width="16.5703125" bestFit="1" customWidth="1"/>
    <col min="12290" max="12290" width="81" customWidth="1"/>
    <col min="12291" max="12291" width="21.5703125" customWidth="1"/>
    <col min="12294" max="12295" width="16.5703125" bestFit="1" customWidth="1"/>
    <col min="12546" max="12546" width="81" customWidth="1"/>
    <col min="12547" max="12547" width="21.5703125" customWidth="1"/>
    <col min="12550" max="12551" width="16.5703125" bestFit="1" customWidth="1"/>
    <col min="12802" max="12802" width="81" customWidth="1"/>
    <col min="12803" max="12803" width="21.5703125" customWidth="1"/>
    <col min="12806" max="12807" width="16.5703125" bestFit="1" customWidth="1"/>
    <col min="13058" max="13058" width="81" customWidth="1"/>
    <col min="13059" max="13059" width="21.5703125" customWidth="1"/>
    <col min="13062" max="13063" width="16.5703125" bestFit="1" customWidth="1"/>
    <col min="13314" max="13314" width="81" customWidth="1"/>
    <col min="13315" max="13315" width="21.5703125" customWidth="1"/>
    <col min="13318" max="13319" width="16.5703125" bestFit="1" customWidth="1"/>
    <col min="13570" max="13570" width="81" customWidth="1"/>
    <col min="13571" max="13571" width="21.5703125" customWidth="1"/>
    <col min="13574" max="13575" width="16.5703125" bestFit="1" customWidth="1"/>
    <col min="13826" max="13826" width="81" customWidth="1"/>
    <col min="13827" max="13827" width="21.5703125" customWidth="1"/>
    <col min="13830" max="13831" width="16.5703125" bestFit="1" customWidth="1"/>
    <col min="14082" max="14082" width="81" customWidth="1"/>
    <col min="14083" max="14083" width="21.5703125" customWidth="1"/>
    <col min="14086" max="14087" width="16.5703125" bestFit="1" customWidth="1"/>
    <col min="14338" max="14338" width="81" customWidth="1"/>
    <col min="14339" max="14339" width="21.5703125" customWidth="1"/>
    <col min="14342" max="14343" width="16.5703125" bestFit="1" customWidth="1"/>
    <col min="14594" max="14594" width="81" customWidth="1"/>
    <col min="14595" max="14595" width="21.5703125" customWidth="1"/>
    <col min="14598" max="14599" width="16.5703125" bestFit="1" customWidth="1"/>
    <col min="14850" max="14850" width="81" customWidth="1"/>
    <col min="14851" max="14851" width="21.5703125" customWidth="1"/>
    <col min="14854" max="14855" width="16.5703125" bestFit="1" customWidth="1"/>
    <col min="15106" max="15106" width="81" customWidth="1"/>
    <col min="15107" max="15107" width="21.5703125" customWidth="1"/>
    <col min="15110" max="15111" width="16.5703125" bestFit="1" customWidth="1"/>
    <col min="15362" max="15362" width="81" customWidth="1"/>
    <col min="15363" max="15363" width="21.5703125" customWidth="1"/>
    <col min="15366" max="15367" width="16.5703125" bestFit="1" customWidth="1"/>
    <col min="15618" max="15618" width="81" customWidth="1"/>
    <col min="15619" max="15619" width="21.5703125" customWidth="1"/>
    <col min="15622" max="15623" width="16.5703125" bestFit="1" customWidth="1"/>
    <col min="15874" max="15874" width="81" customWidth="1"/>
    <col min="15875" max="15875" width="21.5703125" customWidth="1"/>
    <col min="15878" max="15879" width="16.5703125" bestFit="1" customWidth="1"/>
    <col min="16130" max="16130" width="81" customWidth="1"/>
    <col min="16131" max="16131" width="21.5703125" customWidth="1"/>
    <col min="16134" max="16135" width="16.5703125" bestFit="1" customWidth="1"/>
  </cols>
  <sheetData>
    <row r="2" spans="2:6" x14ac:dyDescent="0.25">
      <c r="B2" s="513" t="s">
        <v>836</v>
      </c>
    </row>
    <row r="3" spans="2:6" ht="15.75" x14ac:dyDescent="0.25">
      <c r="B3" s="529"/>
    </row>
    <row r="4" spans="2:6" x14ac:dyDescent="0.25">
      <c r="B4" s="1074" t="s">
        <v>834</v>
      </c>
    </row>
    <row r="5" spans="2:6" x14ac:dyDescent="0.25">
      <c r="B5" s="512"/>
    </row>
    <row r="6" spans="2:6" x14ac:dyDescent="0.25">
      <c r="B6" s="1067" t="s">
        <v>532</v>
      </c>
    </row>
    <row r="7" spans="2:6" x14ac:dyDescent="0.25">
      <c r="B7" s="1067"/>
    </row>
    <row r="8" spans="2:6" x14ac:dyDescent="0.25">
      <c r="B8" s="1067"/>
    </row>
    <row r="9" spans="2:6" x14ac:dyDescent="0.25">
      <c r="B9" s="1067"/>
    </row>
    <row r="10" spans="2:6" x14ac:dyDescent="0.25">
      <c r="B10" s="1067"/>
    </row>
    <row r="11" spans="2:6" x14ac:dyDescent="0.25">
      <c r="B11" s="1067"/>
    </row>
    <row r="12" spans="2:6" x14ac:dyDescent="0.25">
      <c r="B12" s="1067"/>
    </row>
    <row r="13" spans="2:6" x14ac:dyDescent="0.25">
      <c r="B13" s="1067"/>
    </row>
    <row r="14" spans="2:6" x14ac:dyDescent="0.25">
      <c r="B14" s="1074" t="s">
        <v>833</v>
      </c>
    </row>
    <row r="15" spans="2:6" x14ac:dyDescent="0.25">
      <c r="B15" s="992" t="s">
        <v>389</v>
      </c>
      <c r="F15" s="122"/>
    </row>
    <row r="16" spans="2:6" ht="7.5" customHeight="1" x14ac:dyDescent="0.25">
      <c r="B16" s="512"/>
      <c r="F16" s="122"/>
    </row>
    <row r="17" spans="2:7" x14ac:dyDescent="0.25">
      <c r="B17" s="1075" t="s">
        <v>835</v>
      </c>
      <c r="F17" s="122"/>
    </row>
    <row r="18" spans="2:7" ht="2.4500000000000002" customHeight="1" x14ac:dyDescent="0.25">
      <c r="B18" s="512"/>
    </row>
    <row r="19" spans="2:7" ht="25.5" customHeight="1" x14ac:dyDescent="0.25">
      <c r="B19" s="1071" t="s">
        <v>626</v>
      </c>
      <c r="C19" s="127"/>
      <c r="D19" s="115"/>
      <c r="E19" s="115"/>
      <c r="F19" s="115"/>
      <c r="G19" s="129"/>
    </row>
    <row r="20" spans="2:7" x14ac:dyDescent="0.25">
      <c r="B20" s="512"/>
    </row>
    <row r="21" spans="2:7" x14ac:dyDescent="0.25">
      <c r="B21" s="513" t="s">
        <v>837</v>
      </c>
    </row>
    <row r="22" spans="2:7" ht="84.75" customHeight="1" x14ac:dyDescent="0.25">
      <c r="B22" s="1072" t="s">
        <v>672</v>
      </c>
    </row>
    <row r="23" spans="2:7" ht="12" customHeight="1" x14ac:dyDescent="0.25">
      <c r="B23" s="1072"/>
    </row>
    <row r="24" spans="2:7" ht="27.75" customHeight="1" x14ac:dyDescent="0.25">
      <c r="B24" s="1068" t="s">
        <v>855</v>
      </c>
    </row>
    <row r="25" spans="2:7" ht="90" customHeight="1" x14ac:dyDescent="0.25">
      <c r="B25" s="1069"/>
    </row>
    <row r="26" spans="2:7" ht="60" customHeight="1" x14ac:dyDescent="0.25">
      <c r="B26" s="1068" t="s">
        <v>671</v>
      </c>
    </row>
    <row r="27" spans="2:7" ht="4.5" customHeight="1" x14ac:dyDescent="0.25">
      <c r="B27" s="1068"/>
    </row>
    <row r="28" spans="2:7" ht="18.75" customHeight="1" x14ac:dyDescent="0.25">
      <c r="B28" s="513" t="s">
        <v>849</v>
      </c>
    </row>
    <row r="29" spans="2:7" ht="168" customHeight="1" x14ac:dyDescent="0.25">
      <c r="B29" s="1106"/>
    </row>
    <row r="30" spans="2:7" ht="78" customHeight="1" x14ac:dyDescent="0.25">
      <c r="B30" s="1072" t="s">
        <v>850</v>
      </c>
    </row>
    <row r="31" spans="2:7" ht="10.5" customHeight="1" x14ac:dyDescent="0.25">
      <c r="B31" s="513"/>
    </row>
    <row r="32" spans="2:7" x14ac:dyDescent="0.25">
      <c r="B32" s="513" t="s">
        <v>845</v>
      </c>
    </row>
    <row r="33" spans="2:7" s="128" customFormat="1" ht="14.25" x14ac:dyDescent="0.2">
      <c r="B33" s="511" t="s">
        <v>838</v>
      </c>
    </row>
    <row r="34" spans="2:7" s="128" customFormat="1" ht="4.5" customHeight="1" x14ac:dyDescent="0.2">
      <c r="B34" s="511"/>
    </row>
    <row r="35" spans="2:7" s="128" customFormat="1" ht="29.25" customHeight="1" x14ac:dyDescent="0.25">
      <c r="B35" s="1077" t="s">
        <v>390</v>
      </c>
    </row>
    <row r="36" spans="2:7" s="128" customFormat="1" ht="4.5" customHeight="1" x14ac:dyDescent="0.2">
      <c r="B36" s="512"/>
    </row>
    <row r="37" spans="2:7" x14ac:dyDescent="0.25">
      <c r="B37" s="513" t="s">
        <v>846</v>
      </c>
    </row>
    <row r="38" spans="2:7" ht="1.5" customHeight="1" x14ac:dyDescent="0.25">
      <c r="B38" s="512"/>
    </row>
    <row r="39" spans="2:7" ht="30" customHeight="1" x14ac:dyDescent="0.25">
      <c r="B39" s="1076" t="s">
        <v>391</v>
      </c>
    </row>
    <row r="40" spans="2:7" ht="4.5" customHeight="1" x14ac:dyDescent="0.25">
      <c r="B40" s="512"/>
    </row>
    <row r="41" spans="2:7" x14ac:dyDescent="0.25">
      <c r="B41" s="513" t="s">
        <v>847</v>
      </c>
    </row>
    <row r="42" spans="2:7" ht="15.75" customHeight="1" x14ac:dyDescent="0.25">
      <c r="B42" s="1076" t="s">
        <v>392</v>
      </c>
    </row>
    <row r="43" spans="2:7" ht="3" customHeight="1" x14ac:dyDescent="0.25">
      <c r="B43" s="512"/>
    </row>
    <row r="44" spans="2:7" ht="3" customHeight="1" x14ac:dyDescent="0.25">
      <c r="B44" s="512"/>
    </row>
    <row r="45" spans="2:7" ht="20.25" customHeight="1" x14ac:dyDescent="0.25">
      <c r="B45" s="1070" t="s">
        <v>848</v>
      </c>
    </row>
    <row r="46" spans="2:7" s="146" customFormat="1" ht="2.25" customHeight="1" x14ac:dyDescent="0.25">
      <c r="B46" s="518"/>
      <c r="G46" s="1073"/>
    </row>
    <row r="47" spans="2:7" x14ac:dyDescent="0.25">
      <c r="B47" s="1076" t="s">
        <v>533</v>
      </c>
    </row>
    <row r="48" spans="2:7" x14ac:dyDescent="0.25">
      <c r="B48" s="335"/>
    </row>
  </sheetData>
  <pageMargins left="0.70866141732283472" right="0.70866141732283472" top="0.74803149606299213" bottom="0.74803149606299213" header="0.31496062992125984" footer="0.31496062992125984"/>
  <pageSetup paperSize="9" scale="85"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2:G36"/>
  <sheetViews>
    <sheetView showGridLines="0" topLeftCell="A13" workbookViewId="0">
      <selection activeCell="F39" sqref="F39"/>
    </sheetView>
  </sheetViews>
  <sheetFormatPr baseColWidth="10" defaultRowHeight="15" x14ac:dyDescent="0.25"/>
  <cols>
    <col min="1" max="2" width="11.5703125" customWidth="1"/>
    <col min="3" max="3" width="28.140625" customWidth="1"/>
    <col min="4" max="4" width="26.85546875" customWidth="1"/>
    <col min="5" max="5" width="11.5703125" customWidth="1"/>
    <col min="6" max="6" width="31.85546875" customWidth="1"/>
    <col min="7" max="7" width="21.28515625" customWidth="1"/>
  </cols>
  <sheetData>
    <row r="2" spans="3:7" x14ac:dyDescent="0.25">
      <c r="C2" s="1253" t="s">
        <v>534</v>
      </c>
      <c r="D2" s="1253"/>
      <c r="E2" s="1253"/>
      <c r="F2" s="1253"/>
      <c r="G2" s="1253"/>
    </row>
    <row r="3" spans="3:7" x14ac:dyDescent="0.25">
      <c r="C3" s="1253" t="s">
        <v>535</v>
      </c>
      <c r="D3" s="1253"/>
      <c r="E3" s="1253"/>
      <c r="F3" s="1253"/>
      <c r="G3" s="1253"/>
    </row>
    <row r="4" spans="3:7" x14ac:dyDescent="0.25">
      <c r="C4" s="1254">
        <v>44348</v>
      </c>
      <c r="D4" s="1254"/>
      <c r="E4" s="1254"/>
      <c r="F4" s="1254"/>
      <c r="G4" s="1254"/>
    </row>
    <row r="5" spans="3:7" x14ac:dyDescent="0.25">
      <c r="C5" s="130"/>
      <c r="D5" s="131"/>
      <c r="E5" s="130"/>
      <c r="F5" s="130"/>
      <c r="G5" s="130"/>
    </row>
    <row r="6" spans="3:7" x14ac:dyDescent="0.25">
      <c r="C6" s="130"/>
      <c r="D6" s="131"/>
      <c r="E6" s="130"/>
      <c r="F6" s="130"/>
      <c r="G6" s="130"/>
    </row>
    <row r="7" spans="3:7" x14ac:dyDescent="0.25">
      <c r="C7" s="142" t="s">
        <v>536</v>
      </c>
      <c r="D7" s="133" t="s">
        <v>537</v>
      </c>
      <c r="E7" s="130"/>
      <c r="F7" s="142" t="s">
        <v>536</v>
      </c>
      <c r="G7" s="133" t="s">
        <v>538</v>
      </c>
    </row>
    <row r="8" spans="3:7" x14ac:dyDescent="0.25">
      <c r="C8" s="134" t="s">
        <v>539</v>
      </c>
      <c r="D8" s="135" t="s">
        <v>540</v>
      </c>
      <c r="E8" s="130"/>
      <c r="F8" s="134" t="s">
        <v>539</v>
      </c>
      <c r="G8" s="135" t="s">
        <v>540</v>
      </c>
    </row>
    <row r="9" spans="3:7" x14ac:dyDescent="0.25">
      <c r="C9" s="136" t="s">
        <v>541</v>
      </c>
      <c r="D9" s="137">
        <v>31886.290000000005</v>
      </c>
      <c r="E9" s="130"/>
      <c r="F9" s="136" t="s">
        <v>542</v>
      </c>
      <c r="G9" s="138">
        <v>146200000</v>
      </c>
    </row>
    <row r="10" spans="3:7" x14ac:dyDescent="0.25">
      <c r="C10" s="136" t="s">
        <v>543</v>
      </c>
      <c r="D10" s="138">
        <v>23262.220000000005</v>
      </c>
      <c r="E10" s="130"/>
      <c r="F10" s="136" t="s">
        <v>544</v>
      </c>
      <c r="G10" s="138">
        <v>226151635.33999997</v>
      </c>
    </row>
    <row r="11" spans="3:7" x14ac:dyDescent="0.25">
      <c r="C11" s="136" t="s">
        <v>545</v>
      </c>
      <c r="D11" s="138">
        <v>60897.51999999999</v>
      </c>
      <c r="E11" s="130"/>
      <c r="F11" s="136" t="s">
        <v>546</v>
      </c>
      <c r="G11" s="138">
        <v>174679111</v>
      </c>
    </row>
    <row r="12" spans="3:7" x14ac:dyDescent="0.25">
      <c r="C12" s="136" t="s">
        <v>547</v>
      </c>
      <c r="D12" s="138">
        <v>32629.32</v>
      </c>
      <c r="E12" s="130"/>
      <c r="F12" s="136" t="s">
        <v>543</v>
      </c>
      <c r="G12" s="138">
        <v>116109588</v>
      </c>
    </row>
    <row r="13" spans="3:7" x14ac:dyDescent="0.25">
      <c r="C13" s="136" t="s">
        <v>548</v>
      </c>
      <c r="D13" s="138">
        <v>141753.42999999996</v>
      </c>
      <c r="E13" s="130"/>
      <c r="F13" s="136" t="s">
        <v>549</v>
      </c>
      <c r="G13" s="138">
        <v>397808217</v>
      </c>
    </row>
    <row r="14" spans="3:7" x14ac:dyDescent="0.25">
      <c r="C14" s="136" t="s">
        <v>550</v>
      </c>
      <c r="D14" s="138">
        <v>201563.63000000009</v>
      </c>
      <c r="E14" s="130"/>
      <c r="F14" s="136" t="s">
        <v>551</v>
      </c>
      <c r="G14" s="138">
        <v>481907671</v>
      </c>
    </row>
    <row r="15" spans="3:7" x14ac:dyDescent="0.25">
      <c r="C15" s="136" t="s">
        <v>552</v>
      </c>
      <c r="D15" s="138">
        <v>183468.66</v>
      </c>
      <c r="E15" s="130"/>
      <c r="F15" s="136" t="s">
        <v>553</v>
      </c>
      <c r="G15" s="138">
        <v>155630470</v>
      </c>
    </row>
    <row r="16" spans="3:7" x14ac:dyDescent="0.25">
      <c r="C16" s="139" t="s">
        <v>554</v>
      </c>
      <c r="D16" s="140">
        <v>675461.07000000007</v>
      </c>
      <c r="E16" s="130"/>
      <c r="F16" s="136" t="s">
        <v>555</v>
      </c>
      <c r="G16" s="138">
        <v>584850053</v>
      </c>
    </row>
    <row r="17" spans="3:7" x14ac:dyDescent="0.25">
      <c r="E17" s="130"/>
      <c r="F17" s="136" t="s">
        <v>556</v>
      </c>
      <c r="G17" s="138">
        <v>281843969</v>
      </c>
    </row>
    <row r="18" spans="3:7" x14ac:dyDescent="0.25">
      <c r="E18" s="130"/>
      <c r="F18" s="136" t="s">
        <v>541</v>
      </c>
      <c r="G18" s="138">
        <v>367133219</v>
      </c>
    </row>
    <row r="19" spans="3:7" x14ac:dyDescent="0.25">
      <c r="C19" s="142" t="s">
        <v>536</v>
      </c>
      <c r="D19" s="133" t="s">
        <v>562</v>
      </c>
      <c r="E19" s="130"/>
      <c r="F19" s="136" t="s">
        <v>557</v>
      </c>
      <c r="G19" s="138">
        <v>9861123288</v>
      </c>
    </row>
    <row r="20" spans="3:7" x14ac:dyDescent="0.25">
      <c r="E20" s="130"/>
      <c r="F20" s="136" t="s">
        <v>558</v>
      </c>
      <c r="G20" s="138">
        <v>174164384</v>
      </c>
    </row>
    <row r="21" spans="3:7" x14ac:dyDescent="0.25">
      <c r="C21" s="134" t="s">
        <v>539</v>
      </c>
      <c r="D21" s="135" t="s">
        <v>563</v>
      </c>
      <c r="E21" s="130"/>
      <c r="F21" s="136" t="s">
        <v>559</v>
      </c>
      <c r="G21" s="138">
        <v>120876026</v>
      </c>
    </row>
    <row r="22" spans="3:7" x14ac:dyDescent="0.25">
      <c r="C22" s="136" t="s">
        <v>564</v>
      </c>
      <c r="D22" s="138">
        <v>50809100000</v>
      </c>
      <c r="E22" s="130"/>
      <c r="F22" s="136" t="s">
        <v>550</v>
      </c>
      <c r="G22" s="138">
        <v>5838059269.2399988</v>
      </c>
    </row>
    <row r="23" spans="3:7" x14ac:dyDescent="0.25">
      <c r="C23" s="136" t="s">
        <v>565</v>
      </c>
      <c r="D23" s="138">
        <v>521800000</v>
      </c>
      <c r="E23" s="130"/>
      <c r="F23" s="136" t="s">
        <v>560</v>
      </c>
      <c r="G23" s="138">
        <v>5504514648</v>
      </c>
    </row>
    <row r="24" spans="3:7" x14ac:dyDescent="0.25">
      <c r="C24" s="136" t="s">
        <v>566</v>
      </c>
      <c r="D24" s="138">
        <v>400000000</v>
      </c>
      <c r="E24" s="130"/>
      <c r="F24" s="136" t="s">
        <v>552</v>
      </c>
      <c r="G24" s="138">
        <v>7673373143</v>
      </c>
    </row>
    <row r="25" spans="3:7" x14ac:dyDescent="0.25">
      <c r="C25" s="136" t="s">
        <v>567</v>
      </c>
      <c r="D25" s="138">
        <v>20000000</v>
      </c>
      <c r="E25" s="130"/>
      <c r="F25" s="136" t="s">
        <v>561</v>
      </c>
      <c r="G25" s="138">
        <v>175246032</v>
      </c>
    </row>
    <row r="26" spans="3:7" x14ac:dyDescent="0.25">
      <c r="C26" s="136" t="s">
        <v>568</v>
      </c>
      <c r="D26" s="138">
        <v>300000000</v>
      </c>
      <c r="E26" s="130"/>
      <c r="F26" s="139" t="s">
        <v>554</v>
      </c>
      <c r="G26" s="141">
        <v>32279670723.579998</v>
      </c>
    </row>
    <row r="27" spans="3:7" x14ac:dyDescent="0.25">
      <c r="C27" s="136" t="s">
        <v>569</v>
      </c>
      <c r="D27" s="138">
        <v>7446000</v>
      </c>
      <c r="F27" s="132"/>
      <c r="G27" s="131"/>
    </row>
    <row r="28" spans="3:7" x14ac:dyDescent="0.25">
      <c r="C28" s="136" t="s">
        <v>570</v>
      </c>
      <c r="D28" s="138">
        <v>1410900000</v>
      </c>
      <c r="F28" s="136" t="str">
        <f>'[2]Detalle de Custodia Renta Fija'!A29</f>
        <v>RENTA FIJA GS</v>
      </c>
      <c r="G28" s="138">
        <f>'[2]Detalle de Custodia Renta Fija'!B29</f>
        <v>32279670723.579998</v>
      </c>
    </row>
    <row r="29" spans="3:7" x14ac:dyDescent="0.25">
      <c r="C29" s="136" t="s">
        <v>571</v>
      </c>
      <c r="D29" s="138">
        <v>6000000</v>
      </c>
      <c r="F29" s="136" t="str">
        <f>'[2]Detalle de Custodia Renta Fija'!A30</f>
        <v>RENTA FIJA USD</v>
      </c>
      <c r="G29" s="138">
        <f>'[2]Detalle de Custodia Renta Fija'!B30</f>
        <v>675461.07000000007</v>
      </c>
    </row>
    <row r="30" spans="3:7" x14ac:dyDescent="0.25">
      <c r="C30" s="136" t="s">
        <v>572</v>
      </c>
      <c r="D30" s="138"/>
      <c r="F30" s="136" t="str">
        <f>'[2]Detalle de Custodia Renta Fija'!A31</f>
        <v xml:space="preserve">TC </v>
      </c>
      <c r="G30" s="138">
        <f>'[2]Detalle de Custodia Renta Fija'!B31</f>
        <v>6733.98</v>
      </c>
    </row>
    <row r="31" spans="3:7" x14ac:dyDescent="0.25">
      <c r="C31" s="136" t="s">
        <v>573</v>
      </c>
      <c r="D31" s="138">
        <v>3991000000</v>
      </c>
      <c r="F31" s="136" t="str">
        <f>'[2]Detalle de Custodia Renta Fija'!A32</f>
        <v>EN GS</v>
      </c>
      <c r="G31" s="138">
        <f>'[2]Detalle de Custodia Renta Fija'!B32</f>
        <v>4548541336.1585999</v>
      </c>
    </row>
    <row r="32" spans="3:7" x14ac:dyDescent="0.25">
      <c r="C32" s="136" t="s">
        <v>574</v>
      </c>
      <c r="D32" s="138">
        <v>490000000</v>
      </c>
      <c r="F32" s="136" t="str">
        <f>'[2]Detalle de Custodia Renta Fija'!A33</f>
        <v>RENTA VARIABLE GS</v>
      </c>
      <c r="G32" s="138">
        <f>'[2]Detalle de Custodia Renta Fija'!B33</f>
        <v>58141246000</v>
      </c>
    </row>
    <row r="33" spans="3:7" x14ac:dyDescent="0.25">
      <c r="C33" s="136" t="s">
        <v>575</v>
      </c>
      <c r="D33" s="138">
        <v>25000000</v>
      </c>
      <c r="F33" s="144" t="str">
        <f>'[2]Detalle de Custodia Renta Fija'!A34</f>
        <v>TOTALES</v>
      </c>
      <c r="G33" s="145">
        <f>'[2]Detalle de Custodia Renta Fija'!B34</f>
        <v>94969458059.738602</v>
      </c>
    </row>
    <row r="34" spans="3:7" x14ac:dyDescent="0.25">
      <c r="C34" s="136" t="s">
        <v>576</v>
      </c>
      <c r="D34" s="138">
        <v>100000000</v>
      </c>
    </row>
    <row r="35" spans="3:7" x14ac:dyDescent="0.25">
      <c r="C35" s="136" t="s">
        <v>577</v>
      </c>
      <c r="D35" s="138">
        <v>60000000</v>
      </c>
    </row>
    <row r="36" spans="3:7" x14ac:dyDescent="0.25">
      <c r="C36" s="139" t="s">
        <v>554</v>
      </c>
      <c r="D36" s="141">
        <v>58141246000</v>
      </c>
    </row>
  </sheetData>
  <mergeCells count="3">
    <mergeCell ref="C2:G2"/>
    <mergeCell ref="C3:G3"/>
    <mergeCell ref="C4:G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64"/>
  <sheetViews>
    <sheetView showGridLines="0" topLeftCell="A70" zoomScale="96" zoomScaleNormal="96" workbookViewId="0">
      <selection activeCell="C89" sqref="C89"/>
    </sheetView>
  </sheetViews>
  <sheetFormatPr baseColWidth="10" defaultRowHeight="15" x14ac:dyDescent="0.25"/>
  <cols>
    <col min="2" max="2" width="7.140625" customWidth="1"/>
    <col min="3" max="3" width="22.28515625" customWidth="1"/>
    <col min="4" max="4" width="29.5703125" customWidth="1"/>
    <col min="5" max="5" width="8.85546875" customWidth="1"/>
    <col min="6" max="6" width="19.28515625" customWidth="1"/>
    <col min="7" max="7" width="9.42578125" customWidth="1"/>
    <col min="8" max="8" width="14.5703125" customWidth="1"/>
    <col min="9" max="9" width="16.7109375" customWidth="1"/>
  </cols>
  <sheetData>
    <row r="2" spans="2:8" ht="3.75" customHeight="1" x14ac:dyDescent="0.25"/>
    <row r="3" spans="2:8" ht="20.25" customHeight="1" x14ac:dyDescent="0.25">
      <c r="B3" s="245" t="s">
        <v>673</v>
      </c>
      <c r="C3" s="245"/>
      <c r="D3" s="222"/>
      <c r="E3" s="222"/>
      <c r="F3" s="222"/>
      <c r="G3" s="222"/>
      <c r="H3" s="222"/>
    </row>
    <row r="4" spans="2:8" ht="12.75" customHeight="1" thickBot="1" x14ac:dyDescent="0.3">
      <c r="B4" s="246"/>
      <c r="C4" s="246"/>
      <c r="D4" s="222"/>
      <c r="E4" s="222"/>
      <c r="F4" s="222"/>
      <c r="G4" s="222"/>
      <c r="H4" s="222"/>
    </row>
    <row r="5" spans="2:8" ht="15.75" thickBot="1" x14ac:dyDescent="0.3">
      <c r="B5" s="1142" t="s">
        <v>402</v>
      </c>
      <c r="C5" s="1143"/>
      <c r="D5" s="1112" t="s">
        <v>403</v>
      </c>
      <c r="E5" s="222"/>
      <c r="F5" s="222"/>
      <c r="G5" s="222"/>
      <c r="H5" s="222"/>
    </row>
    <row r="6" spans="2:8" x14ac:dyDescent="0.25">
      <c r="B6" s="1144" t="s">
        <v>675</v>
      </c>
      <c r="C6" s="1145"/>
      <c r="D6" s="1097" t="s">
        <v>404</v>
      </c>
      <c r="E6" s="222"/>
      <c r="F6" s="222"/>
      <c r="G6" s="222"/>
      <c r="H6" s="222"/>
    </row>
    <row r="7" spans="2:8" x14ac:dyDescent="0.25">
      <c r="B7" s="1128" t="s">
        <v>82</v>
      </c>
      <c r="C7" s="1129"/>
      <c r="D7" s="1098" t="s">
        <v>404</v>
      </c>
      <c r="E7" s="222"/>
      <c r="F7" s="222"/>
      <c r="G7" s="222"/>
      <c r="H7" s="222"/>
    </row>
    <row r="8" spans="2:8" x14ac:dyDescent="0.25">
      <c r="B8" s="1128" t="s">
        <v>405</v>
      </c>
      <c r="C8" s="1129"/>
      <c r="D8" s="1098" t="s">
        <v>406</v>
      </c>
      <c r="E8" s="222"/>
      <c r="F8" s="222"/>
      <c r="G8" s="222"/>
      <c r="H8" s="222"/>
    </row>
    <row r="9" spans="2:8" x14ac:dyDescent="0.25">
      <c r="B9" s="1128" t="s">
        <v>407</v>
      </c>
      <c r="C9" s="1129"/>
      <c r="D9" s="1098" t="s">
        <v>408</v>
      </c>
      <c r="E9" s="222"/>
      <c r="F9" s="222"/>
      <c r="G9" s="222"/>
      <c r="H9" s="222"/>
    </row>
    <row r="10" spans="2:8" x14ac:dyDescent="0.25">
      <c r="B10" s="1128" t="s">
        <v>409</v>
      </c>
      <c r="C10" s="1129"/>
      <c r="D10" s="1098" t="s">
        <v>416</v>
      </c>
      <c r="E10" s="222"/>
      <c r="F10" s="222"/>
      <c r="G10" s="222"/>
      <c r="H10" s="222"/>
    </row>
    <row r="11" spans="2:8" x14ac:dyDescent="0.25">
      <c r="B11" s="1128" t="s">
        <v>527</v>
      </c>
      <c r="C11" s="1129"/>
      <c r="D11" s="1098" t="s">
        <v>843</v>
      </c>
      <c r="E11" s="222"/>
      <c r="F11" s="222"/>
      <c r="G11" s="222"/>
      <c r="H11" s="222"/>
    </row>
    <row r="12" spans="2:8" x14ac:dyDescent="0.25">
      <c r="B12" s="1128" t="s">
        <v>523</v>
      </c>
      <c r="C12" s="1129"/>
      <c r="D12" s="1098" t="s">
        <v>842</v>
      </c>
      <c r="E12" s="222"/>
      <c r="F12" s="222"/>
      <c r="G12" s="222"/>
      <c r="H12" s="222"/>
    </row>
    <row r="13" spans="2:8" x14ac:dyDescent="0.25">
      <c r="B13" s="1107" t="s">
        <v>858</v>
      </c>
      <c r="C13" s="1108"/>
      <c r="D13" s="1098" t="s">
        <v>859</v>
      </c>
      <c r="E13" s="222"/>
      <c r="F13" s="222"/>
      <c r="G13" s="222"/>
      <c r="H13" s="222"/>
    </row>
    <row r="14" spans="2:8" ht="15.75" thickBot="1" x14ac:dyDescent="0.3">
      <c r="B14" s="1109" t="s">
        <v>860</v>
      </c>
      <c r="C14" s="1110"/>
      <c r="D14" s="1099" t="s">
        <v>861</v>
      </c>
      <c r="E14" s="222"/>
      <c r="F14" s="222"/>
      <c r="G14" s="222"/>
      <c r="H14" s="222"/>
    </row>
    <row r="15" spans="2:8" x14ac:dyDescent="0.25">
      <c r="B15" s="222"/>
      <c r="C15" s="222"/>
      <c r="D15" s="222"/>
      <c r="E15" s="222"/>
      <c r="F15" s="222"/>
      <c r="G15" s="222"/>
      <c r="H15" s="222"/>
    </row>
    <row r="16" spans="2:8" ht="15.75" x14ac:dyDescent="0.25">
      <c r="B16" s="245" t="s">
        <v>674</v>
      </c>
      <c r="C16" s="222"/>
      <c r="D16" s="222"/>
      <c r="E16" s="222"/>
      <c r="F16" s="222"/>
      <c r="G16" s="222"/>
      <c r="H16" s="222"/>
    </row>
    <row r="17" spans="2:9" x14ac:dyDescent="0.25">
      <c r="B17" s="247"/>
      <c r="C17" s="222"/>
      <c r="D17" s="222"/>
      <c r="E17" s="222"/>
      <c r="F17" s="222"/>
      <c r="G17" s="222"/>
      <c r="H17" s="222"/>
    </row>
    <row r="18" spans="2:9" x14ac:dyDescent="0.25">
      <c r="B18" s="248" t="s">
        <v>410</v>
      </c>
      <c r="C18" s="222"/>
      <c r="D18" s="222"/>
      <c r="E18" s="222"/>
      <c r="F18" s="222"/>
      <c r="G18" s="222"/>
      <c r="H18" s="222"/>
    </row>
    <row r="19" spans="2:9" ht="15.75" thickBot="1" x14ac:dyDescent="0.3">
      <c r="B19" s="248"/>
      <c r="C19" s="222"/>
      <c r="D19" s="222"/>
      <c r="E19" s="222"/>
      <c r="F19" s="222"/>
      <c r="G19" s="222"/>
      <c r="H19" s="222"/>
    </row>
    <row r="20" spans="2:9" x14ac:dyDescent="0.25">
      <c r="B20" s="1136" t="s">
        <v>411</v>
      </c>
      <c r="C20" s="1137"/>
      <c r="D20" s="249" t="s">
        <v>393</v>
      </c>
      <c r="E20" s="222"/>
      <c r="F20" s="222"/>
      <c r="G20" s="222"/>
      <c r="H20" s="222"/>
    </row>
    <row r="21" spans="2:9" x14ac:dyDescent="0.25">
      <c r="B21" s="1138" t="s">
        <v>412</v>
      </c>
      <c r="C21" s="1139"/>
      <c r="D21" s="250" t="s">
        <v>393</v>
      </c>
      <c r="E21" s="222"/>
      <c r="F21" s="222"/>
      <c r="G21" s="222"/>
      <c r="H21" s="222"/>
    </row>
    <row r="22" spans="2:9" x14ac:dyDescent="0.25">
      <c r="B22" s="1138" t="s">
        <v>413</v>
      </c>
      <c r="C22" s="1139"/>
      <c r="D22" s="250" t="s">
        <v>393</v>
      </c>
      <c r="E22" s="222"/>
      <c r="F22" s="222"/>
      <c r="G22" s="222"/>
      <c r="H22" s="222"/>
    </row>
    <row r="23" spans="2:9" ht="15.75" thickBot="1" x14ac:dyDescent="0.3">
      <c r="B23" s="1140" t="s">
        <v>414</v>
      </c>
      <c r="C23" s="1141"/>
      <c r="D23" s="251" t="s">
        <v>415</v>
      </c>
      <c r="E23" s="222"/>
      <c r="F23" s="222"/>
      <c r="G23" s="222"/>
      <c r="H23" s="222"/>
    </row>
    <row r="24" spans="2:9" x14ac:dyDescent="0.25">
      <c r="B24" s="248"/>
      <c r="C24" s="222"/>
      <c r="D24" s="222"/>
      <c r="E24" s="222"/>
      <c r="F24" s="222"/>
      <c r="G24" s="222"/>
      <c r="H24" s="222"/>
    </row>
    <row r="25" spans="2:9" x14ac:dyDescent="0.25">
      <c r="C25" s="9"/>
    </row>
    <row r="26" spans="2:9" ht="30.75" customHeight="1" x14ac:dyDescent="0.25">
      <c r="B26" s="1078" t="s">
        <v>627</v>
      </c>
      <c r="C26" s="1078" t="s">
        <v>628</v>
      </c>
      <c r="D26" s="1079" t="s">
        <v>840</v>
      </c>
      <c r="E26" s="1079" t="s">
        <v>839</v>
      </c>
      <c r="F26" s="1079" t="s">
        <v>629</v>
      </c>
      <c r="G26" s="1079" t="s">
        <v>630</v>
      </c>
      <c r="H26" s="1079" t="s">
        <v>631</v>
      </c>
      <c r="I26" s="1079" t="s">
        <v>632</v>
      </c>
    </row>
    <row r="27" spans="2:9" ht="12.75" customHeight="1" x14ac:dyDescent="0.25">
      <c r="B27" s="257">
        <v>5</v>
      </c>
      <c r="C27" s="258" t="s">
        <v>633</v>
      </c>
      <c r="D27" s="257" t="s">
        <v>634</v>
      </c>
      <c r="E27" s="259">
        <v>124</v>
      </c>
      <c r="F27" s="260" t="s">
        <v>635</v>
      </c>
      <c r="G27" s="261">
        <v>124</v>
      </c>
      <c r="H27" s="262">
        <v>124000000</v>
      </c>
      <c r="I27" s="263">
        <f>G27/2573</f>
        <v>4.8192771084337352E-2</v>
      </c>
    </row>
    <row r="28" spans="2:9" ht="12" customHeight="1" x14ac:dyDescent="0.25">
      <c r="B28" s="257">
        <v>8</v>
      </c>
      <c r="C28" s="258" t="s">
        <v>633</v>
      </c>
      <c r="D28" s="257" t="s">
        <v>636</v>
      </c>
      <c r="E28" s="259">
        <v>38</v>
      </c>
      <c r="F28" s="260" t="s">
        <v>635</v>
      </c>
      <c r="G28" s="261">
        <v>38</v>
      </c>
      <c r="H28" s="262">
        <v>38000000</v>
      </c>
      <c r="I28" s="263">
        <f t="shared" ref="I28" si="0">G28/2573</f>
        <v>1.4768752429071124E-2</v>
      </c>
    </row>
    <row r="29" spans="2:9" ht="12.75" customHeight="1" x14ac:dyDescent="0.25">
      <c r="B29" s="257">
        <v>12</v>
      </c>
      <c r="C29" s="258" t="s">
        <v>633</v>
      </c>
      <c r="D29" s="257" t="s">
        <v>637</v>
      </c>
      <c r="E29" s="259">
        <v>22</v>
      </c>
      <c r="F29" s="260" t="s">
        <v>635</v>
      </c>
      <c r="G29" s="261">
        <v>22</v>
      </c>
      <c r="H29" s="262">
        <v>22000000</v>
      </c>
      <c r="I29" s="263">
        <f t="shared" ref="I29:I42" si="1">G29/2573</f>
        <v>8.5503303536727561E-3</v>
      </c>
    </row>
    <row r="30" spans="2:9" ht="12" customHeight="1" x14ac:dyDescent="0.25">
      <c r="B30" s="257">
        <v>14</v>
      </c>
      <c r="C30" s="258" t="s">
        <v>633</v>
      </c>
      <c r="D30" s="257" t="s">
        <v>638</v>
      </c>
      <c r="E30" s="259">
        <v>53</v>
      </c>
      <c r="F30" s="260" t="s">
        <v>635</v>
      </c>
      <c r="G30" s="261">
        <v>53</v>
      </c>
      <c r="H30" s="262">
        <v>53000000</v>
      </c>
      <c r="I30" s="263">
        <f t="shared" si="1"/>
        <v>2.0598523124757094E-2</v>
      </c>
    </row>
    <row r="31" spans="2:9" ht="10.5" customHeight="1" x14ac:dyDescent="0.25">
      <c r="B31" s="257">
        <v>16</v>
      </c>
      <c r="C31" s="258" t="s">
        <v>633</v>
      </c>
      <c r="D31" s="257" t="s">
        <v>639</v>
      </c>
      <c r="E31" s="259">
        <v>25</v>
      </c>
      <c r="F31" s="260" t="s">
        <v>635</v>
      </c>
      <c r="G31" s="261">
        <v>25</v>
      </c>
      <c r="H31" s="262">
        <v>25000000</v>
      </c>
      <c r="I31" s="263">
        <f t="shared" si="1"/>
        <v>9.7162844928099495E-3</v>
      </c>
    </row>
    <row r="32" spans="2:9" ht="12" customHeight="1" x14ac:dyDescent="0.25">
      <c r="B32" s="264">
        <v>20</v>
      </c>
      <c r="C32" s="258" t="s">
        <v>633</v>
      </c>
      <c r="D32" s="257" t="s">
        <v>640</v>
      </c>
      <c r="E32" s="259">
        <v>21</v>
      </c>
      <c r="F32" s="260" t="s">
        <v>635</v>
      </c>
      <c r="G32" s="261">
        <v>21</v>
      </c>
      <c r="H32" s="262">
        <v>21000000</v>
      </c>
      <c r="I32" s="263">
        <f t="shared" si="1"/>
        <v>8.1616789739603571E-3</v>
      </c>
    </row>
    <row r="33" spans="2:9" ht="12.75" customHeight="1" x14ac:dyDescent="0.25">
      <c r="B33" s="257">
        <v>21</v>
      </c>
      <c r="C33" s="258" t="s">
        <v>633</v>
      </c>
      <c r="D33" s="257" t="s">
        <v>641</v>
      </c>
      <c r="E33" s="259">
        <v>44</v>
      </c>
      <c r="F33" s="260" t="s">
        <v>635</v>
      </c>
      <c r="G33" s="261">
        <v>44</v>
      </c>
      <c r="H33" s="262">
        <v>44000000</v>
      </c>
      <c r="I33" s="263">
        <f t="shared" si="1"/>
        <v>1.7100660707345512E-2</v>
      </c>
    </row>
    <row r="34" spans="2:9" ht="14.25" customHeight="1" x14ac:dyDescent="0.25">
      <c r="B34" s="257">
        <v>22</v>
      </c>
      <c r="C34" s="258" t="s">
        <v>633</v>
      </c>
      <c r="D34" s="257" t="s">
        <v>642</v>
      </c>
      <c r="E34" s="259">
        <v>46</v>
      </c>
      <c r="F34" s="260" t="s">
        <v>635</v>
      </c>
      <c r="G34" s="261">
        <v>46</v>
      </c>
      <c r="H34" s="262">
        <v>46000000</v>
      </c>
      <c r="I34" s="263">
        <f t="shared" si="1"/>
        <v>1.7877963466770307E-2</v>
      </c>
    </row>
    <row r="35" spans="2:9" ht="13.5" customHeight="1" x14ac:dyDescent="0.25">
      <c r="B35" s="257">
        <v>24</v>
      </c>
      <c r="C35" s="258" t="s">
        <v>633</v>
      </c>
      <c r="D35" s="257" t="s">
        <v>643</v>
      </c>
      <c r="E35" s="259">
        <v>9</v>
      </c>
      <c r="F35" s="260" t="s">
        <v>635</v>
      </c>
      <c r="G35" s="261">
        <v>9</v>
      </c>
      <c r="H35" s="262">
        <v>9000000</v>
      </c>
      <c r="I35" s="263">
        <f t="shared" si="1"/>
        <v>3.4978624174115819E-3</v>
      </c>
    </row>
    <row r="36" spans="2:9" ht="10.5" customHeight="1" x14ac:dyDescent="0.25">
      <c r="B36" s="257">
        <v>13</v>
      </c>
      <c r="C36" s="258" t="s">
        <v>633</v>
      </c>
      <c r="D36" s="257" t="s">
        <v>644</v>
      </c>
      <c r="E36" s="259">
        <v>70</v>
      </c>
      <c r="F36" s="260" t="s">
        <v>635</v>
      </c>
      <c r="G36" s="261">
        <v>70</v>
      </c>
      <c r="H36" s="262">
        <v>70000000</v>
      </c>
      <c r="I36" s="263">
        <f t="shared" si="1"/>
        <v>2.7205596579867857E-2</v>
      </c>
    </row>
    <row r="37" spans="2:9" ht="11.25" customHeight="1" x14ac:dyDescent="0.25">
      <c r="B37" s="257">
        <v>25</v>
      </c>
      <c r="C37" s="258" t="s">
        <v>633</v>
      </c>
      <c r="D37" s="257" t="s">
        <v>645</v>
      </c>
      <c r="E37" s="259">
        <v>2</v>
      </c>
      <c r="F37" s="260" t="s">
        <v>635</v>
      </c>
      <c r="G37" s="261">
        <v>2</v>
      </c>
      <c r="H37" s="262">
        <v>2000000</v>
      </c>
      <c r="I37" s="263">
        <f t="shared" si="1"/>
        <v>7.7730275942479595E-4</v>
      </c>
    </row>
    <row r="38" spans="2:9" ht="10.5" customHeight="1" x14ac:dyDescent="0.25">
      <c r="B38" s="257">
        <v>30</v>
      </c>
      <c r="C38" s="258" t="s">
        <v>633</v>
      </c>
      <c r="D38" s="257" t="s">
        <v>646</v>
      </c>
      <c r="E38" s="259">
        <v>250</v>
      </c>
      <c r="F38" s="260" t="s">
        <v>635</v>
      </c>
      <c r="G38" s="261">
        <v>250</v>
      </c>
      <c r="H38" s="262">
        <v>250000000</v>
      </c>
      <c r="I38" s="263">
        <f t="shared" si="1"/>
        <v>9.7162844928099498E-2</v>
      </c>
    </row>
    <row r="39" spans="2:9" ht="12" customHeight="1" x14ac:dyDescent="0.25">
      <c r="B39" s="257">
        <v>31</v>
      </c>
      <c r="C39" s="258" t="s">
        <v>633</v>
      </c>
      <c r="D39" s="257" t="s">
        <v>647</v>
      </c>
      <c r="E39" s="259">
        <v>297</v>
      </c>
      <c r="F39" s="260" t="s">
        <v>635</v>
      </c>
      <c r="G39" s="261">
        <v>297</v>
      </c>
      <c r="H39" s="262">
        <v>297000000</v>
      </c>
      <c r="I39" s="263">
        <f t="shared" si="1"/>
        <v>0.1154294597745822</v>
      </c>
    </row>
    <row r="40" spans="2:9" x14ac:dyDescent="0.25">
      <c r="B40" s="264">
        <v>34</v>
      </c>
      <c r="C40" s="258" t="s">
        <v>633</v>
      </c>
      <c r="D40" s="257" t="s">
        <v>648</v>
      </c>
      <c r="E40" s="259">
        <v>285</v>
      </c>
      <c r="F40" s="260" t="s">
        <v>635</v>
      </c>
      <c r="G40" s="261">
        <v>285</v>
      </c>
      <c r="H40" s="262">
        <v>285000000</v>
      </c>
      <c r="I40" s="263">
        <f t="shared" si="1"/>
        <v>0.11076564321803342</v>
      </c>
    </row>
    <row r="41" spans="2:9" x14ac:dyDescent="0.25">
      <c r="B41" s="264">
        <v>35</v>
      </c>
      <c r="C41" s="258" t="s">
        <v>633</v>
      </c>
      <c r="D41" s="261" t="s">
        <v>649</v>
      </c>
      <c r="E41" s="259">
        <v>716</v>
      </c>
      <c r="F41" s="260" t="s">
        <v>635</v>
      </c>
      <c r="G41" s="261">
        <v>716</v>
      </c>
      <c r="H41" s="262">
        <v>716000000</v>
      </c>
      <c r="I41" s="263">
        <f t="shared" si="1"/>
        <v>0.27827438787407693</v>
      </c>
    </row>
    <row r="42" spans="2:9" x14ac:dyDescent="0.25">
      <c r="B42" s="264">
        <v>39</v>
      </c>
      <c r="C42" s="258" t="s">
        <v>633</v>
      </c>
      <c r="D42" s="265" t="s">
        <v>650</v>
      </c>
      <c r="E42" s="259">
        <v>571</v>
      </c>
      <c r="F42" s="260" t="s">
        <v>635</v>
      </c>
      <c r="G42" s="261">
        <v>571</v>
      </c>
      <c r="H42" s="262">
        <v>571000000</v>
      </c>
      <c r="I42" s="266">
        <f t="shared" si="1"/>
        <v>0.22191993781577923</v>
      </c>
    </row>
    <row r="43" spans="2:9" x14ac:dyDescent="0.25">
      <c r="B43" s="1130" t="s">
        <v>651</v>
      </c>
      <c r="C43" s="1131"/>
      <c r="D43" s="1132"/>
      <c r="E43" s="1080">
        <f>SUM(E27:E42)</f>
        <v>2573</v>
      </c>
      <c r="F43" s="1081"/>
      <c r="G43" s="1080">
        <f>SUM(G27:G42)</f>
        <v>2573</v>
      </c>
      <c r="H43" s="1082">
        <f>SUM(H27:H42)</f>
        <v>2573000000</v>
      </c>
      <c r="I43" s="1083">
        <v>0.51439999999999997</v>
      </c>
    </row>
    <row r="44" spans="2:9" x14ac:dyDescent="0.25">
      <c r="B44" s="267">
        <v>4</v>
      </c>
      <c r="C44" s="268" t="s">
        <v>652</v>
      </c>
      <c r="D44" s="269" t="s">
        <v>653</v>
      </c>
      <c r="E44" s="253">
        <v>10</v>
      </c>
      <c r="F44" s="253" t="s">
        <v>635</v>
      </c>
      <c r="G44" s="254">
        <v>10</v>
      </c>
      <c r="H44" s="270">
        <v>10000000</v>
      </c>
      <c r="I44" s="256">
        <f>G44/1430</f>
        <v>6.993006993006993E-3</v>
      </c>
    </row>
    <row r="45" spans="2:9" x14ac:dyDescent="0.25">
      <c r="B45" s="264">
        <v>17</v>
      </c>
      <c r="C45" s="271" t="s">
        <v>652</v>
      </c>
      <c r="D45" s="272" t="s">
        <v>654</v>
      </c>
      <c r="E45" s="260">
        <v>3</v>
      </c>
      <c r="F45" s="260" t="s">
        <v>635</v>
      </c>
      <c r="G45" s="261">
        <v>3</v>
      </c>
      <c r="H45" s="273">
        <v>3000000</v>
      </c>
      <c r="I45" s="263">
        <f t="shared" ref="I45:I54" si="2">G45/1430</f>
        <v>2.0979020979020979E-3</v>
      </c>
    </row>
    <row r="46" spans="2:9" x14ac:dyDescent="0.25">
      <c r="B46" s="264">
        <v>18</v>
      </c>
      <c r="C46" s="271" t="s">
        <v>652</v>
      </c>
      <c r="D46" s="272" t="s">
        <v>655</v>
      </c>
      <c r="E46" s="260">
        <v>3</v>
      </c>
      <c r="F46" s="260" t="s">
        <v>635</v>
      </c>
      <c r="G46" s="261">
        <v>3</v>
      </c>
      <c r="H46" s="273">
        <v>3000000</v>
      </c>
      <c r="I46" s="263">
        <f t="shared" si="2"/>
        <v>2.0979020979020979E-3</v>
      </c>
    </row>
    <row r="47" spans="2:9" x14ac:dyDescent="0.25">
      <c r="B47" s="264">
        <v>23</v>
      </c>
      <c r="C47" s="271" t="s">
        <v>652</v>
      </c>
      <c r="D47" s="272" t="s">
        <v>656</v>
      </c>
      <c r="E47" s="260">
        <v>187</v>
      </c>
      <c r="F47" s="260" t="s">
        <v>635</v>
      </c>
      <c r="G47" s="261">
        <v>187</v>
      </c>
      <c r="H47" s="273">
        <v>187000000</v>
      </c>
      <c r="I47" s="263">
        <f t="shared" si="2"/>
        <v>0.13076923076923078</v>
      </c>
    </row>
    <row r="48" spans="2:9" x14ac:dyDescent="0.25">
      <c r="B48" s="264">
        <v>36</v>
      </c>
      <c r="C48" s="271" t="s">
        <v>652</v>
      </c>
      <c r="D48" s="274" t="s">
        <v>657</v>
      </c>
      <c r="E48" s="260">
        <v>398</v>
      </c>
      <c r="F48" s="260" t="s">
        <v>635</v>
      </c>
      <c r="G48" s="261">
        <v>398</v>
      </c>
      <c r="H48" s="273">
        <v>398000000</v>
      </c>
      <c r="I48" s="263">
        <f t="shared" si="2"/>
        <v>0.27832167832167831</v>
      </c>
    </row>
    <row r="49" spans="2:9" x14ac:dyDescent="0.25">
      <c r="B49" s="264">
        <v>40</v>
      </c>
      <c r="C49" s="271" t="s">
        <v>652</v>
      </c>
      <c r="D49" s="275" t="s">
        <v>658</v>
      </c>
      <c r="E49" s="260">
        <v>317</v>
      </c>
      <c r="F49" s="260" t="s">
        <v>635</v>
      </c>
      <c r="G49" s="261">
        <v>317</v>
      </c>
      <c r="H49" s="273">
        <v>317000000</v>
      </c>
      <c r="I49" s="263">
        <f t="shared" si="2"/>
        <v>0.22167832167832169</v>
      </c>
    </row>
    <row r="50" spans="2:9" x14ac:dyDescent="0.25">
      <c r="B50" s="264">
        <v>15</v>
      </c>
      <c r="C50" s="271" t="s">
        <v>652</v>
      </c>
      <c r="D50" s="272" t="s">
        <v>659</v>
      </c>
      <c r="E50" s="260">
        <v>70</v>
      </c>
      <c r="F50" s="260" t="s">
        <v>635</v>
      </c>
      <c r="G50" s="261">
        <v>70</v>
      </c>
      <c r="H50" s="273">
        <v>70000000</v>
      </c>
      <c r="I50" s="263">
        <f t="shared" si="2"/>
        <v>4.8951048951048952E-2</v>
      </c>
    </row>
    <row r="51" spans="2:9" x14ac:dyDescent="0.25">
      <c r="B51" s="264">
        <v>19</v>
      </c>
      <c r="C51" s="271" t="s">
        <v>652</v>
      </c>
      <c r="D51" s="272" t="s">
        <v>660</v>
      </c>
      <c r="E51" s="260">
        <v>3</v>
      </c>
      <c r="F51" s="260" t="s">
        <v>635</v>
      </c>
      <c r="G51" s="261">
        <v>3</v>
      </c>
      <c r="H51" s="273">
        <v>3000000</v>
      </c>
      <c r="I51" s="263">
        <f t="shared" si="2"/>
        <v>2.0979020979020979E-3</v>
      </c>
    </row>
    <row r="52" spans="2:9" x14ac:dyDescent="0.25">
      <c r="B52" s="264">
        <v>28</v>
      </c>
      <c r="C52" s="271" t="s">
        <v>652</v>
      </c>
      <c r="D52" s="272" t="s">
        <v>661</v>
      </c>
      <c r="E52" s="260">
        <v>177</v>
      </c>
      <c r="F52" s="260" t="s">
        <v>635</v>
      </c>
      <c r="G52" s="261">
        <v>177</v>
      </c>
      <c r="H52" s="273">
        <v>177000000</v>
      </c>
      <c r="I52" s="263">
        <f t="shared" si="2"/>
        <v>0.12377622377622377</v>
      </c>
    </row>
    <row r="53" spans="2:9" x14ac:dyDescent="0.25">
      <c r="B53" s="264">
        <v>37</v>
      </c>
      <c r="C53" s="271" t="s">
        <v>652</v>
      </c>
      <c r="D53" s="274" t="s">
        <v>662</v>
      </c>
      <c r="E53" s="260">
        <v>139</v>
      </c>
      <c r="F53" s="260" t="s">
        <v>635</v>
      </c>
      <c r="G53" s="261">
        <v>139</v>
      </c>
      <c r="H53" s="273">
        <v>139000000</v>
      </c>
      <c r="I53" s="263">
        <f t="shared" si="2"/>
        <v>9.7202797202797203E-2</v>
      </c>
    </row>
    <row r="54" spans="2:9" x14ac:dyDescent="0.25">
      <c r="B54" s="264">
        <v>41</v>
      </c>
      <c r="C54" s="271" t="s">
        <v>652</v>
      </c>
      <c r="D54" s="275" t="s">
        <v>663</v>
      </c>
      <c r="E54" s="260">
        <v>111</v>
      </c>
      <c r="F54" s="260" t="s">
        <v>635</v>
      </c>
      <c r="G54" s="261">
        <v>111</v>
      </c>
      <c r="H54" s="273">
        <v>111000000</v>
      </c>
      <c r="I54" s="263">
        <f t="shared" si="2"/>
        <v>7.7622377622377628E-2</v>
      </c>
    </row>
    <row r="55" spans="2:9" x14ac:dyDescent="0.25">
      <c r="B55" s="264">
        <v>44</v>
      </c>
      <c r="C55" s="276" t="s">
        <v>652</v>
      </c>
      <c r="D55" s="274" t="s">
        <v>664</v>
      </c>
      <c r="E55" s="277">
        <v>262</v>
      </c>
      <c r="F55" s="277" t="s">
        <v>635</v>
      </c>
      <c r="G55" s="278">
        <v>262</v>
      </c>
      <c r="H55" s="279">
        <v>262000000</v>
      </c>
      <c r="I55" s="266">
        <f>G55/1430</f>
        <v>0.18321678321678322</v>
      </c>
    </row>
    <row r="56" spans="2:9" x14ac:dyDescent="0.25">
      <c r="B56" s="1133" t="s">
        <v>651</v>
      </c>
      <c r="C56" s="1134"/>
      <c r="D56" s="1135"/>
      <c r="E56" s="1084">
        <f>SUM(E44:E55)</f>
        <v>1680</v>
      </c>
      <c r="F56" s="1085"/>
      <c r="G56" s="1086">
        <f>SUM(G44:G55)</f>
        <v>1680</v>
      </c>
      <c r="H56" s="1087">
        <f>SUM(H44:H55)</f>
        <v>1680000000</v>
      </c>
      <c r="I56" s="1083">
        <f>1680/5000</f>
        <v>0.33600000000000002</v>
      </c>
    </row>
    <row r="57" spans="2:9" x14ac:dyDescent="0.25">
      <c r="B57" s="267">
        <v>32</v>
      </c>
      <c r="C57" s="268" t="s">
        <v>665</v>
      </c>
      <c r="D57" s="280" t="s">
        <v>666</v>
      </c>
      <c r="E57" s="252">
        <v>249</v>
      </c>
      <c r="F57" s="254" t="s">
        <v>635</v>
      </c>
      <c r="G57" s="261">
        <v>249</v>
      </c>
      <c r="H57" s="255">
        <v>249000000</v>
      </c>
      <c r="I57" s="256">
        <f>G57/G60</f>
        <v>0.50100603621730377</v>
      </c>
    </row>
    <row r="58" spans="2:9" x14ac:dyDescent="0.25">
      <c r="B58" s="264">
        <v>38</v>
      </c>
      <c r="C58" s="271" t="s">
        <v>665</v>
      </c>
      <c r="D58" s="259" t="s">
        <v>667</v>
      </c>
      <c r="E58" s="259">
        <v>138</v>
      </c>
      <c r="F58" s="261" t="s">
        <v>635</v>
      </c>
      <c r="G58" s="261">
        <v>138</v>
      </c>
      <c r="H58" s="281">
        <v>138000000</v>
      </c>
      <c r="I58" s="263">
        <f>G58/G60</f>
        <v>0.27766599597585512</v>
      </c>
    </row>
    <row r="59" spans="2:9" x14ac:dyDescent="0.25">
      <c r="B59" s="264">
        <v>42</v>
      </c>
      <c r="C59" s="276" t="s">
        <v>665</v>
      </c>
      <c r="D59" s="282" t="s">
        <v>668</v>
      </c>
      <c r="E59" s="283">
        <v>110</v>
      </c>
      <c r="F59" s="278" t="s">
        <v>635</v>
      </c>
      <c r="G59" s="278">
        <v>110</v>
      </c>
      <c r="H59" s="284">
        <v>110000000</v>
      </c>
      <c r="I59" s="266">
        <f>G59/G60</f>
        <v>0.22132796780684105</v>
      </c>
    </row>
    <row r="60" spans="2:9" x14ac:dyDescent="0.25">
      <c r="B60" s="1133" t="s">
        <v>651</v>
      </c>
      <c r="C60" s="1134"/>
      <c r="D60" s="1135"/>
      <c r="E60" s="1084">
        <f>SUM(E57:E59)</f>
        <v>497</v>
      </c>
      <c r="F60" s="1085"/>
      <c r="G60" s="1086">
        <f>SUM(G57:G59)</f>
        <v>497</v>
      </c>
      <c r="H60" s="1087">
        <f>SUM(H57:H59)</f>
        <v>497000000</v>
      </c>
      <c r="I60" s="1088">
        <v>9.9599999999999994E-2</v>
      </c>
    </row>
    <row r="61" spans="2:9" x14ac:dyDescent="0.25">
      <c r="B61" s="264">
        <v>43</v>
      </c>
      <c r="C61" s="285" t="s">
        <v>669</v>
      </c>
      <c r="D61" s="286" t="s">
        <v>670</v>
      </c>
      <c r="E61" s="287">
        <v>250</v>
      </c>
      <c r="F61" s="287" t="s">
        <v>635</v>
      </c>
      <c r="G61" s="287">
        <v>250</v>
      </c>
      <c r="H61" s="288">
        <v>250000000</v>
      </c>
      <c r="I61" s="289">
        <v>0.05</v>
      </c>
    </row>
    <row r="62" spans="2:9" x14ac:dyDescent="0.25">
      <c r="B62" s="1133" t="s">
        <v>651</v>
      </c>
      <c r="C62" s="1134"/>
      <c r="D62" s="1135"/>
      <c r="E62" s="1084">
        <v>250</v>
      </c>
      <c r="F62" s="1085"/>
      <c r="G62" s="1086">
        <v>250</v>
      </c>
      <c r="H62" s="1087">
        <f>H61</f>
        <v>250000000</v>
      </c>
      <c r="I62" s="1088">
        <v>0.05</v>
      </c>
    </row>
    <row r="63" spans="2:9" ht="15.75" thickBot="1" x14ac:dyDescent="0.3">
      <c r="B63" s="1089"/>
      <c r="C63" s="1090" t="s">
        <v>363</v>
      </c>
      <c r="D63" s="1090"/>
      <c r="E63" s="1091">
        <f>E43+E56+E60+E62</f>
        <v>5000</v>
      </c>
      <c r="F63" s="1090"/>
      <c r="G63" s="1092"/>
      <c r="H63" s="1091">
        <v>5000000000</v>
      </c>
      <c r="I63" s="1093">
        <f>I43+I56+I60+I62</f>
        <v>1</v>
      </c>
    </row>
    <row r="64" spans="2:9" x14ac:dyDescent="0.25">
      <c r="B64" s="1100"/>
      <c r="C64" s="1101"/>
      <c r="D64" s="1101"/>
      <c r="E64" s="1102"/>
      <c r="F64" s="1101"/>
      <c r="G64" s="1103"/>
      <c r="H64" s="1102"/>
      <c r="I64" s="1104"/>
    </row>
  </sheetData>
  <mergeCells count="16">
    <mergeCell ref="B10:C10"/>
    <mergeCell ref="B5:C5"/>
    <mergeCell ref="B6:C6"/>
    <mergeCell ref="B7:C7"/>
    <mergeCell ref="B8:C8"/>
    <mergeCell ref="B9:C9"/>
    <mergeCell ref="B11:C11"/>
    <mergeCell ref="B43:D43"/>
    <mergeCell ref="B56:D56"/>
    <mergeCell ref="B60:D60"/>
    <mergeCell ref="B62:D62"/>
    <mergeCell ref="B12:C12"/>
    <mergeCell ref="B20:C20"/>
    <mergeCell ref="B21:C21"/>
    <mergeCell ref="B22:C22"/>
    <mergeCell ref="B23:C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xcel.Sheet.12" shapeId="29697" r:id="rId4">
          <objectPr defaultSize="0" autoPict="0" r:id="rId5">
            <anchor moveWithCells="1" sizeWithCells="1">
              <from>
                <xdr:col>1</xdr:col>
                <xdr:colOff>600075</xdr:colOff>
                <xdr:row>25</xdr:row>
                <xdr:rowOff>0</xdr:rowOff>
              </from>
              <to>
                <xdr:col>9</xdr:col>
                <xdr:colOff>152400</xdr:colOff>
                <xdr:row>25</xdr:row>
                <xdr:rowOff>0</xdr:rowOff>
              </to>
            </anchor>
          </objectPr>
        </oleObject>
      </mc:Choice>
      <mc:Fallback>
        <oleObject progId="Excel.Sheet.12" shapeId="29697" r:id="rId4"/>
      </mc:Fallback>
    </mc:AlternateContent>
    <mc:AlternateContent xmlns:mc="http://schemas.openxmlformats.org/markup-compatibility/2006">
      <mc:Choice Requires="x14">
        <oleObject progId="Excel.Sheet.8" shapeId="29698" r:id="rId6">
          <objectPr defaultSize="0" autoPict="0" r:id="rId7">
            <anchor moveWithCells="1" sizeWithCells="1">
              <from>
                <xdr:col>0</xdr:col>
                <xdr:colOff>752475</xdr:colOff>
                <xdr:row>64</xdr:row>
                <xdr:rowOff>66675</xdr:rowOff>
              </from>
              <to>
                <xdr:col>9</xdr:col>
                <xdr:colOff>38100</xdr:colOff>
                <xdr:row>74</xdr:row>
                <xdr:rowOff>57150</xdr:rowOff>
              </to>
            </anchor>
          </objectPr>
        </oleObject>
      </mc:Choice>
      <mc:Fallback>
        <oleObject progId="Excel.Sheet.8" shapeId="2969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G27"/>
  <sheetViews>
    <sheetView showGridLines="0" topLeftCell="A20" zoomScaleNormal="100" workbookViewId="0">
      <selection activeCell="C40" sqref="C40"/>
    </sheetView>
  </sheetViews>
  <sheetFormatPr baseColWidth="10" defaultRowHeight="15" x14ac:dyDescent="0.25"/>
  <cols>
    <col min="2" max="2" width="16.28515625" customWidth="1"/>
    <col min="3" max="4" width="37.7109375" customWidth="1"/>
    <col min="5" max="5" width="18.42578125" customWidth="1"/>
    <col min="6" max="6" width="13.42578125" customWidth="1"/>
    <col min="7" max="7" width="6.140625" customWidth="1"/>
    <col min="8" max="8" width="6.28515625" customWidth="1"/>
    <col min="9" max="9" width="4.42578125" customWidth="1"/>
  </cols>
  <sheetData>
    <row r="3" spans="3:6" ht="15.75" thickBot="1" x14ac:dyDescent="0.3">
      <c r="C3" s="10"/>
    </row>
    <row r="4" spans="3:6" ht="15.75" thickBot="1" x14ac:dyDescent="0.3">
      <c r="C4" s="1148" t="s">
        <v>687</v>
      </c>
      <c r="D4" s="1149"/>
    </row>
    <row r="5" spans="3:6" ht="17.25" customHeight="1" thickBot="1" x14ac:dyDescent="0.3">
      <c r="C5" s="232" t="s">
        <v>683</v>
      </c>
      <c r="D5" s="233" t="s">
        <v>684</v>
      </c>
    </row>
    <row r="6" spans="3:6" ht="26.25" thickBot="1" x14ac:dyDescent="0.3">
      <c r="C6" s="234" t="s">
        <v>686</v>
      </c>
      <c r="D6" s="235" t="s">
        <v>685</v>
      </c>
    </row>
    <row r="7" spans="3:6" ht="15.75" thickBot="1" x14ac:dyDescent="0.3">
      <c r="C7" s="236"/>
      <c r="D7" s="222"/>
    </row>
    <row r="8" spans="3:6" ht="15.75" thickBot="1" x14ac:dyDescent="0.3">
      <c r="C8" s="1150" t="s">
        <v>688</v>
      </c>
      <c r="D8" s="1151"/>
      <c r="F8" s="13"/>
    </row>
    <row r="9" spans="3:6" ht="15.75" thickBot="1" x14ac:dyDescent="0.3">
      <c r="C9" s="237" t="s">
        <v>517</v>
      </c>
      <c r="D9" s="238" t="s">
        <v>518</v>
      </c>
      <c r="F9" s="13"/>
    </row>
    <row r="10" spans="3:6" x14ac:dyDescent="0.25">
      <c r="C10" s="239" t="s">
        <v>404</v>
      </c>
      <c r="D10" s="240" t="s">
        <v>519</v>
      </c>
      <c r="F10" s="13"/>
    </row>
    <row r="11" spans="3:6" x14ac:dyDescent="0.25">
      <c r="C11" s="241" t="s">
        <v>508</v>
      </c>
      <c r="D11" s="242" t="s">
        <v>520</v>
      </c>
      <c r="F11" s="13"/>
    </row>
    <row r="12" spans="3:6" x14ac:dyDescent="0.25">
      <c r="C12" s="241" t="s">
        <v>844</v>
      </c>
      <c r="D12" s="242" t="s">
        <v>521</v>
      </c>
      <c r="F12" s="13"/>
    </row>
    <row r="13" spans="3:6" x14ac:dyDescent="0.25">
      <c r="C13" s="241" t="s">
        <v>522</v>
      </c>
      <c r="D13" s="242" t="s">
        <v>521</v>
      </c>
      <c r="F13" s="13"/>
    </row>
    <row r="14" spans="3:6" x14ac:dyDescent="0.25">
      <c r="C14" s="241" t="s">
        <v>408</v>
      </c>
      <c r="D14" s="242" t="s">
        <v>407</v>
      </c>
      <c r="F14" s="13"/>
    </row>
    <row r="15" spans="3:6" x14ac:dyDescent="0.25">
      <c r="C15" s="241" t="s">
        <v>524</v>
      </c>
      <c r="D15" s="242" t="s">
        <v>523</v>
      </c>
      <c r="F15" s="13"/>
    </row>
    <row r="16" spans="3:6" x14ac:dyDescent="0.25">
      <c r="C16" s="241" t="s">
        <v>525</v>
      </c>
      <c r="D16" s="242" t="s">
        <v>83</v>
      </c>
      <c r="F16" s="13"/>
    </row>
    <row r="17" spans="2:7" ht="15.75" thickBot="1" x14ac:dyDescent="0.3">
      <c r="C17" s="243" t="s">
        <v>526</v>
      </c>
      <c r="D17" s="244" t="s">
        <v>527</v>
      </c>
      <c r="F17" s="13"/>
    </row>
    <row r="18" spans="2:7" ht="15.75" thickBot="1" x14ac:dyDescent="0.3">
      <c r="C18" s="1146" t="s">
        <v>851</v>
      </c>
      <c r="D18" s="1147"/>
      <c r="F18" s="13"/>
    </row>
    <row r="19" spans="2:7" x14ac:dyDescent="0.25">
      <c r="C19" s="1105"/>
      <c r="D19" s="1105"/>
      <c r="F19" s="13"/>
    </row>
    <row r="20" spans="2:7" x14ac:dyDescent="0.25">
      <c r="C20" s="1105"/>
      <c r="D20" s="1105"/>
      <c r="F20" s="13"/>
    </row>
    <row r="21" spans="2:7" x14ac:dyDescent="0.25">
      <c r="C21" s="8"/>
      <c r="F21" s="7"/>
      <c r="G21" s="11"/>
    </row>
    <row r="22" spans="2:7" x14ac:dyDescent="0.25">
      <c r="C22" s="8"/>
      <c r="F22" s="7"/>
      <c r="G22" s="11"/>
    </row>
    <row r="23" spans="2:7" x14ac:dyDescent="0.25">
      <c r="B23" s="8"/>
    </row>
    <row r="24" spans="2:7" x14ac:dyDescent="0.25">
      <c r="B24" s="8"/>
    </row>
    <row r="25" spans="2:7" x14ac:dyDescent="0.25">
      <c r="B25" s="12"/>
      <c r="C25" s="12" t="s">
        <v>528</v>
      </c>
      <c r="D25" s="12"/>
      <c r="E25" s="12"/>
    </row>
    <row r="26" spans="2:7" x14ac:dyDescent="0.25">
      <c r="B26" s="14"/>
      <c r="D26" s="11"/>
      <c r="E26" s="14"/>
      <c r="F26" s="12"/>
    </row>
    <row r="27" spans="2:7" x14ac:dyDescent="0.25">
      <c r="D27" s="117"/>
      <c r="E27" s="117"/>
    </row>
  </sheetData>
  <mergeCells count="3">
    <mergeCell ref="C18:D18"/>
    <mergeCell ref="C4:D4"/>
    <mergeCell ref="C8:D8"/>
  </mergeCells>
  <pageMargins left="0.41" right="0.70866141732283472" top="0.74803149606299213" bottom="0.74803149606299213" header="0.31496062992125984" footer="0.31496062992125984"/>
  <pageSetup paperSize="9" scale="7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99"/>
  <sheetViews>
    <sheetView showGridLines="0" topLeftCell="A89" zoomScaleNormal="100" workbookViewId="0">
      <selection activeCell="B94" sqref="B94"/>
    </sheetView>
  </sheetViews>
  <sheetFormatPr baseColWidth="10" defaultColWidth="11.42578125" defaultRowHeight="12.75" x14ac:dyDescent="0.2"/>
  <cols>
    <col min="1" max="1" width="8.42578125" style="70" customWidth="1"/>
    <col min="2" max="2" width="39.42578125" style="70" customWidth="1"/>
    <col min="3" max="3" width="17.85546875" style="148" customWidth="1"/>
    <col min="4" max="4" width="16" style="148" customWidth="1"/>
    <col min="5" max="5" width="35.42578125" style="70" customWidth="1"/>
    <col min="6" max="6" width="19.42578125" style="70" customWidth="1"/>
    <col min="7" max="7" width="16.7109375" style="70" customWidth="1"/>
    <col min="8" max="8" width="15.42578125" style="69" bestFit="1" customWidth="1"/>
    <col min="9" max="9" width="17" style="69" customWidth="1"/>
    <col min="10" max="10" width="12" style="70" bestFit="1" customWidth="1"/>
    <col min="11" max="257" width="11.42578125" style="70"/>
    <col min="258" max="258" width="42.5703125" style="70" customWidth="1"/>
    <col min="259" max="259" width="18.28515625" style="70" bestFit="1" customWidth="1"/>
    <col min="260" max="260" width="22" style="70" customWidth="1"/>
    <col min="261" max="261" width="48.85546875" style="70" customWidth="1"/>
    <col min="262" max="262" width="21.85546875" style="70" bestFit="1" customWidth="1"/>
    <col min="263" max="263" width="17" style="70" bestFit="1" customWidth="1"/>
    <col min="264" max="264" width="15.42578125" style="70" bestFit="1" customWidth="1"/>
    <col min="265" max="265" width="17" style="70" customWidth="1"/>
    <col min="266" max="266" width="12" style="70" bestFit="1" customWidth="1"/>
    <col min="267" max="513" width="11.42578125" style="70"/>
    <col min="514" max="514" width="42.5703125" style="70" customWidth="1"/>
    <col min="515" max="515" width="18.28515625" style="70" bestFit="1" customWidth="1"/>
    <col min="516" max="516" width="22" style="70" customWidth="1"/>
    <col min="517" max="517" width="48.85546875" style="70" customWidth="1"/>
    <col min="518" max="518" width="21.85546875" style="70" bestFit="1" customWidth="1"/>
    <col min="519" max="519" width="17" style="70" bestFit="1" customWidth="1"/>
    <col min="520" max="520" width="15.42578125" style="70" bestFit="1" customWidth="1"/>
    <col min="521" max="521" width="17" style="70" customWidth="1"/>
    <col min="522" max="522" width="12" style="70" bestFit="1" customWidth="1"/>
    <col min="523" max="769" width="11.42578125" style="70"/>
    <col min="770" max="770" width="42.5703125" style="70" customWidth="1"/>
    <col min="771" max="771" width="18.28515625" style="70" bestFit="1" customWidth="1"/>
    <col min="772" max="772" width="22" style="70" customWidth="1"/>
    <col min="773" max="773" width="48.85546875" style="70" customWidth="1"/>
    <col min="774" max="774" width="21.85546875" style="70" bestFit="1" customWidth="1"/>
    <col min="775" max="775" width="17" style="70" bestFit="1" customWidth="1"/>
    <col min="776" max="776" width="15.42578125" style="70" bestFit="1" customWidth="1"/>
    <col min="777" max="777" width="17" style="70" customWidth="1"/>
    <col min="778" max="778" width="12" style="70" bestFit="1" customWidth="1"/>
    <col min="779" max="1025" width="11.42578125" style="70"/>
    <col min="1026" max="1026" width="42.5703125" style="70" customWidth="1"/>
    <col min="1027" max="1027" width="18.28515625" style="70" bestFit="1" customWidth="1"/>
    <col min="1028" max="1028" width="22" style="70" customWidth="1"/>
    <col min="1029" max="1029" width="48.85546875" style="70" customWidth="1"/>
    <col min="1030" max="1030" width="21.85546875" style="70" bestFit="1" customWidth="1"/>
    <col min="1031" max="1031" width="17" style="70" bestFit="1" customWidth="1"/>
    <col min="1032" max="1032" width="15.42578125" style="70" bestFit="1" customWidth="1"/>
    <col min="1033" max="1033" width="17" style="70" customWidth="1"/>
    <col min="1034" max="1034" width="12" style="70" bestFit="1" customWidth="1"/>
    <col min="1035" max="1281" width="11.42578125" style="70"/>
    <col min="1282" max="1282" width="42.5703125" style="70" customWidth="1"/>
    <col min="1283" max="1283" width="18.28515625" style="70" bestFit="1" customWidth="1"/>
    <col min="1284" max="1284" width="22" style="70" customWidth="1"/>
    <col min="1285" max="1285" width="48.85546875" style="70" customWidth="1"/>
    <col min="1286" max="1286" width="21.85546875" style="70" bestFit="1" customWidth="1"/>
    <col min="1287" max="1287" width="17" style="70" bestFit="1" customWidth="1"/>
    <col min="1288" max="1288" width="15.42578125" style="70" bestFit="1" customWidth="1"/>
    <col min="1289" max="1289" width="17" style="70" customWidth="1"/>
    <col min="1290" max="1290" width="12" style="70" bestFit="1" customWidth="1"/>
    <col min="1291" max="1537" width="11.42578125" style="70"/>
    <col min="1538" max="1538" width="42.5703125" style="70" customWidth="1"/>
    <col min="1539" max="1539" width="18.28515625" style="70" bestFit="1" customWidth="1"/>
    <col min="1540" max="1540" width="22" style="70" customWidth="1"/>
    <col min="1541" max="1541" width="48.85546875" style="70" customWidth="1"/>
    <col min="1542" max="1542" width="21.85546875" style="70" bestFit="1" customWidth="1"/>
    <col min="1543" max="1543" width="17" style="70" bestFit="1" customWidth="1"/>
    <col min="1544" max="1544" width="15.42578125" style="70" bestFit="1" customWidth="1"/>
    <col min="1545" max="1545" width="17" style="70" customWidth="1"/>
    <col min="1546" max="1546" width="12" style="70" bestFit="1" customWidth="1"/>
    <col min="1547" max="1793" width="11.42578125" style="70"/>
    <col min="1794" max="1794" width="42.5703125" style="70" customWidth="1"/>
    <col min="1795" max="1795" width="18.28515625" style="70" bestFit="1" customWidth="1"/>
    <col min="1796" max="1796" width="22" style="70" customWidth="1"/>
    <col min="1797" max="1797" width="48.85546875" style="70" customWidth="1"/>
    <col min="1798" max="1798" width="21.85546875" style="70" bestFit="1" customWidth="1"/>
    <col min="1799" max="1799" width="17" style="70" bestFit="1" customWidth="1"/>
    <col min="1800" max="1800" width="15.42578125" style="70" bestFit="1" customWidth="1"/>
    <col min="1801" max="1801" width="17" style="70" customWidth="1"/>
    <col min="1802" max="1802" width="12" style="70" bestFit="1" customWidth="1"/>
    <col min="1803" max="2049" width="11.42578125" style="70"/>
    <col min="2050" max="2050" width="42.5703125" style="70" customWidth="1"/>
    <col min="2051" max="2051" width="18.28515625" style="70" bestFit="1" customWidth="1"/>
    <col min="2052" max="2052" width="22" style="70" customWidth="1"/>
    <col min="2053" max="2053" width="48.85546875" style="70" customWidth="1"/>
    <col min="2054" max="2054" width="21.85546875" style="70" bestFit="1" customWidth="1"/>
    <col min="2055" max="2055" width="17" style="70" bestFit="1" customWidth="1"/>
    <col min="2056" max="2056" width="15.42578125" style="70" bestFit="1" customWidth="1"/>
    <col min="2057" max="2057" width="17" style="70" customWidth="1"/>
    <col min="2058" max="2058" width="12" style="70" bestFit="1" customWidth="1"/>
    <col min="2059" max="2305" width="11.42578125" style="70"/>
    <col min="2306" max="2306" width="42.5703125" style="70" customWidth="1"/>
    <col min="2307" max="2307" width="18.28515625" style="70" bestFit="1" customWidth="1"/>
    <col min="2308" max="2308" width="22" style="70" customWidth="1"/>
    <col min="2309" max="2309" width="48.85546875" style="70" customWidth="1"/>
    <col min="2310" max="2310" width="21.85546875" style="70" bestFit="1" customWidth="1"/>
    <col min="2311" max="2311" width="17" style="70" bestFit="1" customWidth="1"/>
    <col min="2312" max="2312" width="15.42578125" style="70" bestFit="1" customWidth="1"/>
    <col min="2313" max="2313" width="17" style="70" customWidth="1"/>
    <col min="2314" max="2314" width="12" style="70" bestFit="1" customWidth="1"/>
    <col min="2315" max="2561" width="11.42578125" style="70"/>
    <col min="2562" max="2562" width="42.5703125" style="70" customWidth="1"/>
    <col min="2563" max="2563" width="18.28515625" style="70" bestFit="1" customWidth="1"/>
    <col min="2564" max="2564" width="22" style="70" customWidth="1"/>
    <col min="2565" max="2565" width="48.85546875" style="70" customWidth="1"/>
    <col min="2566" max="2566" width="21.85546875" style="70" bestFit="1" customWidth="1"/>
    <col min="2567" max="2567" width="17" style="70" bestFit="1" customWidth="1"/>
    <col min="2568" max="2568" width="15.42578125" style="70" bestFit="1" customWidth="1"/>
    <col min="2569" max="2569" width="17" style="70" customWidth="1"/>
    <col min="2570" max="2570" width="12" style="70" bestFit="1" customWidth="1"/>
    <col min="2571" max="2817" width="11.42578125" style="70"/>
    <col min="2818" max="2818" width="42.5703125" style="70" customWidth="1"/>
    <col min="2819" max="2819" width="18.28515625" style="70" bestFit="1" customWidth="1"/>
    <col min="2820" max="2820" width="22" style="70" customWidth="1"/>
    <col min="2821" max="2821" width="48.85546875" style="70" customWidth="1"/>
    <col min="2822" max="2822" width="21.85546875" style="70" bestFit="1" customWidth="1"/>
    <col min="2823" max="2823" width="17" style="70" bestFit="1" customWidth="1"/>
    <col min="2824" max="2824" width="15.42578125" style="70" bestFit="1" customWidth="1"/>
    <col min="2825" max="2825" width="17" style="70" customWidth="1"/>
    <col min="2826" max="2826" width="12" style="70" bestFit="1" customWidth="1"/>
    <col min="2827" max="3073" width="11.42578125" style="70"/>
    <col min="3074" max="3074" width="42.5703125" style="70" customWidth="1"/>
    <col min="3075" max="3075" width="18.28515625" style="70" bestFit="1" customWidth="1"/>
    <col min="3076" max="3076" width="22" style="70" customWidth="1"/>
    <col min="3077" max="3077" width="48.85546875" style="70" customWidth="1"/>
    <col min="3078" max="3078" width="21.85546875" style="70" bestFit="1" customWidth="1"/>
    <col min="3079" max="3079" width="17" style="70" bestFit="1" customWidth="1"/>
    <col min="3080" max="3080" width="15.42578125" style="70" bestFit="1" customWidth="1"/>
    <col min="3081" max="3081" width="17" style="70" customWidth="1"/>
    <col min="3082" max="3082" width="12" style="70" bestFit="1" customWidth="1"/>
    <col min="3083" max="3329" width="11.42578125" style="70"/>
    <col min="3330" max="3330" width="42.5703125" style="70" customWidth="1"/>
    <col min="3331" max="3331" width="18.28515625" style="70" bestFit="1" customWidth="1"/>
    <col min="3332" max="3332" width="22" style="70" customWidth="1"/>
    <col min="3333" max="3333" width="48.85546875" style="70" customWidth="1"/>
    <col min="3334" max="3334" width="21.85546875" style="70" bestFit="1" customWidth="1"/>
    <col min="3335" max="3335" width="17" style="70" bestFit="1" customWidth="1"/>
    <col min="3336" max="3336" width="15.42578125" style="70" bestFit="1" customWidth="1"/>
    <col min="3337" max="3337" width="17" style="70" customWidth="1"/>
    <col min="3338" max="3338" width="12" style="70" bestFit="1" customWidth="1"/>
    <col min="3339" max="3585" width="11.42578125" style="70"/>
    <col min="3586" max="3586" width="42.5703125" style="70" customWidth="1"/>
    <col min="3587" max="3587" width="18.28515625" style="70" bestFit="1" customWidth="1"/>
    <col min="3588" max="3588" width="22" style="70" customWidth="1"/>
    <col min="3589" max="3589" width="48.85546875" style="70" customWidth="1"/>
    <col min="3590" max="3590" width="21.85546875" style="70" bestFit="1" customWidth="1"/>
    <col min="3591" max="3591" width="17" style="70" bestFit="1" customWidth="1"/>
    <col min="3592" max="3592" width="15.42578125" style="70" bestFit="1" customWidth="1"/>
    <col min="3593" max="3593" width="17" style="70" customWidth="1"/>
    <col min="3594" max="3594" width="12" style="70" bestFit="1" customWidth="1"/>
    <col min="3595" max="3841" width="11.42578125" style="70"/>
    <col min="3842" max="3842" width="42.5703125" style="70" customWidth="1"/>
    <col min="3843" max="3843" width="18.28515625" style="70" bestFit="1" customWidth="1"/>
    <col min="3844" max="3844" width="22" style="70" customWidth="1"/>
    <col min="3845" max="3845" width="48.85546875" style="70" customWidth="1"/>
    <col min="3846" max="3846" width="21.85546875" style="70" bestFit="1" customWidth="1"/>
    <col min="3847" max="3847" width="17" style="70" bestFit="1" customWidth="1"/>
    <col min="3848" max="3848" width="15.42578125" style="70" bestFit="1" customWidth="1"/>
    <col min="3849" max="3849" width="17" style="70" customWidth="1"/>
    <col min="3850" max="3850" width="12" style="70" bestFit="1" customWidth="1"/>
    <col min="3851" max="4097" width="11.42578125" style="70"/>
    <col min="4098" max="4098" width="42.5703125" style="70" customWidth="1"/>
    <col min="4099" max="4099" width="18.28515625" style="70" bestFit="1" customWidth="1"/>
    <col min="4100" max="4100" width="22" style="70" customWidth="1"/>
    <col min="4101" max="4101" width="48.85546875" style="70" customWidth="1"/>
    <col min="4102" max="4102" width="21.85546875" style="70" bestFit="1" customWidth="1"/>
    <col min="4103" max="4103" width="17" style="70" bestFit="1" customWidth="1"/>
    <col min="4104" max="4104" width="15.42578125" style="70" bestFit="1" customWidth="1"/>
    <col min="4105" max="4105" width="17" style="70" customWidth="1"/>
    <col min="4106" max="4106" width="12" style="70" bestFit="1" customWidth="1"/>
    <col min="4107" max="4353" width="11.42578125" style="70"/>
    <col min="4354" max="4354" width="42.5703125" style="70" customWidth="1"/>
    <col min="4355" max="4355" width="18.28515625" style="70" bestFit="1" customWidth="1"/>
    <col min="4356" max="4356" width="22" style="70" customWidth="1"/>
    <col min="4357" max="4357" width="48.85546875" style="70" customWidth="1"/>
    <col min="4358" max="4358" width="21.85546875" style="70" bestFit="1" customWidth="1"/>
    <col min="4359" max="4359" width="17" style="70" bestFit="1" customWidth="1"/>
    <col min="4360" max="4360" width="15.42578125" style="70" bestFit="1" customWidth="1"/>
    <col min="4361" max="4361" width="17" style="70" customWidth="1"/>
    <col min="4362" max="4362" width="12" style="70" bestFit="1" customWidth="1"/>
    <col min="4363" max="4609" width="11.42578125" style="70"/>
    <col min="4610" max="4610" width="42.5703125" style="70" customWidth="1"/>
    <col min="4611" max="4611" width="18.28515625" style="70" bestFit="1" customWidth="1"/>
    <col min="4612" max="4612" width="22" style="70" customWidth="1"/>
    <col min="4613" max="4613" width="48.85546875" style="70" customWidth="1"/>
    <col min="4614" max="4614" width="21.85546875" style="70" bestFit="1" customWidth="1"/>
    <col min="4615" max="4615" width="17" style="70" bestFit="1" customWidth="1"/>
    <col min="4616" max="4616" width="15.42578125" style="70" bestFit="1" customWidth="1"/>
    <col min="4617" max="4617" width="17" style="70" customWidth="1"/>
    <col min="4618" max="4618" width="12" style="70" bestFit="1" customWidth="1"/>
    <col min="4619" max="4865" width="11.42578125" style="70"/>
    <col min="4866" max="4866" width="42.5703125" style="70" customWidth="1"/>
    <col min="4867" max="4867" width="18.28515625" style="70" bestFit="1" customWidth="1"/>
    <col min="4868" max="4868" width="22" style="70" customWidth="1"/>
    <col min="4869" max="4869" width="48.85546875" style="70" customWidth="1"/>
    <col min="4870" max="4870" width="21.85546875" style="70" bestFit="1" customWidth="1"/>
    <col min="4871" max="4871" width="17" style="70" bestFit="1" customWidth="1"/>
    <col min="4872" max="4872" width="15.42578125" style="70" bestFit="1" customWidth="1"/>
    <col min="4873" max="4873" width="17" style="70" customWidth="1"/>
    <col min="4874" max="4874" width="12" style="70" bestFit="1" customWidth="1"/>
    <col min="4875" max="5121" width="11.42578125" style="70"/>
    <col min="5122" max="5122" width="42.5703125" style="70" customWidth="1"/>
    <col min="5123" max="5123" width="18.28515625" style="70" bestFit="1" customWidth="1"/>
    <col min="5124" max="5124" width="22" style="70" customWidth="1"/>
    <col min="5125" max="5125" width="48.85546875" style="70" customWidth="1"/>
    <col min="5126" max="5126" width="21.85546875" style="70" bestFit="1" customWidth="1"/>
    <col min="5127" max="5127" width="17" style="70" bestFit="1" customWidth="1"/>
    <col min="5128" max="5128" width="15.42578125" style="70" bestFit="1" customWidth="1"/>
    <col min="5129" max="5129" width="17" style="70" customWidth="1"/>
    <col min="5130" max="5130" width="12" style="70" bestFit="1" customWidth="1"/>
    <col min="5131" max="5377" width="11.42578125" style="70"/>
    <col min="5378" max="5378" width="42.5703125" style="70" customWidth="1"/>
    <col min="5379" max="5379" width="18.28515625" style="70" bestFit="1" customWidth="1"/>
    <col min="5380" max="5380" width="22" style="70" customWidth="1"/>
    <col min="5381" max="5381" width="48.85546875" style="70" customWidth="1"/>
    <col min="5382" max="5382" width="21.85546875" style="70" bestFit="1" customWidth="1"/>
    <col min="5383" max="5383" width="17" style="70" bestFit="1" customWidth="1"/>
    <col min="5384" max="5384" width="15.42578125" style="70" bestFit="1" customWidth="1"/>
    <col min="5385" max="5385" width="17" style="70" customWidth="1"/>
    <col min="5386" max="5386" width="12" style="70" bestFit="1" customWidth="1"/>
    <col min="5387" max="5633" width="11.42578125" style="70"/>
    <col min="5634" max="5634" width="42.5703125" style="70" customWidth="1"/>
    <col min="5635" max="5635" width="18.28515625" style="70" bestFit="1" customWidth="1"/>
    <col min="5636" max="5636" width="22" style="70" customWidth="1"/>
    <col min="5637" max="5637" width="48.85546875" style="70" customWidth="1"/>
    <col min="5638" max="5638" width="21.85546875" style="70" bestFit="1" customWidth="1"/>
    <col min="5639" max="5639" width="17" style="70" bestFit="1" customWidth="1"/>
    <col min="5640" max="5640" width="15.42578125" style="70" bestFit="1" customWidth="1"/>
    <col min="5641" max="5641" width="17" style="70" customWidth="1"/>
    <col min="5642" max="5642" width="12" style="70" bestFit="1" customWidth="1"/>
    <col min="5643" max="5889" width="11.42578125" style="70"/>
    <col min="5890" max="5890" width="42.5703125" style="70" customWidth="1"/>
    <col min="5891" max="5891" width="18.28515625" style="70" bestFit="1" customWidth="1"/>
    <col min="5892" max="5892" width="22" style="70" customWidth="1"/>
    <col min="5893" max="5893" width="48.85546875" style="70" customWidth="1"/>
    <col min="5894" max="5894" width="21.85546875" style="70" bestFit="1" customWidth="1"/>
    <col min="5895" max="5895" width="17" style="70" bestFit="1" customWidth="1"/>
    <col min="5896" max="5896" width="15.42578125" style="70" bestFit="1" customWidth="1"/>
    <col min="5897" max="5897" width="17" style="70" customWidth="1"/>
    <col min="5898" max="5898" width="12" style="70" bestFit="1" customWidth="1"/>
    <col min="5899" max="6145" width="11.42578125" style="70"/>
    <col min="6146" max="6146" width="42.5703125" style="70" customWidth="1"/>
    <col min="6147" max="6147" width="18.28515625" style="70" bestFit="1" customWidth="1"/>
    <col min="6148" max="6148" width="22" style="70" customWidth="1"/>
    <col min="6149" max="6149" width="48.85546875" style="70" customWidth="1"/>
    <col min="6150" max="6150" width="21.85546875" style="70" bestFit="1" customWidth="1"/>
    <col min="6151" max="6151" width="17" style="70" bestFit="1" customWidth="1"/>
    <col min="6152" max="6152" width="15.42578125" style="70" bestFit="1" customWidth="1"/>
    <col min="6153" max="6153" width="17" style="70" customWidth="1"/>
    <col min="6154" max="6154" width="12" style="70" bestFit="1" customWidth="1"/>
    <col min="6155" max="6401" width="11.42578125" style="70"/>
    <col min="6402" max="6402" width="42.5703125" style="70" customWidth="1"/>
    <col min="6403" max="6403" width="18.28515625" style="70" bestFit="1" customWidth="1"/>
    <col min="6404" max="6404" width="22" style="70" customWidth="1"/>
    <col min="6405" max="6405" width="48.85546875" style="70" customWidth="1"/>
    <col min="6406" max="6406" width="21.85546875" style="70" bestFit="1" customWidth="1"/>
    <col min="6407" max="6407" width="17" style="70" bestFit="1" customWidth="1"/>
    <col min="6408" max="6408" width="15.42578125" style="70" bestFit="1" customWidth="1"/>
    <col min="6409" max="6409" width="17" style="70" customWidth="1"/>
    <col min="6410" max="6410" width="12" style="70" bestFit="1" customWidth="1"/>
    <col min="6411" max="6657" width="11.42578125" style="70"/>
    <col min="6658" max="6658" width="42.5703125" style="70" customWidth="1"/>
    <col min="6659" max="6659" width="18.28515625" style="70" bestFit="1" customWidth="1"/>
    <col min="6660" max="6660" width="22" style="70" customWidth="1"/>
    <col min="6661" max="6661" width="48.85546875" style="70" customWidth="1"/>
    <col min="6662" max="6662" width="21.85546875" style="70" bestFit="1" customWidth="1"/>
    <col min="6663" max="6663" width="17" style="70" bestFit="1" customWidth="1"/>
    <col min="6664" max="6664" width="15.42578125" style="70" bestFit="1" customWidth="1"/>
    <col min="6665" max="6665" width="17" style="70" customWidth="1"/>
    <col min="6666" max="6666" width="12" style="70" bestFit="1" customWidth="1"/>
    <col min="6667" max="6913" width="11.42578125" style="70"/>
    <col min="6914" max="6914" width="42.5703125" style="70" customWidth="1"/>
    <col min="6915" max="6915" width="18.28515625" style="70" bestFit="1" customWidth="1"/>
    <col min="6916" max="6916" width="22" style="70" customWidth="1"/>
    <col min="6917" max="6917" width="48.85546875" style="70" customWidth="1"/>
    <col min="6918" max="6918" width="21.85546875" style="70" bestFit="1" customWidth="1"/>
    <col min="6919" max="6919" width="17" style="70" bestFit="1" customWidth="1"/>
    <col min="6920" max="6920" width="15.42578125" style="70" bestFit="1" customWidth="1"/>
    <col min="6921" max="6921" width="17" style="70" customWidth="1"/>
    <col min="6922" max="6922" width="12" style="70" bestFit="1" customWidth="1"/>
    <col min="6923" max="7169" width="11.42578125" style="70"/>
    <col min="7170" max="7170" width="42.5703125" style="70" customWidth="1"/>
    <col min="7171" max="7171" width="18.28515625" style="70" bestFit="1" customWidth="1"/>
    <col min="7172" max="7172" width="22" style="70" customWidth="1"/>
    <col min="7173" max="7173" width="48.85546875" style="70" customWidth="1"/>
    <col min="7174" max="7174" width="21.85546875" style="70" bestFit="1" customWidth="1"/>
    <col min="7175" max="7175" width="17" style="70" bestFit="1" customWidth="1"/>
    <col min="7176" max="7176" width="15.42578125" style="70" bestFit="1" customWidth="1"/>
    <col min="7177" max="7177" width="17" style="70" customWidth="1"/>
    <col min="7178" max="7178" width="12" style="70" bestFit="1" customWidth="1"/>
    <col min="7179" max="7425" width="11.42578125" style="70"/>
    <col min="7426" max="7426" width="42.5703125" style="70" customWidth="1"/>
    <col min="7427" max="7427" width="18.28515625" style="70" bestFit="1" customWidth="1"/>
    <col min="7428" max="7428" width="22" style="70" customWidth="1"/>
    <col min="7429" max="7429" width="48.85546875" style="70" customWidth="1"/>
    <col min="7430" max="7430" width="21.85546875" style="70" bestFit="1" customWidth="1"/>
    <col min="7431" max="7431" width="17" style="70" bestFit="1" customWidth="1"/>
    <col min="7432" max="7432" width="15.42578125" style="70" bestFit="1" customWidth="1"/>
    <col min="7433" max="7433" width="17" style="70" customWidth="1"/>
    <col min="7434" max="7434" width="12" style="70" bestFit="1" customWidth="1"/>
    <col min="7435" max="7681" width="11.42578125" style="70"/>
    <col min="7682" max="7682" width="42.5703125" style="70" customWidth="1"/>
    <col min="7683" max="7683" width="18.28515625" style="70" bestFit="1" customWidth="1"/>
    <col min="7684" max="7684" width="22" style="70" customWidth="1"/>
    <col min="7685" max="7685" width="48.85546875" style="70" customWidth="1"/>
    <col min="7686" max="7686" width="21.85546875" style="70" bestFit="1" customWidth="1"/>
    <col min="7687" max="7687" width="17" style="70" bestFit="1" customWidth="1"/>
    <col min="7688" max="7688" width="15.42578125" style="70" bestFit="1" customWidth="1"/>
    <col min="7689" max="7689" width="17" style="70" customWidth="1"/>
    <col min="7690" max="7690" width="12" style="70" bestFit="1" customWidth="1"/>
    <col min="7691" max="7937" width="11.42578125" style="70"/>
    <col min="7938" max="7938" width="42.5703125" style="70" customWidth="1"/>
    <col min="7939" max="7939" width="18.28515625" style="70" bestFit="1" customWidth="1"/>
    <col min="7940" max="7940" width="22" style="70" customWidth="1"/>
    <col min="7941" max="7941" width="48.85546875" style="70" customWidth="1"/>
    <col min="7942" max="7942" width="21.85546875" style="70" bestFit="1" customWidth="1"/>
    <col min="7943" max="7943" width="17" style="70" bestFit="1" customWidth="1"/>
    <col min="7944" max="7944" width="15.42578125" style="70" bestFit="1" customWidth="1"/>
    <col min="7945" max="7945" width="17" style="70" customWidth="1"/>
    <col min="7946" max="7946" width="12" style="70" bestFit="1" customWidth="1"/>
    <col min="7947" max="8193" width="11.42578125" style="70"/>
    <col min="8194" max="8194" width="42.5703125" style="70" customWidth="1"/>
    <col min="8195" max="8195" width="18.28515625" style="70" bestFit="1" customWidth="1"/>
    <col min="8196" max="8196" width="22" style="70" customWidth="1"/>
    <col min="8197" max="8197" width="48.85546875" style="70" customWidth="1"/>
    <col min="8198" max="8198" width="21.85546875" style="70" bestFit="1" customWidth="1"/>
    <col min="8199" max="8199" width="17" style="70" bestFit="1" customWidth="1"/>
    <col min="8200" max="8200" width="15.42578125" style="70" bestFit="1" customWidth="1"/>
    <col min="8201" max="8201" width="17" style="70" customWidth="1"/>
    <col min="8202" max="8202" width="12" style="70" bestFit="1" customWidth="1"/>
    <col min="8203" max="8449" width="11.42578125" style="70"/>
    <col min="8450" max="8450" width="42.5703125" style="70" customWidth="1"/>
    <col min="8451" max="8451" width="18.28515625" style="70" bestFit="1" customWidth="1"/>
    <col min="8452" max="8452" width="22" style="70" customWidth="1"/>
    <col min="8453" max="8453" width="48.85546875" style="70" customWidth="1"/>
    <col min="8454" max="8454" width="21.85546875" style="70" bestFit="1" customWidth="1"/>
    <col min="8455" max="8455" width="17" style="70" bestFit="1" customWidth="1"/>
    <col min="8456" max="8456" width="15.42578125" style="70" bestFit="1" customWidth="1"/>
    <col min="8457" max="8457" width="17" style="70" customWidth="1"/>
    <col min="8458" max="8458" width="12" style="70" bestFit="1" customWidth="1"/>
    <col min="8459" max="8705" width="11.42578125" style="70"/>
    <col min="8706" max="8706" width="42.5703125" style="70" customWidth="1"/>
    <col min="8707" max="8707" width="18.28515625" style="70" bestFit="1" customWidth="1"/>
    <col min="8708" max="8708" width="22" style="70" customWidth="1"/>
    <col min="8709" max="8709" width="48.85546875" style="70" customWidth="1"/>
    <col min="8710" max="8710" width="21.85546875" style="70" bestFit="1" customWidth="1"/>
    <col min="8711" max="8711" width="17" style="70" bestFit="1" customWidth="1"/>
    <col min="8712" max="8712" width="15.42578125" style="70" bestFit="1" customWidth="1"/>
    <col min="8713" max="8713" width="17" style="70" customWidth="1"/>
    <col min="8714" max="8714" width="12" style="70" bestFit="1" customWidth="1"/>
    <col min="8715" max="8961" width="11.42578125" style="70"/>
    <col min="8962" max="8962" width="42.5703125" style="70" customWidth="1"/>
    <col min="8963" max="8963" width="18.28515625" style="70" bestFit="1" customWidth="1"/>
    <col min="8964" max="8964" width="22" style="70" customWidth="1"/>
    <col min="8965" max="8965" width="48.85546875" style="70" customWidth="1"/>
    <col min="8966" max="8966" width="21.85546875" style="70" bestFit="1" customWidth="1"/>
    <col min="8967" max="8967" width="17" style="70" bestFit="1" customWidth="1"/>
    <col min="8968" max="8968" width="15.42578125" style="70" bestFit="1" customWidth="1"/>
    <col min="8969" max="8969" width="17" style="70" customWidth="1"/>
    <col min="8970" max="8970" width="12" style="70" bestFit="1" customWidth="1"/>
    <col min="8971" max="9217" width="11.42578125" style="70"/>
    <col min="9218" max="9218" width="42.5703125" style="70" customWidth="1"/>
    <col min="9219" max="9219" width="18.28515625" style="70" bestFit="1" customWidth="1"/>
    <col min="9220" max="9220" width="22" style="70" customWidth="1"/>
    <col min="9221" max="9221" width="48.85546875" style="70" customWidth="1"/>
    <col min="9222" max="9222" width="21.85546875" style="70" bestFit="1" customWidth="1"/>
    <col min="9223" max="9223" width="17" style="70" bestFit="1" customWidth="1"/>
    <col min="9224" max="9224" width="15.42578125" style="70" bestFit="1" customWidth="1"/>
    <col min="9225" max="9225" width="17" style="70" customWidth="1"/>
    <col min="9226" max="9226" width="12" style="70" bestFit="1" customWidth="1"/>
    <col min="9227" max="9473" width="11.42578125" style="70"/>
    <col min="9474" max="9474" width="42.5703125" style="70" customWidth="1"/>
    <col min="9475" max="9475" width="18.28515625" style="70" bestFit="1" customWidth="1"/>
    <col min="9476" max="9476" width="22" style="70" customWidth="1"/>
    <col min="9477" max="9477" width="48.85546875" style="70" customWidth="1"/>
    <col min="9478" max="9478" width="21.85546875" style="70" bestFit="1" customWidth="1"/>
    <col min="9479" max="9479" width="17" style="70" bestFit="1" customWidth="1"/>
    <col min="9480" max="9480" width="15.42578125" style="70" bestFit="1" customWidth="1"/>
    <col min="9481" max="9481" width="17" style="70" customWidth="1"/>
    <col min="9482" max="9482" width="12" style="70" bestFit="1" customWidth="1"/>
    <col min="9483" max="9729" width="11.42578125" style="70"/>
    <col min="9730" max="9730" width="42.5703125" style="70" customWidth="1"/>
    <col min="9731" max="9731" width="18.28515625" style="70" bestFit="1" customWidth="1"/>
    <col min="9732" max="9732" width="22" style="70" customWidth="1"/>
    <col min="9733" max="9733" width="48.85546875" style="70" customWidth="1"/>
    <col min="9734" max="9734" width="21.85546875" style="70" bestFit="1" customWidth="1"/>
    <col min="9735" max="9735" width="17" style="70" bestFit="1" customWidth="1"/>
    <col min="9736" max="9736" width="15.42578125" style="70" bestFit="1" customWidth="1"/>
    <col min="9737" max="9737" width="17" style="70" customWidth="1"/>
    <col min="9738" max="9738" width="12" style="70" bestFit="1" customWidth="1"/>
    <col min="9739" max="9985" width="11.42578125" style="70"/>
    <col min="9986" max="9986" width="42.5703125" style="70" customWidth="1"/>
    <col min="9987" max="9987" width="18.28515625" style="70" bestFit="1" customWidth="1"/>
    <col min="9988" max="9988" width="22" style="70" customWidth="1"/>
    <col min="9989" max="9989" width="48.85546875" style="70" customWidth="1"/>
    <col min="9990" max="9990" width="21.85546875" style="70" bestFit="1" customWidth="1"/>
    <col min="9991" max="9991" width="17" style="70" bestFit="1" customWidth="1"/>
    <col min="9992" max="9992" width="15.42578125" style="70" bestFit="1" customWidth="1"/>
    <col min="9993" max="9993" width="17" style="70" customWidth="1"/>
    <col min="9994" max="9994" width="12" style="70" bestFit="1" customWidth="1"/>
    <col min="9995" max="10241" width="11.42578125" style="70"/>
    <col min="10242" max="10242" width="42.5703125" style="70" customWidth="1"/>
    <col min="10243" max="10243" width="18.28515625" style="70" bestFit="1" customWidth="1"/>
    <col min="10244" max="10244" width="22" style="70" customWidth="1"/>
    <col min="10245" max="10245" width="48.85546875" style="70" customWidth="1"/>
    <col min="10246" max="10246" width="21.85546875" style="70" bestFit="1" customWidth="1"/>
    <col min="10247" max="10247" width="17" style="70" bestFit="1" customWidth="1"/>
    <col min="10248" max="10248" width="15.42578125" style="70" bestFit="1" customWidth="1"/>
    <col min="10249" max="10249" width="17" style="70" customWidth="1"/>
    <col min="10250" max="10250" width="12" style="70" bestFit="1" customWidth="1"/>
    <col min="10251" max="10497" width="11.42578125" style="70"/>
    <col min="10498" max="10498" width="42.5703125" style="70" customWidth="1"/>
    <col min="10499" max="10499" width="18.28515625" style="70" bestFit="1" customWidth="1"/>
    <col min="10500" max="10500" width="22" style="70" customWidth="1"/>
    <col min="10501" max="10501" width="48.85546875" style="70" customWidth="1"/>
    <col min="10502" max="10502" width="21.85546875" style="70" bestFit="1" customWidth="1"/>
    <col min="10503" max="10503" width="17" style="70" bestFit="1" customWidth="1"/>
    <col min="10504" max="10504" width="15.42578125" style="70" bestFit="1" customWidth="1"/>
    <col min="10505" max="10505" width="17" style="70" customWidth="1"/>
    <col min="10506" max="10506" width="12" style="70" bestFit="1" customWidth="1"/>
    <col min="10507" max="10753" width="11.42578125" style="70"/>
    <col min="10754" max="10754" width="42.5703125" style="70" customWidth="1"/>
    <col min="10755" max="10755" width="18.28515625" style="70" bestFit="1" customWidth="1"/>
    <col min="10756" max="10756" width="22" style="70" customWidth="1"/>
    <col min="10757" max="10757" width="48.85546875" style="70" customWidth="1"/>
    <col min="10758" max="10758" width="21.85546875" style="70" bestFit="1" customWidth="1"/>
    <col min="10759" max="10759" width="17" style="70" bestFit="1" customWidth="1"/>
    <col min="10760" max="10760" width="15.42578125" style="70" bestFit="1" customWidth="1"/>
    <col min="10761" max="10761" width="17" style="70" customWidth="1"/>
    <col min="10762" max="10762" width="12" style="70" bestFit="1" customWidth="1"/>
    <col min="10763" max="11009" width="11.42578125" style="70"/>
    <col min="11010" max="11010" width="42.5703125" style="70" customWidth="1"/>
    <col min="11011" max="11011" width="18.28515625" style="70" bestFit="1" customWidth="1"/>
    <col min="11012" max="11012" width="22" style="70" customWidth="1"/>
    <col min="11013" max="11013" width="48.85546875" style="70" customWidth="1"/>
    <col min="11014" max="11014" width="21.85546875" style="70" bestFit="1" customWidth="1"/>
    <col min="11015" max="11015" width="17" style="70" bestFit="1" customWidth="1"/>
    <col min="11016" max="11016" width="15.42578125" style="70" bestFit="1" customWidth="1"/>
    <col min="11017" max="11017" width="17" style="70" customWidth="1"/>
    <col min="11018" max="11018" width="12" style="70" bestFit="1" customWidth="1"/>
    <col min="11019" max="11265" width="11.42578125" style="70"/>
    <col min="11266" max="11266" width="42.5703125" style="70" customWidth="1"/>
    <col min="11267" max="11267" width="18.28515625" style="70" bestFit="1" customWidth="1"/>
    <col min="11268" max="11268" width="22" style="70" customWidth="1"/>
    <col min="11269" max="11269" width="48.85546875" style="70" customWidth="1"/>
    <col min="11270" max="11270" width="21.85546875" style="70" bestFit="1" customWidth="1"/>
    <col min="11271" max="11271" width="17" style="70" bestFit="1" customWidth="1"/>
    <col min="11272" max="11272" width="15.42578125" style="70" bestFit="1" customWidth="1"/>
    <col min="11273" max="11273" width="17" style="70" customWidth="1"/>
    <col min="11274" max="11274" width="12" style="70" bestFit="1" customWidth="1"/>
    <col min="11275" max="11521" width="11.42578125" style="70"/>
    <col min="11522" max="11522" width="42.5703125" style="70" customWidth="1"/>
    <col min="11523" max="11523" width="18.28515625" style="70" bestFit="1" customWidth="1"/>
    <col min="11524" max="11524" width="22" style="70" customWidth="1"/>
    <col min="11525" max="11525" width="48.85546875" style="70" customWidth="1"/>
    <col min="11526" max="11526" width="21.85546875" style="70" bestFit="1" customWidth="1"/>
    <col min="11527" max="11527" width="17" style="70" bestFit="1" customWidth="1"/>
    <col min="11528" max="11528" width="15.42578125" style="70" bestFit="1" customWidth="1"/>
    <col min="11529" max="11529" width="17" style="70" customWidth="1"/>
    <col min="11530" max="11530" width="12" style="70" bestFit="1" customWidth="1"/>
    <col min="11531" max="11777" width="11.42578125" style="70"/>
    <col min="11778" max="11778" width="42.5703125" style="70" customWidth="1"/>
    <col min="11779" max="11779" width="18.28515625" style="70" bestFit="1" customWidth="1"/>
    <col min="11780" max="11780" width="22" style="70" customWidth="1"/>
    <col min="11781" max="11781" width="48.85546875" style="70" customWidth="1"/>
    <col min="11782" max="11782" width="21.85546875" style="70" bestFit="1" customWidth="1"/>
    <col min="11783" max="11783" width="17" style="70" bestFit="1" customWidth="1"/>
    <col min="11784" max="11784" width="15.42578125" style="70" bestFit="1" customWidth="1"/>
    <col min="11785" max="11785" width="17" style="70" customWidth="1"/>
    <col min="11786" max="11786" width="12" style="70" bestFit="1" customWidth="1"/>
    <col min="11787" max="12033" width="11.42578125" style="70"/>
    <col min="12034" max="12034" width="42.5703125" style="70" customWidth="1"/>
    <col min="12035" max="12035" width="18.28515625" style="70" bestFit="1" customWidth="1"/>
    <col min="12036" max="12036" width="22" style="70" customWidth="1"/>
    <col min="12037" max="12037" width="48.85546875" style="70" customWidth="1"/>
    <col min="12038" max="12038" width="21.85546875" style="70" bestFit="1" customWidth="1"/>
    <col min="12039" max="12039" width="17" style="70" bestFit="1" customWidth="1"/>
    <col min="12040" max="12040" width="15.42578125" style="70" bestFit="1" customWidth="1"/>
    <col min="12041" max="12041" width="17" style="70" customWidth="1"/>
    <col min="12042" max="12042" width="12" style="70" bestFit="1" customWidth="1"/>
    <col min="12043" max="12289" width="11.42578125" style="70"/>
    <col min="12290" max="12290" width="42.5703125" style="70" customWidth="1"/>
    <col min="12291" max="12291" width="18.28515625" style="70" bestFit="1" customWidth="1"/>
    <col min="12292" max="12292" width="22" style="70" customWidth="1"/>
    <col min="12293" max="12293" width="48.85546875" style="70" customWidth="1"/>
    <col min="12294" max="12294" width="21.85546875" style="70" bestFit="1" customWidth="1"/>
    <col min="12295" max="12295" width="17" style="70" bestFit="1" customWidth="1"/>
    <col min="12296" max="12296" width="15.42578125" style="70" bestFit="1" customWidth="1"/>
    <col min="12297" max="12297" width="17" style="70" customWidth="1"/>
    <col min="12298" max="12298" width="12" style="70" bestFit="1" customWidth="1"/>
    <col min="12299" max="12545" width="11.42578125" style="70"/>
    <col min="12546" max="12546" width="42.5703125" style="70" customWidth="1"/>
    <col min="12547" max="12547" width="18.28515625" style="70" bestFit="1" customWidth="1"/>
    <col min="12548" max="12548" width="22" style="70" customWidth="1"/>
    <col min="12549" max="12549" width="48.85546875" style="70" customWidth="1"/>
    <col min="12550" max="12550" width="21.85546875" style="70" bestFit="1" customWidth="1"/>
    <col min="12551" max="12551" width="17" style="70" bestFit="1" customWidth="1"/>
    <col min="12552" max="12552" width="15.42578125" style="70" bestFit="1" customWidth="1"/>
    <col min="12553" max="12553" width="17" style="70" customWidth="1"/>
    <col min="12554" max="12554" width="12" style="70" bestFit="1" customWidth="1"/>
    <col min="12555" max="12801" width="11.42578125" style="70"/>
    <col min="12802" max="12802" width="42.5703125" style="70" customWidth="1"/>
    <col min="12803" max="12803" width="18.28515625" style="70" bestFit="1" customWidth="1"/>
    <col min="12804" max="12804" width="22" style="70" customWidth="1"/>
    <col min="12805" max="12805" width="48.85546875" style="70" customWidth="1"/>
    <col min="12806" max="12806" width="21.85546875" style="70" bestFit="1" customWidth="1"/>
    <col min="12807" max="12807" width="17" style="70" bestFit="1" customWidth="1"/>
    <col min="12808" max="12808" width="15.42578125" style="70" bestFit="1" customWidth="1"/>
    <col min="12809" max="12809" width="17" style="70" customWidth="1"/>
    <col min="12810" max="12810" width="12" style="70" bestFit="1" customWidth="1"/>
    <col min="12811" max="13057" width="11.42578125" style="70"/>
    <col min="13058" max="13058" width="42.5703125" style="70" customWidth="1"/>
    <col min="13059" max="13059" width="18.28515625" style="70" bestFit="1" customWidth="1"/>
    <col min="13060" max="13060" width="22" style="70" customWidth="1"/>
    <col min="13061" max="13061" width="48.85546875" style="70" customWidth="1"/>
    <col min="13062" max="13062" width="21.85546875" style="70" bestFit="1" customWidth="1"/>
    <col min="13063" max="13063" width="17" style="70" bestFit="1" customWidth="1"/>
    <col min="13064" max="13064" width="15.42578125" style="70" bestFit="1" customWidth="1"/>
    <col min="13065" max="13065" width="17" style="70" customWidth="1"/>
    <col min="13066" max="13066" width="12" style="70" bestFit="1" customWidth="1"/>
    <col min="13067" max="13313" width="11.42578125" style="70"/>
    <col min="13314" max="13314" width="42.5703125" style="70" customWidth="1"/>
    <col min="13315" max="13315" width="18.28515625" style="70" bestFit="1" customWidth="1"/>
    <col min="13316" max="13316" width="22" style="70" customWidth="1"/>
    <col min="13317" max="13317" width="48.85546875" style="70" customWidth="1"/>
    <col min="13318" max="13318" width="21.85546875" style="70" bestFit="1" customWidth="1"/>
    <col min="13319" max="13319" width="17" style="70" bestFit="1" customWidth="1"/>
    <col min="13320" max="13320" width="15.42578125" style="70" bestFit="1" customWidth="1"/>
    <col min="13321" max="13321" width="17" style="70" customWidth="1"/>
    <col min="13322" max="13322" width="12" style="70" bestFit="1" customWidth="1"/>
    <col min="13323" max="13569" width="11.42578125" style="70"/>
    <col min="13570" max="13570" width="42.5703125" style="70" customWidth="1"/>
    <col min="13571" max="13571" width="18.28515625" style="70" bestFit="1" customWidth="1"/>
    <col min="13572" max="13572" width="22" style="70" customWidth="1"/>
    <col min="13573" max="13573" width="48.85546875" style="70" customWidth="1"/>
    <col min="13574" max="13574" width="21.85546875" style="70" bestFit="1" customWidth="1"/>
    <col min="13575" max="13575" width="17" style="70" bestFit="1" customWidth="1"/>
    <col min="13576" max="13576" width="15.42578125" style="70" bestFit="1" customWidth="1"/>
    <col min="13577" max="13577" width="17" style="70" customWidth="1"/>
    <col min="13578" max="13578" width="12" style="70" bestFit="1" customWidth="1"/>
    <col min="13579" max="13825" width="11.42578125" style="70"/>
    <col min="13826" max="13826" width="42.5703125" style="70" customWidth="1"/>
    <col min="13827" max="13827" width="18.28515625" style="70" bestFit="1" customWidth="1"/>
    <col min="13828" max="13828" width="22" style="70" customWidth="1"/>
    <col min="13829" max="13829" width="48.85546875" style="70" customWidth="1"/>
    <col min="13830" max="13830" width="21.85546875" style="70" bestFit="1" customWidth="1"/>
    <col min="13831" max="13831" width="17" style="70" bestFit="1" customWidth="1"/>
    <col min="13832" max="13832" width="15.42578125" style="70" bestFit="1" customWidth="1"/>
    <col min="13833" max="13833" width="17" style="70" customWidth="1"/>
    <col min="13834" max="13834" width="12" style="70" bestFit="1" customWidth="1"/>
    <col min="13835" max="14081" width="11.42578125" style="70"/>
    <col min="14082" max="14082" width="42.5703125" style="70" customWidth="1"/>
    <col min="14083" max="14083" width="18.28515625" style="70" bestFit="1" customWidth="1"/>
    <col min="14084" max="14084" width="22" style="70" customWidth="1"/>
    <col min="14085" max="14085" width="48.85546875" style="70" customWidth="1"/>
    <col min="14086" max="14086" width="21.85546875" style="70" bestFit="1" customWidth="1"/>
    <col min="14087" max="14087" width="17" style="70" bestFit="1" customWidth="1"/>
    <col min="14088" max="14088" width="15.42578125" style="70" bestFit="1" customWidth="1"/>
    <col min="14089" max="14089" width="17" style="70" customWidth="1"/>
    <col min="14090" max="14090" width="12" style="70" bestFit="1" customWidth="1"/>
    <col min="14091" max="14337" width="11.42578125" style="70"/>
    <col min="14338" max="14338" width="42.5703125" style="70" customWidth="1"/>
    <col min="14339" max="14339" width="18.28515625" style="70" bestFit="1" customWidth="1"/>
    <col min="14340" max="14340" width="22" style="70" customWidth="1"/>
    <col min="14341" max="14341" width="48.85546875" style="70" customWidth="1"/>
    <col min="14342" max="14342" width="21.85546875" style="70" bestFit="1" customWidth="1"/>
    <col min="14343" max="14343" width="17" style="70" bestFit="1" customWidth="1"/>
    <col min="14344" max="14344" width="15.42578125" style="70" bestFit="1" customWidth="1"/>
    <col min="14345" max="14345" width="17" style="70" customWidth="1"/>
    <col min="14346" max="14346" width="12" style="70" bestFit="1" customWidth="1"/>
    <col min="14347" max="14593" width="11.42578125" style="70"/>
    <col min="14594" max="14594" width="42.5703125" style="70" customWidth="1"/>
    <col min="14595" max="14595" width="18.28515625" style="70" bestFit="1" customWidth="1"/>
    <col min="14596" max="14596" width="22" style="70" customWidth="1"/>
    <col min="14597" max="14597" width="48.85546875" style="70" customWidth="1"/>
    <col min="14598" max="14598" width="21.85546875" style="70" bestFit="1" customWidth="1"/>
    <col min="14599" max="14599" width="17" style="70" bestFit="1" customWidth="1"/>
    <col min="14600" max="14600" width="15.42578125" style="70" bestFit="1" customWidth="1"/>
    <col min="14601" max="14601" width="17" style="70" customWidth="1"/>
    <col min="14602" max="14602" width="12" style="70" bestFit="1" customWidth="1"/>
    <col min="14603" max="14849" width="11.42578125" style="70"/>
    <col min="14850" max="14850" width="42.5703125" style="70" customWidth="1"/>
    <col min="14851" max="14851" width="18.28515625" style="70" bestFit="1" customWidth="1"/>
    <col min="14852" max="14852" width="22" style="70" customWidth="1"/>
    <col min="14853" max="14853" width="48.85546875" style="70" customWidth="1"/>
    <col min="14854" max="14854" width="21.85546875" style="70" bestFit="1" customWidth="1"/>
    <col min="14855" max="14855" width="17" style="70" bestFit="1" customWidth="1"/>
    <col min="14856" max="14856" width="15.42578125" style="70" bestFit="1" customWidth="1"/>
    <col min="14857" max="14857" width="17" style="70" customWidth="1"/>
    <col min="14858" max="14858" width="12" style="70" bestFit="1" customWidth="1"/>
    <col min="14859" max="15105" width="11.42578125" style="70"/>
    <col min="15106" max="15106" width="42.5703125" style="70" customWidth="1"/>
    <col min="15107" max="15107" width="18.28515625" style="70" bestFit="1" customWidth="1"/>
    <col min="15108" max="15108" width="22" style="70" customWidth="1"/>
    <col min="15109" max="15109" width="48.85546875" style="70" customWidth="1"/>
    <col min="15110" max="15110" width="21.85546875" style="70" bestFit="1" customWidth="1"/>
    <col min="15111" max="15111" width="17" style="70" bestFit="1" customWidth="1"/>
    <col min="15112" max="15112" width="15.42578125" style="70" bestFit="1" customWidth="1"/>
    <col min="15113" max="15113" width="17" style="70" customWidth="1"/>
    <col min="15114" max="15114" width="12" style="70" bestFit="1" customWidth="1"/>
    <col min="15115" max="15361" width="11.42578125" style="70"/>
    <col min="15362" max="15362" width="42.5703125" style="70" customWidth="1"/>
    <col min="15363" max="15363" width="18.28515625" style="70" bestFit="1" customWidth="1"/>
    <col min="15364" max="15364" width="22" style="70" customWidth="1"/>
    <col min="15365" max="15365" width="48.85546875" style="70" customWidth="1"/>
    <col min="15366" max="15366" width="21.85546875" style="70" bestFit="1" customWidth="1"/>
    <col min="15367" max="15367" width="17" style="70" bestFit="1" customWidth="1"/>
    <col min="15368" max="15368" width="15.42578125" style="70" bestFit="1" customWidth="1"/>
    <col min="15369" max="15369" width="17" style="70" customWidth="1"/>
    <col min="15370" max="15370" width="12" style="70" bestFit="1" customWidth="1"/>
    <col min="15371" max="15617" width="11.42578125" style="70"/>
    <col min="15618" max="15618" width="42.5703125" style="70" customWidth="1"/>
    <col min="15619" max="15619" width="18.28515625" style="70" bestFit="1" customWidth="1"/>
    <col min="15620" max="15620" width="22" style="70" customWidth="1"/>
    <col min="15621" max="15621" width="48.85546875" style="70" customWidth="1"/>
    <col min="15622" max="15622" width="21.85546875" style="70" bestFit="1" customWidth="1"/>
    <col min="15623" max="15623" width="17" style="70" bestFit="1" customWidth="1"/>
    <col min="15624" max="15624" width="15.42578125" style="70" bestFit="1" customWidth="1"/>
    <col min="15625" max="15625" width="17" style="70" customWidth="1"/>
    <col min="15626" max="15626" width="12" style="70" bestFit="1" customWidth="1"/>
    <col min="15627" max="15873" width="11.42578125" style="70"/>
    <col min="15874" max="15874" width="42.5703125" style="70" customWidth="1"/>
    <col min="15875" max="15875" width="18.28515625" style="70" bestFit="1" customWidth="1"/>
    <col min="15876" max="15876" width="22" style="70" customWidth="1"/>
    <col min="15877" max="15877" width="48.85546875" style="70" customWidth="1"/>
    <col min="15878" max="15878" width="21.85546875" style="70" bestFit="1" customWidth="1"/>
    <col min="15879" max="15879" width="17" style="70" bestFit="1" customWidth="1"/>
    <col min="15880" max="15880" width="15.42578125" style="70" bestFit="1" customWidth="1"/>
    <col min="15881" max="15881" width="17" style="70" customWidth="1"/>
    <col min="15882" max="15882" width="12" style="70" bestFit="1" customWidth="1"/>
    <col min="15883" max="16129" width="11.42578125" style="70"/>
    <col min="16130" max="16130" width="42.5703125" style="70" customWidth="1"/>
    <col min="16131" max="16131" width="18.28515625" style="70" bestFit="1" customWidth="1"/>
    <col min="16132" max="16132" width="22" style="70" customWidth="1"/>
    <col min="16133" max="16133" width="48.85546875" style="70" customWidth="1"/>
    <col min="16134" max="16134" width="21.85546875" style="70" bestFit="1" customWidth="1"/>
    <col min="16135" max="16135" width="17" style="70" bestFit="1" customWidth="1"/>
    <col min="16136" max="16136" width="15.42578125" style="70" bestFit="1" customWidth="1"/>
    <col min="16137" max="16137" width="17" style="70" customWidth="1"/>
    <col min="16138" max="16138" width="12" style="70" bestFit="1" customWidth="1"/>
    <col min="16139" max="16384" width="11.42578125" style="70"/>
  </cols>
  <sheetData>
    <row r="1" spans="2:8" x14ac:dyDescent="0.2">
      <c r="B1" s="1154"/>
      <c r="C1" s="1154"/>
      <c r="D1" s="1154"/>
      <c r="E1" s="1154"/>
      <c r="F1" s="1154"/>
      <c r="G1" s="1154"/>
    </row>
    <row r="2" spans="2:8" ht="15.75" x14ac:dyDescent="0.25">
      <c r="B2" s="15"/>
      <c r="C2" s="147"/>
      <c r="D2" s="147"/>
      <c r="E2" s="15"/>
      <c r="F2" s="15"/>
      <c r="G2" s="15"/>
    </row>
    <row r="3" spans="2:8" ht="15.75" x14ac:dyDescent="0.25">
      <c r="B3" s="15"/>
      <c r="C3" s="147"/>
      <c r="D3" s="147"/>
      <c r="E3" s="15"/>
      <c r="F3" s="15"/>
      <c r="G3" s="15"/>
    </row>
    <row r="4" spans="2:8" ht="15.75" x14ac:dyDescent="0.25">
      <c r="B4" s="1155" t="s">
        <v>702</v>
      </c>
      <c r="C4" s="1155"/>
      <c r="D4" s="1155"/>
      <c r="E4" s="1155"/>
      <c r="F4" s="1155"/>
      <c r="G4" s="1155"/>
    </row>
    <row r="5" spans="2:8" ht="15.75" x14ac:dyDescent="0.25">
      <c r="B5" s="1156" t="s">
        <v>584</v>
      </c>
      <c r="C5" s="1156"/>
      <c r="D5" s="1156"/>
      <c r="E5" s="1156"/>
      <c r="F5" s="1156"/>
      <c r="G5" s="1156"/>
    </row>
    <row r="6" spans="2:8" ht="15.75" x14ac:dyDescent="0.25">
      <c r="B6" s="1156" t="s">
        <v>0</v>
      </c>
      <c r="C6" s="1156"/>
      <c r="D6" s="1156"/>
      <c r="E6" s="1156"/>
      <c r="F6" s="1156"/>
      <c r="G6" s="1156"/>
    </row>
    <row r="7" spans="2:8" ht="16.5" thickBot="1" x14ac:dyDescent="0.3">
      <c r="B7" s="16"/>
      <c r="C7" s="147"/>
      <c r="D7" s="147"/>
      <c r="E7" s="16"/>
      <c r="F7" s="16"/>
      <c r="G7" s="16"/>
    </row>
    <row r="8" spans="2:8" ht="13.5" thickBot="1" x14ac:dyDescent="0.25">
      <c r="B8" s="152" t="s">
        <v>1</v>
      </c>
      <c r="C8" s="153" t="s">
        <v>2</v>
      </c>
      <c r="D8" s="154" t="s">
        <v>3</v>
      </c>
      <c r="E8" s="152" t="s">
        <v>4</v>
      </c>
      <c r="F8" s="154" t="s">
        <v>2</v>
      </c>
      <c r="G8" s="155" t="s">
        <v>3</v>
      </c>
    </row>
    <row r="9" spans="2:8" ht="18.75" customHeight="1" x14ac:dyDescent="0.2">
      <c r="B9" s="156" t="s">
        <v>691</v>
      </c>
      <c r="C9" s="157"/>
      <c r="D9" s="157"/>
      <c r="E9" s="158" t="s">
        <v>692</v>
      </c>
      <c r="F9" s="159"/>
      <c r="G9" s="160"/>
    </row>
    <row r="10" spans="2:8" ht="6" customHeight="1" x14ac:dyDescent="0.2">
      <c r="B10" s="161"/>
      <c r="C10" s="157"/>
      <c r="D10" s="157"/>
      <c r="E10" s="151"/>
      <c r="F10" s="159"/>
      <c r="G10" s="160"/>
    </row>
    <row r="11" spans="2:8" x14ac:dyDescent="0.2">
      <c r="B11" s="161" t="s">
        <v>5</v>
      </c>
      <c r="C11" s="157"/>
      <c r="D11" s="157"/>
      <c r="E11" s="162" t="s">
        <v>6</v>
      </c>
      <c r="F11" s="163"/>
      <c r="G11" s="164"/>
    </row>
    <row r="12" spans="2:8" x14ac:dyDescent="0.2">
      <c r="B12" s="165" t="s">
        <v>227</v>
      </c>
      <c r="C12" s="166">
        <v>378423</v>
      </c>
      <c r="D12" s="167">
        <v>500000</v>
      </c>
      <c r="E12" s="168" t="s">
        <v>7</v>
      </c>
      <c r="F12" s="163">
        <v>2197732845</v>
      </c>
      <c r="G12" s="164">
        <v>5650768599</v>
      </c>
      <c r="H12" s="72"/>
    </row>
    <row r="13" spans="2:8" x14ac:dyDescent="0.2">
      <c r="B13" s="165" t="s">
        <v>8</v>
      </c>
      <c r="C13" s="166">
        <v>0</v>
      </c>
      <c r="D13" s="167">
        <v>3300000</v>
      </c>
      <c r="E13" s="168" t="s">
        <v>9</v>
      </c>
      <c r="F13" s="163">
        <v>284795473.80000001</v>
      </c>
      <c r="G13" s="164">
        <v>401873414</v>
      </c>
      <c r="H13" s="72"/>
    </row>
    <row r="14" spans="2:8" x14ac:dyDescent="0.2">
      <c r="B14" s="165" t="s">
        <v>10</v>
      </c>
      <c r="C14" s="166">
        <v>2632046078.9708004</v>
      </c>
      <c r="D14" s="167">
        <v>7754256019</v>
      </c>
      <c r="E14" s="168" t="s">
        <v>509</v>
      </c>
      <c r="F14" s="163">
        <v>0</v>
      </c>
      <c r="G14" s="164">
        <v>0</v>
      </c>
    </row>
    <row r="15" spans="2:8" x14ac:dyDescent="0.2">
      <c r="B15" s="169"/>
      <c r="C15" s="170">
        <v>2632424501.9708004</v>
      </c>
      <c r="D15" s="170">
        <v>7758056020</v>
      </c>
      <c r="E15" s="168" t="s">
        <v>12</v>
      </c>
      <c r="F15" s="163">
        <v>0</v>
      </c>
      <c r="G15" s="164">
        <v>0</v>
      </c>
    </row>
    <row r="16" spans="2:8" ht="12" customHeight="1" x14ac:dyDescent="0.2">
      <c r="B16" s="171"/>
      <c r="C16" s="166"/>
      <c r="D16" s="166"/>
      <c r="E16" s="168" t="s">
        <v>14</v>
      </c>
      <c r="F16" s="163">
        <v>0</v>
      </c>
      <c r="G16" s="164">
        <v>0</v>
      </c>
    </row>
    <row r="17" spans="2:9" ht="12.75" customHeight="1" x14ac:dyDescent="0.2">
      <c r="B17" s="172" t="s">
        <v>13</v>
      </c>
      <c r="C17" s="166"/>
      <c r="D17" s="166"/>
      <c r="E17" s="168" t="s">
        <v>15</v>
      </c>
      <c r="F17" s="163">
        <v>0</v>
      </c>
      <c r="G17" s="164">
        <v>0</v>
      </c>
    </row>
    <row r="18" spans="2:9" x14ac:dyDescent="0.2">
      <c r="B18" s="165" t="s">
        <v>16</v>
      </c>
      <c r="C18" s="166">
        <v>0</v>
      </c>
      <c r="D18" s="166">
        <v>0</v>
      </c>
      <c r="E18" s="151"/>
      <c r="F18" s="173">
        <v>2482528318.8000002</v>
      </c>
      <c r="G18" s="174">
        <v>6052642013</v>
      </c>
    </row>
    <row r="19" spans="2:9" x14ac:dyDescent="0.2">
      <c r="B19" s="165" t="s">
        <v>17</v>
      </c>
      <c r="C19" s="166">
        <v>23682682891.553398</v>
      </c>
      <c r="D19" s="167">
        <v>10026015738</v>
      </c>
      <c r="E19" s="1157" t="s">
        <v>18</v>
      </c>
      <c r="F19" s="163"/>
      <c r="G19" s="164"/>
    </row>
    <row r="20" spans="2:9" x14ac:dyDescent="0.2">
      <c r="B20" s="165" t="s">
        <v>676</v>
      </c>
      <c r="C20" s="166">
        <v>0</v>
      </c>
      <c r="D20" s="166">
        <v>0</v>
      </c>
      <c r="E20" s="1157"/>
      <c r="F20" s="163"/>
      <c r="G20" s="164"/>
    </row>
    <row r="21" spans="2:9" x14ac:dyDescent="0.2">
      <c r="B21" s="169"/>
      <c r="C21" s="170">
        <v>27216270650</v>
      </c>
      <c r="D21" s="170">
        <v>10026015738</v>
      </c>
      <c r="E21" s="168" t="s">
        <v>20</v>
      </c>
      <c r="F21" s="163">
        <v>26106694029</v>
      </c>
      <c r="G21" s="164">
        <v>18489913742</v>
      </c>
    </row>
    <row r="22" spans="2:9" x14ac:dyDescent="0.2">
      <c r="B22" s="156" t="s">
        <v>21</v>
      </c>
      <c r="C22" s="166"/>
      <c r="D22" s="166"/>
      <c r="E22" s="168" t="s">
        <v>22</v>
      </c>
      <c r="F22" s="163">
        <v>852154998.08399999</v>
      </c>
      <c r="G22" s="164">
        <v>348514822</v>
      </c>
    </row>
    <row r="23" spans="2:9" x14ac:dyDescent="0.2">
      <c r="B23" s="165" t="s">
        <v>23</v>
      </c>
      <c r="C23" s="166">
        <v>327182289.67730635</v>
      </c>
      <c r="D23" s="167">
        <v>243829495</v>
      </c>
      <c r="E23" s="168" t="s">
        <v>24</v>
      </c>
      <c r="F23" s="163">
        <v>949135220</v>
      </c>
      <c r="G23" s="164">
        <v>520492097</v>
      </c>
      <c r="I23" s="72"/>
    </row>
    <row r="24" spans="2:9" x14ac:dyDescent="0.2">
      <c r="B24" s="165" t="s">
        <v>25</v>
      </c>
      <c r="C24" s="166">
        <v>506123328.32269359</v>
      </c>
      <c r="D24" s="167">
        <v>377183554</v>
      </c>
      <c r="E24" s="151"/>
      <c r="F24" s="173">
        <v>27907984247.084</v>
      </c>
      <c r="G24" s="174">
        <v>19358920661</v>
      </c>
    </row>
    <row r="25" spans="2:9" x14ac:dyDescent="0.2">
      <c r="B25" s="165" t="s">
        <v>677</v>
      </c>
      <c r="C25" s="175">
        <v>4760891274.1877003</v>
      </c>
      <c r="D25" s="176">
        <v>8167276521</v>
      </c>
      <c r="E25" s="158" t="s">
        <v>27</v>
      </c>
      <c r="F25" s="163"/>
      <c r="G25" s="164"/>
      <c r="H25" s="72"/>
    </row>
    <row r="26" spans="2:9" x14ac:dyDescent="0.2">
      <c r="B26" s="165" t="s">
        <v>28</v>
      </c>
      <c r="C26" s="166">
        <v>-27686783</v>
      </c>
      <c r="D26" s="167">
        <v>-27686783</v>
      </c>
      <c r="E26" s="168" t="s">
        <v>693</v>
      </c>
      <c r="F26" s="163">
        <v>96884695</v>
      </c>
      <c r="G26" s="164">
        <v>0</v>
      </c>
      <c r="I26" s="73"/>
    </row>
    <row r="27" spans="2:9" x14ac:dyDescent="0.2">
      <c r="B27" s="165" t="s">
        <v>30</v>
      </c>
      <c r="C27" s="166">
        <v>-44767513</v>
      </c>
      <c r="D27" s="167">
        <v>12772181</v>
      </c>
      <c r="E27" s="168" t="s">
        <v>29</v>
      </c>
      <c r="F27" s="163">
        <v>0</v>
      </c>
      <c r="G27" s="164">
        <v>0</v>
      </c>
      <c r="I27" s="73"/>
    </row>
    <row r="28" spans="2:9" x14ac:dyDescent="0.2">
      <c r="B28" s="165" t="s">
        <v>679</v>
      </c>
      <c r="C28" s="166">
        <v>19022187</v>
      </c>
      <c r="D28" s="167">
        <v>52080256</v>
      </c>
      <c r="E28" s="168" t="s">
        <v>31</v>
      </c>
      <c r="F28" s="163">
        <v>0</v>
      </c>
      <c r="G28" s="164">
        <v>0</v>
      </c>
      <c r="I28" s="73"/>
    </row>
    <row r="29" spans="2:9" x14ac:dyDescent="0.2">
      <c r="B29" s="165" t="s">
        <v>680</v>
      </c>
      <c r="C29" s="166">
        <v>26450000</v>
      </c>
      <c r="D29" s="167">
        <v>0</v>
      </c>
      <c r="E29" s="168" t="s">
        <v>32</v>
      </c>
      <c r="F29" s="163">
        <v>44516196</v>
      </c>
      <c r="G29" s="164">
        <v>63284886</v>
      </c>
      <c r="I29" s="73"/>
    </row>
    <row r="30" spans="2:9" x14ac:dyDescent="0.2">
      <c r="B30" s="165" t="s">
        <v>694</v>
      </c>
      <c r="C30" s="166">
        <v>0</v>
      </c>
      <c r="D30" s="177">
        <v>1</v>
      </c>
      <c r="E30" s="151"/>
      <c r="F30" s="173">
        <v>141400891</v>
      </c>
      <c r="G30" s="173">
        <v>63284886</v>
      </c>
      <c r="I30" s="73"/>
    </row>
    <row r="31" spans="2:9" ht="15" customHeight="1" x14ac:dyDescent="0.2">
      <c r="B31" s="178" t="s">
        <v>678</v>
      </c>
      <c r="C31" s="166"/>
      <c r="D31" s="166"/>
      <c r="E31" s="158" t="s">
        <v>33</v>
      </c>
      <c r="F31" s="179"/>
      <c r="G31" s="180"/>
      <c r="I31" s="73"/>
    </row>
    <row r="32" spans="2:9" x14ac:dyDescent="0.2">
      <c r="B32" s="169"/>
      <c r="C32" s="170">
        <v>5567214783.1877003</v>
      </c>
      <c r="D32" s="170">
        <v>8825455224</v>
      </c>
      <c r="E32" s="168" t="s">
        <v>34</v>
      </c>
      <c r="F32" s="181">
        <v>6694069800</v>
      </c>
      <c r="G32" s="163">
        <v>3228757083</v>
      </c>
    </row>
    <row r="33" spans="2:10" x14ac:dyDescent="0.2">
      <c r="B33" s="156" t="s">
        <v>35</v>
      </c>
      <c r="C33" s="166"/>
      <c r="D33" s="166"/>
      <c r="E33" s="168" t="s">
        <v>36</v>
      </c>
      <c r="F33" s="182">
        <v>0</v>
      </c>
      <c r="G33" s="163">
        <v>0</v>
      </c>
      <c r="I33" s="73"/>
    </row>
    <row r="34" spans="2:10" x14ac:dyDescent="0.2">
      <c r="B34" s="169" t="s">
        <v>37</v>
      </c>
      <c r="C34" s="166">
        <v>653283621.67780006</v>
      </c>
      <c r="D34" s="167">
        <v>2618906</v>
      </c>
      <c r="E34" s="168" t="s">
        <v>38</v>
      </c>
      <c r="F34" s="181">
        <v>0</v>
      </c>
      <c r="G34" s="163">
        <v>0</v>
      </c>
      <c r="I34" s="73"/>
    </row>
    <row r="35" spans="2:10" ht="12" customHeight="1" x14ac:dyDescent="0.2">
      <c r="B35" s="169"/>
      <c r="C35" s="166"/>
      <c r="D35" s="166"/>
      <c r="E35" s="151"/>
      <c r="F35" s="181"/>
      <c r="G35" s="183"/>
    </row>
    <row r="36" spans="2:10" x14ac:dyDescent="0.2">
      <c r="B36" s="169"/>
      <c r="C36" s="170">
        <v>653283621.67780006</v>
      </c>
      <c r="D36" s="170">
        <v>2618906</v>
      </c>
      <c r="E36" s="151"/>
      <c r="F36" s="184">
        <v>6694069800</v>
      </c>
      <c r="G36" s="185">
        <v>3228757083</v>
      </c>
    </row>
    <row r="37" spans="2:10" x14ac:dyDescent="0.2">
      <c r="B37" s="186" t="s">
        <v>39</v>
      </c>
      <c r="C37" s="187">
        <v>32535605798.389698</v>
      </c>
      <c r="D37" s="188">
        <v>26612145887</v>
      </c>
      <c r="E37" s="189" t="s">
        <v>40</v>
      </c>
      <c r="F37" s="190">
        <v>37225983256.884003</v>
      </c>
      <c r="G37" s="191">
        <v>28703604643</v>
      </c>
      <c r="H37" s="73"/>
      <c r="I37" s="73"/>
      <c r="J37" s="74"/>
    </row>
    <row r="38" spans="2:10" x14ac:dyDescent="0.2">
      <c r="B38" s="192"/>
      <c r="C38" s="166"/>
      <c r="D38" s="166"/>
      <c r="E38" s="193"/>
      <c r="F38" s="163"/>
      <c r="G38" s="164"/>
      <c r="H38" s="72"/>
      <c r="I38" s="73"/>
    </row>
    <row r="39" spans="2:10" x14ac:dyDescent="0.2">
      <c r="B39" s="192" t="s">
        <v>695</v>
      </c>
      <c r="C39" s="166"/>
      <c r="D39" s="166"/>
      <c r="E39" s="224" t="s">
        <v>696</v>
      </c>
      <c r="F39" s="163"/>
      <c r="G39" s="164"/>
    </row>
    <row r="40" spans="2:10" x14ac:dyDescent="0.2">
      <c r="B40" s="192"/>
      <c r="C40" s="166"/>
      <c r="D40" s="166"/>
      <c r="E40" s="151"/>
      <c r="F40" s="163"/>
      <c r="G40" s="164"/>
      <c r="I40" s="73"/>
    </row>
    <row r="41" spans="2:10" x14ac:dyDescent="0.2">
      <c r="B41" s="161" t="s">
        <v>682</v>
      </c>
      <c r="C41" s="166"/>
      <c r="D41" s="166"/>
      <c r="E41" s="162" t="s">
        <v>41</v>
      </c>
      <c r="F41" s="163"/>
      <c r="G41" s="164"/>
      <c r="I41" s="73"/>
    </row>
    <row r="42" spans="2:10" x14ac:dyDescent="0.2">
      <c r="B42" s="194" t="s">
        <v>42</v>
      </c>
      <c r="C42" s="166">
        <v>2987350189</v>
      </c>
      <c r="D42" s="167">
        <v>4193583972</v>
      </c>
      <c r="E42" s="168" t="s">
        <v>43</v>
      </c>
      <c r="F42" s="163">
        <v>0</v>
      </c>
      <c r="G42" s="164">
        <v>0</v>
      </c>
    </row>
    <row r="43" spans="2:10" x14ac:dyDescent="0.2">
      <c r="B43" s="194" t="s">
        <v>44</v>
      </c>
      <c r="C43" s="166">
        <v>352097612.89830005</v>
      </c>
      <c r="D43" s="167">
        <v>3774197214.7427998</v>
      </c>
      <c r="E43" s="168" t="s">
        <v>45</v>
      </c>
      <c r="F43" s="163">
        <v>0</v>
      </c>
      <c r="G43" s="164">
        <v>0</v>
      </c>
    </row>
    <row r="44" spans="2:10" x14ac:dyDescent="0.2">
      <c r="B44" s="194" t="s">
        <v>46</v>
      </c>
      <c r="C44" s="166">
        <v>900000000</v>
      </c>
      <c r="D44" s="167">
        <v>851000000</v>
      </c>
      <c r="E44" s="168" t="s">
        <v>47</v>
      </c>
      <c r="F44" s="163">
        <v>0</v>
      </c>
      <c r="G44" s="164">
        <v>0</v>
      </c>
    </row>
    <row r="45" spans="2:10" x14ac:dyDescent="0.2">
      <c r="B45" s="194" t="s">
        <v>579</v>
      </c>
      <c r="C45" s="166">
        <v>8001000000</v>
      </c>
      <c r="D45" s="167">
        <v>0</v>
      </c>
      <c r="E45" s="168" t="s">
        <v>47</v>
      </c>
      <c r="F45" s="163">
        <v>0</v>
      </c>
      <c r="G45" s="164">
        <v>0</v>
      </c>
    </row>
    <row r="46" spans="2:10" x14ac:dyDescent="0.2">
      <c r="B46" s="194" t="s">
        <v>19</v>
      </c>
      <c r="C46" s="166">
        <v>0</v>
      </c>
      <c r="D46" s="166">
        <v>0</v>
      </c>
      <c r="E46" s="168" t="s">
        <v>11</v>
      </c>
      <c r="F46" s="163">
        <v>0</v>
      </c>
      <c r="G46" s="164">
        <v>0</v>
      </c>
      <c r="H46" s="75"/>
    </row>
    <row r="47" spans="2:10" x14ac:dyDescent="0.2">
      <c r="B47" s="169"/>
      <c r="C47" s="170">
        <v>12240447801.8983</v>
      </c>
      <c r="D47" s="170">
        <v>8818781187</v>
      </c>
      <c r="E47" s="168" t="s">
        <v>48</v>
      </c>
      <c r="F47" s="163">
        <v>0</v>
      </c>
      <c r="G47" s="164">
        <v>0</v>
      </c>
      <c r="H47" s="72"/>
    </row>
    <row r="48" spans="2:10" x14ac:dyDescent="0.2">
      <c r="B48" s="156" t="s">
        <v>21</v>
      </c>
      <c r="C48" s="166"/>
      <c r="D48" s="166"/>
      <c r="E48" s="168" t="s">
        <v>49</v>
      </c>
      <c r="F48" s="163">
        <v>0</v>
      </c>
      <c r="G48" s="164">
        <v>31005990</v>
      </c>
    </row>
    <row r="49" spans="2:9" x14ac:dyDescent="0.2">
      <c r="B49" s="165" t="s">
        <v>23</v>
      </c>
      <c r="C49" s="166">
        <v>0</v>
      </c>
      <c r="D49" s="167">
        <v>0</v>
      </c>
      <c r="E49" s="151"/>
      <c r="F49" s="173">
        <v>0</v>
      </c>
      <c r="G49" s="174">
        <v>31005990</v>
      </c>
    </row>
    <row r="50" spans="2:9" x14ac:dyDescent="0.2">
      <c r="B50" s="165" t="s">
        <v>26</v>
      </c>
      <c r="C50" s="166">
        <v>0</v>
      </c>
      <c r="D50" s="167">
        <v>0</v>
      </c>
      <c r="E50" s="158" t="s">
        <v>50</v>
      </c>
      <c r="F50" s="163"/>
      <c r="G50" s="164"/>
    </row>
    <row r="51" spans="2:9" ht="10.5" customHeight="1" x14ac:dyDescent="0.2">
      <c r="B51" s="165" t="s">
        <v>51</v>
      </c>
      <c r="C51" s="166">
        <v>0</v>
      </c>
      <c r="D51" s="167">
        <v>0</v>
      </c>
      <c r="E51" s="195"/>
      <c r="F51" s="163"/>
      <c r="G51" s="164"/>
    </row>
    <row r="52" spans="2:9" x14ac:dyDescent="0.2">
      <c r="B52" s="165" t="s">
        <v>52</v>
      </c>
      <c r="C52" s="166">
        <v>158992806</v>
      </c>
      <c r="D52" s="167">
        <v>204397027</v>
      </c>
      <c r="E52" s="151" t="s">
        <v>53</v>
      </c>
      <c r="F52" s="163">
        <v>0</v>
      </c>
      <c r="G52" s="164">
        <v>0</v>
      </c>
    </row>
    <row r="53" spans="2:9" x14ac:dyDescent="0.2">
      <c r="B53" s="196" t="s">
        <v>28</v>
      </c>
      <c r="C53" s="197">
        <v>-84042</v>
      </c>
      <c r="D53" s="198">
        <v>-84042</v>
      </c>
      <c r="E53" s="151" t="s">
        <v>862</v>
      </c>
      <c r="F53" s="163">
        <v>617177296.78799999</v>
      </c>
      <c r="G53" s="164">
        <v>0</v>
      </c>
    </row>
    <row r="54" spans="2:9" x14ac:dyDescent="0.2">
      <c r="B54" s="165" t="s">
        <v>54</v>
      </c>
      <c r="C54" s="166">
        <v>0</v>
      </c>
      <c r="D54" s="167">
        <v>0</v>
      </c>
      <c r="E54" s="151"/>
      <c r="F54" s="163">
        <v>0</v>
      </c>
      <c r="G54" s="164">
        <v>0</v>
      </c>
      <c r="I54" s="75"/>
    </row>
    <row r="55" spans="2:9" x14ac:dyDescent="0.2">
      <c r="B55" s="165" t="s">
        <v>55</v>
      </c>
      <c r="C55" s="197">
        <v>0</v>
      </c>
      <c r="D55" s="198">
        <v>188495106</v>
      </c>
      <c r="E55" s="151"/>
      <c r="F55" s="173">
        <v>617177296.78799999</v>
      </c>
      <c r="G55" s="174">
        <v>0</v>
      </c>
    </row>
    <row r="56" spans="2:9" x14ac:dyDescent="0.2">
      <c r="B56" s="165" t="s">
        <v>585</v>
      </c>
      <c r="C56" s="166">
        <v>335226820</v>
      </c>
      <c r="D56" s="167">
        <v>0</v>
      </c>
      <c r="E56" s="158" t="s">
        <v>56</v>
      </c>
      <c r="F56" s="163"/>
      <c r="G56" s="164"/>
    </row>
    <row r="57" spans="2:9" x14ac:dyDescent="0.2">
      <c r="B57" s="165" t="s">
        <v>57</v>
      </c>
      <c r="C57" s="166">
        <v>0</v>
      </c>
      <c r="D57" s="166">
        <v>0</v>
      </c>
      <c r="E57" s="151" t="s">
        <v>58</v>
      </c>
      <c r="F57" s="163">
        <v>0</v>
      </c>
      <c r="G57" s="164">
        <v>0</v>
      </c>
      <c r="I57" s="72"/>
    </row>
    <row r="58" spans="2:9" x14ac:dyDescent="0.2">
      <c r="B58" s="165" t="s">
        <v>59</v>
      </c>
      <c r="C58" s="166"/>
      <c r="D58" s="166"/>
      <c r="E58" s="151" t="s">
        <v>60</v>
      </c>
      <c r="F58" s="163">
        <v>0</v>
      </c>
      <c r="G58" s="164">
        <v>0</v>
      </c>
    </row>
    <row r="59" spans="2:9" x14ac:dyDescent="0.2">
      <c r="B59" s="165" t="s">
        <v>61</v>
      </c>
      <c r="C59" s="166">
        <v>0</v>
      </c>
      <c r="D59" s="166">
        <v>0</v>
      </c>
      <c r="E59" s="151" t="s">
        <v>62</v>
      </c>
      <c r="F59" s="163">
        <v>0</v>
      </c>
      <c r="G59" s="164">
        <v>0</v>
      </c>
    </row>
    <row r="60" spans="2:9" x14ac:dyDescent="0.2">
      <c r="B60" s="165" t="s">
        <v>63</v>
      </c>
      <c r="C60" s="166">
        <v>0</v>
      </c>
      <c r="D60" s="166">
        <v>0</v>
      </c>
      <c r="E60" s="151"/>
      <c r="F60" s="163"/>
      <c r="G60" s="164"/>
    </row>
    <row r="61" spans="2:9" ht="12.75" hidden="1" customHeight="1" x14ac:dyDescent="0.2">
      <c r="B61" s="169"/>
      <c r="C61" s="166"/>
      <c r="D61" s="166"/>
      <c r="E61" s="199" t="s">
        <v>64</v>
      </c>
      <c r="F61" s="163"/>
      <c r="G61" s="164"/>
    </row>
    <row r="62" spans="2:9" ht="12" customHeight="1" x14ac:dyDescent="0.2">
      <c r="B62" s="169"/>
      <c r="C62" s="166"/>
      <c r="D62" s="166"/>
      <c r="E62" s="169" t="s">
        <v>65</v>
      </c>
      <c r="F62" s="163"/>
      <c r="G62" s="163"/>
    </row>
    <row r="63" spans="2:9" ht="0.75" customHeight="1" x14ac:dyDescent="0.2">
      <c r="B63" s="169"/>
      <c r="C63" s="166"/>
      <c r="D63" s="166"/>
      <c r="E63" s="151"/>
      <c r="F63" s="163"/>
      <c r="G63" s="164"/>
    </row>
    <row r="64" spans="2:9" x14ac:dyDescent="0.2">
      <c r="B64" s="169"/>
      <c r="C64" s="170">
        <v>494135584</v>
      </c>
      <c r="D64" s="170">
        <v>392808091</v>
      </c>
      <c r="E64" s="200" t="s">
        <v>697</v>
      </c>
      <c r="F64" s="173">
        <v>0</v>
      </c>
      <c r="G64" s="174">
        <v>31005990</v>
      </c>
    </row>
    <row r="65" spans="2:9" x14ac:dyDescent="0.2">
      <c r="B65" s="161" t="s">
        <v>66</v>
      </c>
      <c r="C65" s="166"/>
      <c r="D65" s="166"/>
      <c r="E65" s="193"/>
      <c r="F65" s="163"/>
      <c r="G65" s="164"/>
    </row>
    <row r="66" spans="2:9" x14ac:dyDescent="0.2">
      <c r="B66" s="165" t="s">
        <v>67</v>
      </c>
      <c r="C66" s="166">
        <v>2188169866</v>
      </c>
      <c r="D66" s="167">
        <v>822251295</v>
      </c>
      <c r="E66" s="151"/>
      <c r="F66" s="163"/>
      <c r="G66" s="164"/>
    </row>
    <row r="67" spans="2:9" x14ac:dyDescent="0.2">
      <c r="B67" s="165" t="s">
        <v>68</v>
      </c>
      <c r="C67" s="166">
        <v>-675548544</v>
      </c>
      <c r="D67" s="167">
        <v>-602633324</v>
      </c>
      <c r="E67" s="200" t="s">
        <v>698</v>
      </c>
      <c r="F67" s="173">
        <v>37843160554</v>
      </c>
      <c r="G67" s="174">
        <v>28734610633</v>
      </c>
      <c r="I67" s="72"/>
    </row>
    <row r="68" spans="2:9" x14ac:dyDescent="0.2">
      <c r="B68" s="169"/>
      <c r="C68" s="170">
        <v>1512621322</v>
      </c>
      <c r="D68" s="170">
        <v>219617971</v>
      </c>
      <c r="E68" s="151"/>
      <c r="F68" s="163"/>
      <c r="G68" s="164"/>
    </row>
    <row r="69" spans="2:9" x14ac:dyDescent="0.2">
      <c r="B69" s="156" t="s">
        <v>681</v>
      </c>
      <c r="C69" s="166"/>
      <c r="D69" s="166"/>
      <c r="E69" s="224" t="s">
        <v>699</v>
      </c>
      <c r="F69" s="163"/>
      <c r="G69" s="164"/>
    </row>
    <row r="70" spans="2:9" x14ac:dyDescent="0.2">
      <c r="B70" s="165" t="s">
        <v>70</v>
      </c>
      <c r="C70" s="166">
        <v>0</v>
      </c>
      <c r="D70" s="166">
        <v>0</v>
      </c>
      <c r="E70" s="193"/>
      <c r="F70" s="163"/>
      <c r="G70" s="164"/>
    </row>
    <row r="71" spans="2:9" x14ac:dyDescent="0.2">
      <c r="B71" s="165" t="s">
        <v>71</v>
      </c>
      <c r="C71" s="166">
        <v>0</v>
      </c>
      <c r="D71" s="166">
        <v>0</v>
      </c>
      <c r="E71" s="151"/>
      <c r="F71" s="163"/>
      <c r="G71" s="164"/>
    </row>
    <row r="72" spans="2:9" x14ac:dyDescent="0.2">
      <c r="B72" s="165" t="s">
        <v>72</v>
      </c>
      <c r="C72" s="166">
        <v>838927461</v>
      </c>
      <c r="D72" s="167">
        <v>782803734</v>
      </c>
      <c r="E72" s="151" t="s">
        <v>73</v>
      </c>
      <c r="F72" s="163"/>
      <c r="G72" s="164"/>
    </row>
    <row r="73" spans="2:9" x14ac:dyDescent="0.2">
      <c r="B73" s="165" t="s">
        <v>74</v>
      </c>
      <c r="C73" s="166">
        <v>-678366389</v>
      </c>
      <c r="D73" s="167">
        <v>-611387522</v>
      </c>
      <c r="E73" s="151" t="s">
        <v>75</v>
      </c>
      <c r="F73" s="201">
        <v>9136057757</v>
      </c>
      <c r="G73" s="202">
        <v>7590060392</v>
      </c>
    </row>
    <row r="74" spans="2:9" x14ac:dyDescent="0.2">
      <c r="B74" s="169"/>
      <c r="C74" s="170">
        <v>160561072</v>
      </c>
      <c r="D74" s="170">
        <v>171416212</v>
      </c>
      <c r="E74" s="151"/>
      <c r="F74" s="163"/>
      <c r="G74" s="164"/>
    </row>
    <row r="75" spans="2:9" x14ac:dyDescent="0.2">
      <c r="B75" s="156" t="s">
        <v>76</v>
      </c>
      <c r="C75" s="166">
        <v>0</v>
      </c>
      <c r="D75" s="166">
        <v>0</v>
      </c>
      <c r="E75" s="151"/>
      <c r="F75" s="163"/>
      <c r="G75" s="164"/>
    </row>
    <row r="76" spans="2:9" x14ac:dyDescent="0.2">
      <c r="B76" s="165" t="s">
        <v>77</v>
      </c>
      <c r="C76" s="166">
        <v>35846733.472500004</v>
      </c>
      <c r="D76" s="167">
        <v>109901675</v>
      </c>
      <c r="E76" s="151"/>
      <c r="F76" s="163"/>
      <c r="G76" s="164"/>
      <c r="H76" s="72"/>
    </row>
    <row r="77" spans="2:9" x14ac:dyDescent="0.2">
      <c r="B77" s="169"/>
      <c r="C77" s="170">
        <v>35846733.472500004</v>
      </c>
      <c r="D77" s="170">
        <v>109901675</v>
      </c>
      <c r="E77" s="151"/>
      <c r="F77" s="163"/>
      <c r="G77" s="164"/>
      <c r="H77" s="72"/>
    </row>
    <row r="78" spans="2:9" ht="11.25" customHeight="1" x14ac:dyDescent="0.2">
      <c r="B78" s="169"/>
      <c r="C78" s="203"/>
      <c r="D78" s="203"/>
      <c r="E78" s="151"/>
      <c r="F78" s="163"/>
      <c r="G78" s="164"/>
    </row>
    <row r="79" spans="2:9" x14ac:dyDescent="0.2">
      <c r="B79" s="204" t="s">
        <v>78</v>
      </c>
      <c r="C79" s="170">
        <v>14443612513.3708</v>
      </c>
      <c r="D79" s="170">
        <v>9712525136</v>
      </c>
      <c r="E79" s="151"/>
      <c r="F79" s="163"/>
      <c r="G79" s="164"/>
    </row>
    <row r="80" spans="2:9" ht="13.5" thickBot="1" x14ac:dyDescent="0.25">
      <c r="B80" s="205"/>
      <c r="C80" s="166"/>
      <c r="D80" s="166"/>
      <c r="E80" s="151"/>
      <c r="F80" s="163"/>
      <c r="G80" s="164"/>
    </row>
    <row r="81" spans="2:9" ht="20.25" customHeight="1" thickBot="1" x14ac:dyDescent="0.25">
      <c r="B81" s="231" t="s">
        <v>701</v>
      </c>
      <c r="C81" s="206">
        <v>46979218310.760498</v>
      </c>
      <c r="D81" s="206">
        <v>36324671024</v>
      </c>
      <c r="E81" s="230" t="s">
        <v>700</v>
      </c>
      <c r="F81" s="207">
        <v>46979218311</v>
      </c>
      <c r="G81" s="208">
        <v>36324671024</v>
      </c>
      <c r="H81" s="72"/>
      <c r="I81" s="72"/>
    </row>
    <row r="82" spans="2:9" ht="24.75" customHeight="1" x14ac:dyDescent="0.2">
      <c r="B82" s="211" t="s">
        <v>852</v>
      </c>
      <c r="C82" s="209"/>
      <c r="D82" s="209"/>
      <c r="E82" s="210"/>
      <c r="F82" s="210"/>
      <c r="G82" s="210"/>
      <c r="H82" s="143"/>
      <c r="I82" s="72"/>
    </row>
    <row r="83" spans="2:9" ht="13.5" thickBot="1" x14ac:dyDescent="0.25">
      <c r="B83" s="211"/>
      <c r="C83" s="209"/>
      <c r="D83" s="209"/>
      <c r="E83" s="212"/>
      <c r="F83" s="210"/>
      <c r="G83" s="210"/>
      <c r="I83" s="72"/>
    </row>
    <row r="84" spans="2:9" x14ac:dyDescent="0.2">
      <c r="B84" s="1158" t="s">
        <v>79</v>
      </c>
      <c r="C84" s="1162" t="s">
        <v>2</v>
      </c>
      <c r="D84" s="1164" t="s">
        <v>3</v>
      </c>
      <c r="E84" s="1166" t="s">
        <v>79</v>
      </c>
      <c r="F84" s="1160" t="s">
        <v>2</v>
      </c>
      <c r="G84" s="1152" t="s">
        <v>3</v>
      </c>
    </row>
    <row r="85" spans="2:9" ht="3" customHeight="1" thickBot="1" x14ac:dyDescent="0.25">
      <c r="B85" s="1159"/>
      <c r="C85" s="1163"/>
      <c r="D85" s="1165"/>
      <c r="E85" s="1167"/>
      <c r="F85" s="1161"/>
      <c r="G85" s="1153"/>
    </row>
    <row r="86" spans="2:9" ht="16.5" customHeight="1" x14ac:dyDescent="0.25">
      <c r="B86" s="228" t="s">
        <v>689</v>
      </c>
      <c r="C86" s="213">
        <v>114192949666</v>
      </c>
      <c r="D86" s="229">
        <v>76093842450</v>
      </c>
      <c r="E86" s="228" t="s">
        <v>690</v>
      </c>
      <c r="F86" s="214">
        <v>114192949666</v>
      </c>
      <c r="G86" s="183">
        <v>76093842450</v>
      </c>
      <c r="H86" s="72"/>
    </row>
    <row r="87" spans="2:9" ht="18.75" customHeight="1" x14ac:dyDescent="0.2">
      <c r="B87" s="225" t="s">
        <v>80</v>
      </c>
      <c r="C87" s="227">
        <v>0</v>
      </c>
      <c r="D87" s="227">
        <v>0</v>
      </c>
      <c r="E87" s="225" t="s">
        <v>81</v>
      </c>
      <c r="F87" s="227">
        <v>0</v>
      </c>
      <c r="G87" s="227">
        <v>0</v>
      </c>
    </row>
    <row r="88" spans="2:9" s="71" customFormat="1" x14ac:dyDescent="0.2">
      <c r="B88" s="151"/>
      <c r="C88" s="215"/>
      <c r="D88" s="215"/>
      <c r="E88" s="151"/>
      <c r="F88" s="216"/>
      <c r="G88" s="216"/>
      <c r="H88" s="76"/>
      <c r="I88" s="76"/>
    </row>
    <row r="89" spans="2:9" s="71" customFormat="1" x14ac:dyDescent="0.2">
      <c r="B89" s="151"/>
      <c r="C89" s="215"/>
      <c r="D89" s="215"/>
      <c r="E89" s="151"/>
      <c r="F89" s="216"/>
      <c r="G89" s="216"/>
      <c r="H89" s="75"/>
      <c r="I89" s="76"/>
    </row>
    <row r="90" spans="2:9" s="71" customFormat="1" x14ac:dyDescent="0.2">
      <c r="B90" s="217"/>
      <c r="C90" s="218"/>
      <c r="D90" s="218"/>
      <c r="E90" s="217"/>
      <c r="F90" s="219"/>
      <c r="G90" s="216"/>
      <c r="H90" s="75"/>
      <c r="I90" s="76"/>
    </row>
    <row r="91" spans="2:9" s="71" customFormat="1" x14ac:dyDescent="0.2">
      <c r="B91" s="217"/>
      <c r="C91" s="220"/>
      <c r="D91" s="218"/>
      <c r="E91" s="217"/>
      <c r="F91" s="219"/>
      <c r="G91" s="216"/>
      <c r="H91" s="76"/>
      <c r="I91" s="76"/>
    </row>
    <row r="92" spans="2:9" s="71" customFormat="1" x14ac:dyDescent="0.2">
      <c r="B92" s="221"/>
      <c r="C92" s="215"/>
      <c r="D92" s="215"/>
      <c r="E92" s="151"/>
      <c r="F92" s="221"/>
      <c r="G92" s="216"/>
      <c r="H92" s="76"/>
      <c r="I92" s="76"/>
    </row>
    <row r="93" spans="2:9" s="71" customFormat="1" x14ac:dyDescent="0.2">
      <c r="B93" s="79"/>
      <c r="C93" s="149"/>
      <c r="D93" s="149"/>
      <c r="E93" s="78"/>
      <c r="F93" s="78"/>
      <c r="G93" s="78"/>
      <c r="H93" s="76"/>
      <c r="I93" s="76"/>
    </row>
    <row r="99" spans="3:3" x14ac:dyDescent="0.2">
      <c r="C99" s="150"/>
    </row>
  </sheetData>
  <mergeCells count="11">
    <mergeCell ref="G84:G85"/>
    <mergeCell ref="B1:G1"/>
    <mergeCell ref="B4:G4"/>
    <mergeCell ref="B5:G5"/>
    <mergeCell ref="B6:G6"/>
    <mergeCell ref="E19:E20"/>
    <mergeCell ref="B84:B85"/>
    <mergeCell ref="F84:F85"/>
    <mergeCell ref="C84:C85"/>
    <mergeCell ref="D84:D85"/>
    <mergeCell ref="E84:E85"/>
  </mergeCells>
  <pageMargins left="0.7" right="0.7" top="0.75" bottom="0.75" header="0.3" footer="0.3"/>
  <pageSetup paperSize="9" scale="51"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J84"/>
  <sheetViews>
    <sheetView showGridLines="0" topLeftCell="A79" zoomScaleNormal="100" workbookViewId="0">
      <selection activeCell="B95" sqref="B95"/>
    </sheetView>
  </sheetViews>
  <sheetFormatPr baseColWidth="10" defaultRowHeight="15.75" x14ac:dyDescent="0.25"/>
  <cols>
    <col min="2" max="2" width="68.140625" style="332" customWidth="1"/>
    <col min="3" max="3" width="18.85546875" style="332" customWidth="1"/>
    <col min="4" max="4" width="18.42578125" style="333" customWidth="1"/>
    <col min="5" max="5" width="19.28515625" style="77" customWidth="1"/>
    <col min="6" max="6" width="18.5703125" style="77" bestFit="1" customWidth="1"/>
    <col min="7" max="7" width="14.42578125" style="77" bestFit="1" customWidth="1"/>
    <col min="8" max="8" width="11.140625" style="69" bestFit="1" customWidth="1"/>
    <col min="9" max="9" width="13.85546875" style="80" hidden="1" customWidth="1"/>
    <col min="10" max="10" width="11.42578125" style="80" customWidth="1"/>
    <col min="258" max="258" width="72.42578125" customWidth="1"/>
    <col min="259" max="259" width="19.28515625" customWidth="1"/>
    <col min="260" max="260" width="21" customWidth="1"/>
    <col min="261" max="261" width="11.7109375" bestFit="1" customWidth="1"/>
    <col min="262" max="262" width="18.5703125" bestFit="1" customWidth="1"/>
    <col min="263" max="263" width="14.42578125" bestFit="1" customWidth="1"/>
    <col min="264" max="264" width="11.140625" bestFit="1" customWidth="1"/>
    <col min="265" max="265" width="0" hidden="1" customWidth="1"/>
    <col min="266" max="266" width="11.42578125" customWidth="1"/>
    <col min="514" max="514" width="72.42578125" customWidth="1"/>
    <col min="515" max="515" width="19.28515625" customWidth="1"/>
    <col min="516" max="516" width="21" customWidth="1"/>
    <col min="517" max="517" width="11.7109375" bestFit="1" customWidth="1"/>
    <col min="518" max="518" width="18.5703125" bestFit="1" customWidth="1"/>
    <col min="519" max="519" width="14.42578125" bestFit="1" customWidth="1"/>
    <col min="520" max="520" width="11.140625" bestFit="1" customWidth="1"/>
    <col min="521" max="521" width="0" hidden="1" customWidth="1"/>
    <col min="522" max="522" width="11.42578125" customWidth="1"/>
    <col min="770" max="770" width="72.42578125" customWidth="1"/>
    <col min="771" max="771" width="19.28515625" customWidth="1"/>
    <col min="772" max="772" width="21" customWidth="1"/>
    <col min="773" max="773" width="11.7109375" bestFit="1" customWidth="1"/>
    <col min="774" max="774" width="18.5703125" bestFit="1" customWidth="1"/>
    <col min="775" max="775" width="14.42578125" bestFit="1" customWidth="1"/>
    <col min="776" max="776" width="11.140625" bestFit="1" customWidth="1"/>
    <col min="777" max="777" width="0" hidden="1" customWidth="1"/>
    <col min="778" max="778" width="11.42578125" customWidth="1"/>
    <col min="1026" max="1026" width="72.42578125" customWidth="1"/>
    <col min="1027" max="1027" width="19.28515625" customWidth="1"/>
    <col min="1028" max="1028" width="21" customWidth="1"/>
    <col min="1029" max="1029" width="11.7109375" bestFit="1" customWidth="1"/>
    <col min="1030" max="1030" width="18.5703125" bestFit="1" customWidth="1"/>
    <col min="1031" max="1031" width="14.42578125" bestFit="1" customWidth="1"/>
    <col min="1032" max="1032" width="11.140625" bestFit="1" customWidth="1"/>
    <col min="1033" max="1033" width="0" hidden="1" customWidth="1"/>
    <col min="1034" max="1034" width="11.42578125" customWidth="1"/>
    <col min="1282" max="1282" width="72.42578125" customWidth="1"/>
    <col min="1283" max="1283" width="19.28515625" customWidth="1"/>
    <col min="1284" max="1284" width="21" customWidth="1"/>
    <col min="1285" max="1285" width="11.7109375" bestFit="1" customWidth="1"/>
    <col min="1286" max="1286" width="18.5703125" bestFit="1" customWidth="1"/>
    <col min="1287" max="1287" width="14.42578125" bestFit="1" customWidth="1"/>
    <col min="1288" max="1288" width="11.140625" bestFit="1" customWidth="1"/>
    <col min="1289" max="1289" width="0" hidden="1" customWidth="1"/>
    <col min="1290" max="1290" width="11.42578125" customWidth="1"/>
    <col min="1538" max="1538" width="72.42578125" customWidth="1"/>
    <col min="1539" max="1539" width="19.28515625" customWidth="1"/>
    <col min="1540" max="1540" width="21" customWidth="1"/>
    <col min="1541" max="1541" width="11.7109375" bestFit="1" customWidth="1"/>
    <col min="1542" max="1542" width="18.5703125" bestFit="1" customWidth="1"/>
    <col min="1543" max="1543" width="14.42578125" bestFit="1" customWidth="1"/>
    <col min="1544" max="1544" width="11.140625" bestFit="1" customWidth="1"/>
    <col min="1545" max="1545" width="0" hidden="1" customWidth="1"/>
    <col min="1546" max="1546" width="11.42578125" customWidth="1"/>
    <col min="1794" max="1794" width="72.42578125" customWidth="1"/>
    <col min="1795" max="1795" width="19.28515625" customWidth="1"/>
    <col min="1796" max="1796" width="21" customWidth="1"/>
    <col min="1797" max="1797" width="11.7109375" bestFit="1" customWidth="1"/>
    <col min="1798" max="1798" width="18.5703125" bestFit="1" customWidth="1"/>
    <col min="1799" max="1799" width="14.42578125" bestFit="1" customWidth="1"/>
    <col min="1800" max="1800" width="11.140625" bestFit="1" customWidth="1"/>
    <col min="1801" max="1801" width="0" hidden="1" customWidth="1"/>
    <col min="1802" max="1802" width="11.42578125" customWidth="1"/>
    <col min="2050" max="2050" width="72.42578125" customWidth="1"/>
    <col min="2051" max="2051" width="19.28515625" customWidth="1"/>
    <col min="2052" max="2052" width="21" customWidth="1"/>
    <col min="2053" max="2053" width="11.7109375" bestFit="1" customWidth="1"/>
    <col min="2054" max="2054" width="18.5703125" bestFit="1" customWidth="1"/>
    <col min="2055" max="2055" width="14.42578125" bestFit="1" customWidth="1"/>
    <col min="2056" max="2056" width="11.140625" bestFit="1" customWidth="1"/>
    <col min="2057" max="2057" width="0" hidden="1" customWidth="1"/>
    <col min="2058" max="2058" width="11.42578125" customWidth="1"/>
    <col min="2306" max="2306" width="72.42578125" customWidth="1"/>
    <col min="2307" max="2307" width="19.28515625" customWidth="1"/>
    <col min="2308" max="2308" width="21" customWidth="1"/>
    <col min="2309" max="2309" width="11.7109375" bestFit="1" customWidth="1"/>
    <col min="2310" max="2310" width="18.5703125" bestFit="1" customWidth="1"/>
    <col min="2311" max="2311" width="14.42578125" bestFit="1" customWidth="1"/>
    <col min="2312" max="2312" width="11.140625" bestFit="1" customWidth="1"/>
    <col min="2313" max="2313" width="0" hidden="1" customWidth="1"/>
    <col min="2314" max="2314" width="11.42578125" customWidth="1"/>
    <col min="2562" max="2562" width="72.42578125" customWidth="1"/>
    <col min="2563" max="2563" width="19.28515625" customWidth="1"/>
    <col min="2564" max="2564" width="21" customWidth="1"/>
    <col min="2565" max="2565" width="11.7109375" bestFit="1" customWidth="1"/>
    <col min="2566" max="2566" width="18.5703125" bestFit="1" customWidth="1"/>
    <col min="2567" max="2567" width="14.42578125" bestFit="1" customWidth="1"/>
    <col min="2568" max="2568" width="11.140625" bestFit="1" customWidth="1"/>
    <col min="2569" max="2569" width="0" hidden="1" customWidth="1"/>
    <col min="2570" max="2570" width="11.42578125" customWidth="1"/>
    <col min="2818" max="2818" width="72.42578125" customWidth="1"/>
    <col min="2819" max="2819" width="19.28515625" customWidth="1"/>
    <col min="2820" max="2820" width="21" customWidth="1"/>
    <col min="2821" max="2821" width="11.7109375" bestFit="1" customWidth="1"/>
    <col min="2822" max="2822" width="18.5703125" bestFit="1" customWidth="1"/>
    <col min="2823" max="2823" width="14.42578125" bestFit="1" customWidth="1"/>
    <col min="2824" max="2824" width="11.140625" bestFit="1" customWidth="1"/>
    <col min="2825" max="2825" width="0" hidden="1" customWidth="1"/>
    <col min="2826" max="2826" width="11.42578125" customWidth="1"/>
    <col min="3074" max="3074" width="72.42578125" customWidth="1"/>
    <col min="3075" max="3075" width="19.28515625" customWidth="1"/>
    <col min="3076" max="3076" width="21" customWidth="1"/>
    <col min="3077" max="3077" width="11.7109375" bestFit="1" customWidth="1"/>
    <col min="3078" max="3078" width="18.5703125" bestFit="1" customWidth="1"/>
    <col min="3079" max="3079" width="14.42578125" bestFit="1" customWidth="1"/>
    <col min="3080" max="3080" width="11.140625" bestFit="1" customWidth="1"/>
    <col min="3081" max="3081" width="0" hidden="1" customWidth="1"/>
    <col min="3082" max="3082" width="11.42578125" customWidth="1"/>
    <col min="3330" max="3330" width="72.42578125" customWidth="1"/>
    <col min="3331" max="3331" width="19.28515625" customWidth="1"/>
    <col min="3332" max="3332" width="21" customWidth="1"/>
    <col min="3333" max="3333" width="11.7109375" bestFit="1" customWidth="1"/>
    <col min="3334" max="3334" width="18.5703125" bestFit="1" customWidth="1"/>
    <col min="3335" max="3335" width="14.42578125" bestFit="1" customWidth="1"/>
    <col min="3336" max="3336" width="11.140625" bestFit="1" customWidth="1"/>
    <col min="3337" max="3337" width="0" hidden="1" customWidth="1"/>
    <col min="3338" max="3338" width="11.42578125" customWidth="1"/>
    <col min="3586" max="3586" width="72.42578125" customWidth="1"/>
    <col min="3587" max="3587" width="19.28515625" customWidth="1"/>
    <col min="3588" max="3588" width="21" customWidth="1"/>
    <col min="3589" max="3589" width="11.7109375" bestFit="1" customWidth="1"/>
    <col min="3590" max="3590" width="18.5703125" bestFit="1" customWidth="1"/>
    <col min="3591" max="3591" width="14.42578125" bestFit="1" customWidth="1"/>
    <col min="3592" max="3592" width="11.140625" bestFit="1" customWidth="1"/>
    <col min="3593" max="3593" width="0" hidden="1" customWidth="1"/>
    <col min="3594" max="3594" width="11.42578125" customWidth="1"/>
    <col min="3842" max="3842" width="72.42578125" customWidth="1"/>
    <col min="3843" max="3843" width="19.28515625" customWidth="1"/>
    <col min="3844" max="3844" width="21" customWidth="1"/>
    <col min="3845" max="3845" width="11.7109375" bestFit="1" customWidth="1"/>
    <col min="3846" max="3846" width="18.5703125" bestFit="1" customWidth="1"/>
    <col min="3847" max="3847" width="14.42578125" bestFit="1" customWidth="1"/>
    <col min="3848" max="3848" width="11.140625" bestFit="1" customWidth="1"/>
    <col min="3849" max="3849" width="0" hidden="1" customWidth="1"/>
    <col min="3850" max="3850" width="11.42578125" customWidth="1"/>
    <col min="4098" max="4098" width="72.42578125" customWidth="1"/>
    <col min="4099" max="4099" width="19.28515625" customWidth="1"/>
    <col min="4100" max="4100" width="21" customWidth="1"/>
    <col min="4101" max="4101" width="11.7109375" bestFit="1" customWidth="1"/>
    <col min="4102" max="4102" width="18.5703125" bestFit="1" customWidth="1"/>
    <col min="4103" max="4103" width="14.42578125" bestFit="1" customWidth="1"/>
    <col min="4104" max="4104" width="11.140625" bestFit="1" customWidth="1"/>
    <col min="4105" max="4105" width="0" hidden="1" customWidth="1"/>
    <col min="4106" max="4106" width="11.42578125" customWidth="1"/>
    <col min="4354" max="4354" width="72.42578125" customWidth="1"/>
    <col min="4355" max="4355" width="19.28515625" customWidth="1"/>
    <col min="4356" max="4356" width="21" customWidth="1"/>
    <col min="4357" max="4357" width="11.7109375" bestFit="1" customWidth="1"/>
    <col min="4358" max="4358" width="18.5703125" bestFit="1" customWidth="1"/>
    <col min="4359" max="4359" width="14.42578125" bestFit="1" customWidth="1"/>
    <col min="4360" max="4360" width="11.140625" bestFit="1" customWidth="1"/>
    <col min="4361" max="4361" width="0" hidden="1" customWidth="1"/>
    <col min="4362" max="4362" width="11.42578125" customWidth="1"/>
    <col min="4610" max="4610" width="72.42578125" customWidth="1"/>
    <col min="4611" max="4611" width="19.28515625" customWidth="1"/>
    <col min="4612" max="4612" width="21" customWidth="1"/>
    <col min="4613" max="4613" width="11.7109375" bestFit="1" customWidth="1"/>
    <col min="4614" max="4614" width="18.5703125" bestFit="1" customWidth="1"/>
    <col min="4615" max="4615" width="14.42578125" bestFit="1" customWidth="1"/>
    <col min="4616" max="4616" width="11.140625" bestFit="1" customWidth="1"/>
    <col min="4617" max="4617" width="0" hidden="1" customWidth="1"/>
    <col min="4618" max="4618" width="11.42578125" customWidth="1"/>
    <col min="4866" max="4866" width="72.42578125" customWidth="1"/>
    <col min="4867" max="4867" width="19.28515625" customWidth="1"/>
    <col min="4868" max="4868" width="21" customWidth="1"/>
    <col min="4869" max="4869" width="11.7109375" bestFit="1" customWidth="1"/>
    <col min="4870" max="4870" width="18.5703125" bestFit="1" customWidth="1"/>
    <col min="4871" max="4871" width="14.42578125" bestFit="1" customWidth="1"/>
    <col min="4872" max="4872" width="11.140625" bestFit="1" customWidth="1"/>
    <col min="4873" max="4873" width="0" hidden="1" customWidth="1"/>
    <col min="4874" max="4874" width="11.42578125" customWidth="1"/>
    <col min="5122" max="5122" width="72.42578125" customWidth="1"/>
    <col min="5123" max="5123" width="19.28515625" customWidth="1"/>
    <col min="5124" max="5124" width="21" customWidth="1"/>
    <col min="5125" max="5125" width="11.7109375" bestFit="1" customWidth="1"/>
    <col min="5126" max="5126" width="18.5703125" bestFit="1" customWidth="1"/>
    <col min="5127" max="5127" width="14.42578125" bestFit="1" customWidth="1"/>
    <col min="5128" max="5128" width="11.140625" bestFit="1" customWidth="1"/>
    <col min="5129" max="5129" width="0" hidden="1" customWidth="1"/>
    <col min="5130" max="5130" width="11.42578125" customWidth="1"/>
    <col min="5378" max="5378" width="72.42578125" customWidth="1"/>
    <col min="5379" max="5379" width="19.28515625" customWidth="1"/>
    <col min="5380" max="5380" width="21" customWidth="1"/>
    <col min="5381" max="5381" width="11.7109375" bestFit="1" customWidth="1"/>
    <col min="5382" max="5382" width="18.5703125" bestFit="1" customWidth="1"/>
    <col min="5383" max="5383" width="14.42578125" bestFit="1" customWidth="1"/>
    <col min="5384" max="5384" width="11.140625" bestFit="1" customWidth="1"/>
    <col min="5385" max="5385" width="0" hidden="1" customWidth="1"/>
    <col min="5386" max="5386" width="11.42578125" customWidth="1"/>
    <col min="5634" max="5634" width="72.42578125" customWidth="1"/>
    <col min="5635" max="5635" width="19.28515625" customWidth="1"/>
    <col min="5636" max="5636" width="21" customWidth="1"/>
    <col min="5637" max="5637" width="11.7109375" bestFit="1" customWidth="1"/>
    <col min="5638" max="5638" width="18.5703125" bestFit="1" customWidth="1"/>
    <col min="5639" max="5639" width="14.42578125" bestFit="1" customWidth="1"/>
    <col min="5640" max="5640" width="11.140625" bestFit="1" customWidth="1"/>
    <col min="5641" max="5641" width="0" hidden="1" customWidth="1"/>
    <col min="5642" max="5642" width="11.42578125" customWidth="1"/>
    <col min="5890" max="5890" width="72.42578125" customWidth="1"/>
    <col min="5891" max="5891" width="19.28515625" customWidth="1"/>
    <col min="5892" max="5892" width="21" customWidth="1"/>
    <col min="5893" max="5893" width="11.7109375" bestFit="1" customWidth="1"/>
    <col min="5894" max="5894" width="18.5703125" bestFit="1" customWidth="1"/>
    <col min="5895" max="5895" width="14.42578125" bestFit="1" customWidth="1"/>
    <col min="5896" max="5896" width="11.140625" bestFit="1" customWidth="1"/>
    <col min="5897" max="5897" width="0" hidden="1" customWidth="1"/>
    <col min="5898" max="5898" width="11.42578125" customWidth="1"/>
    <col min="6146" max="6146" width="72.42578125" customWidth="1"/>
    <col min="6147" max="6147" width="19.28515625" customWidth="1"/>
    <col min="6148" max="6148" width="21" customWidth="1"/>
    <col min="6149" max="6149" width="11.7109375" bestFit="1" customWidth="1"/>
    <col min="6150" max="6150" width="18.5703125" bestFit="1" customWidth="1"/>
    <col min="6151" max="6151" width="14.42578125" bestFit="1" customWidth="1"/>
    <col min="6152" max="6152" width="11.140625" bestFit="1" customWidth="1"/>
    <col min="6153" max="6153" width="0" hidden="1" customWidth="1"/>
    <col min="6154" max="6154" width="11.42578125" customWidth="1"/>
    <col min="6402" max="6402" width="72.42578125" customWidth="1"/>
    <col min="6403" max="6403" width="19.28515625" customWidth="1"/>
    <col min="6404" max="6404" width="21" customWidth="1"/>
    <col min="6405" max="6405" width="11.7109375" bestFit="1" customWidth="1"/>
    <col min="6406" max="6406" width="18.5703125" bestFit="1" customWidth="1"/>
    <col min="6407" max="6407" width="14.42578125" bestFit="1" customWidth="1"/>
    <col min="6408" max="6408" width="11.140625" bestFit="1" customWidth="1"/>
    <col min="6409" max="6409" width="0" hidden="1" customWidth="1"/>
    <col min="6410" max="6410" width="11.42578125" customWidth="1"/>
    <col min="6658" max="6658" width="72.42578125" customWidth="1"/>
    <col min="6659" max="6659" width="19.28515625" customWidth="1"/>
    <col min="6660" max="6660" width="21" customWidth="1"/>
    <col min="6661" max="6661" width="11.7109375" bestFit="1" customWidth="1"/>
    <col min="6662" max="6662" width="18.5703125" bestFit="1" customWidth="1"/>
    <col min="6663" max="6663" width="14.42578125" bestFit="1" customWidth="1"/>
    <col min="6664" max="6664" width="11.140625" bestFit="1" customWidth="1"/>
    <col min="6665" max="6665" width="0" hidden="1" customWidth="1"/>
    <col min="6666" max="6666" width="11.42578125" customWidth="1"/>
    <col min="6914" max="6914" width="72.42578125" customWidth="1"/>
    <col min="6915" max="6915" width="19.28515625" customWidth="1"/>
    <col min="6916" max="6916" width="21" customWidth="1"/>
    <col min="6917" max="6917" width="11.7109375" bestFit="1" customWidth="1"/>
    <col min="6918" max="6918" width="18.5703125" bestFit="1" customWidth="1"/>
    <col min="6919" max="6919" width="14.42578125" bestFit="1" customWidth="1"/>
    <col min="6920" max="6920" width="11.140625" bestFit="1" customWidth="1"/>
    <col min="6921" max="6921" width="0" hidden="1" customWidth="1"/>
    <col min="6922" max="6922" width="11.42578125" customWidth="1"/>
    <col min="7170" max="7170" width="72.42578125" customWidth="1"/>
    <col min="7171" max="7171" width="19.28515625" customWidth="1"/>
    <col min="7172" max="7172" width="21" customWidth="1"/>
    <col min="7173" max="7173" width="11.7109375" bestFit="1" customWidth="1"/>
    <col min="7174" max="7174" width="18.5703125" bestFit="1" customWidth="1"/>
    <col min="7175" max="7175" width="14.42578125" bestFit="1" customWidth="1"/>
    <col min="7176" max="7176" width="11.140625" bestFit="1" customWidth="1"/>
    <col min="7177" max="7177" width="0" hidden="1" customWidth="1"/>
    <col min="7178" max="7178" width="11.42578125" customWidth="1"/>
    <col min="7426" max="7426" width="72.42578125" customWidth="1"/>
    <col min="7427" max="7427" width="19.28515625" customWidth="1"/>
    <col min="7428" max="7428" width="21" customWidth="1"/>
    <col min="7429" max="7429" width="11.7109375" bestFit="1" customWidth="1"/>
    <col min="7430" max="7430" width="18.5703125" bestFit="1" customWidth="1"/>
    <col min="7431" max="7431" width="14.42578125" bestFit="1" customWidth="1"/>
    <col min="7432" max="7432" width="11.140625" bestFit="1" customWidth="1"/>
    <col min="7433" max="7433" width="0" hidden="1" customWidth="1"/>
    <col min="7434" max="7434" width="11.42578125" customWidth="1"/>
    <col min="7682" max="7682" width="72.42578125" customWidth="1"/>
    <col min="7683" max="7683" width="19.28515625" customWidth="1"/>
    <col min="7684" max="7684" width="21" customWidth="1"/>
    <col min="7685" max="7685" width="11.7109375" bestFit="1" customWidth="1"/>
    <col min="7686" max="7686" width="18.5703125" bestFit="1" customWidth="1"/>
    <col min="7687" max="7687" width="14.42578125" bestFit="1" customWidth="1"/>
    <col min="7688" max="7688" width="11.140625" bestFit="1" customWidth="1"/>
    <col min="7689" max="7689" width="0" hidden="1" customWidth="1"/>
    <col min="7690" max="7690" width="11.42578125" customWidth="1"/>
    <col min="7938" max="7938" width="72.42578125" customWidth="1"/>
    <col min="7939" max="7939" width="19.28515625" customWidth="1"/>
    <col min="7940" max="7940" width="21" customWidth="1"/>
    <col min="7941" max="7941" width="11.7109375" bestFit="1" customWidth="1"/>
    <col min="7942" max="7942" width="18.5703125" bestFit="1" customWidth="1"/>
    <col min="7943" max="7943" width="14.42578125" bestFit="1" customWidth="1"/>
    <col min="7944" max="7944" width="11.140625" bestFit="1" customWidth="1"/>
    <col min="7945" max="7945" width="0" hidden="1" customWidth="1"/>
    <col min="7946" max="7946" width="11.42578125" customWidth="1"/>
    <col min="8194" max="8194" width="72.42578125" customWidth="1"/>
    <col min="8195" max="8195" width="19.28515625" customWidth="1"/>
    <col min="8196" max="8196" width="21" customWidth="1"/>
    <col min="8197" max="8197" width="11.7109375" bestFit="1" customWidth="1"/>
    <col min="8198" max="8198" width="18.5703125" bestFit="1" customWidth="1"/>
    <col min="8199" max="8199" width="14.42578125" bestFit="1" customWidth="1"/>
    <col min="8200" max="8200" width="11.140625" bestFit="1" customWidth="1"/>
    <col min="8201" max="8201" width="0" hidden="1" customWidth="1"/>
    <col min="8202" max="8202" width="11.42578125" customWidth="1"/>
    <col min="8450" max="8450" width="72.42578125" customWidth="1"/>
    <col min="8451" max="8451" width="19.28515625" customWidth="1"/>
    <col min="8452" max="8452" width="21" customWidth="1"/>
    <col min="8453" max="8453" width="11.7109375" bestFit="1" customWidth="1"/>
    <col min="8454" max="8454" width="18.5703125" bestFit="1" customWidth="1"/>
    <col min="8455" max="8455" width="14.42578125" bestFit="1" customWidth="1"/>
    <col min="8456" max="8456" width="11.140625" bestFit="1" customWidth="1"/>
    <col min="8457" max="8457" width="0" hidden="1" customWidth="1"/>
    <col min="8458" max="8458" width="11.42578125" customWidth="1"/>
    <col min="8706" max="8706" width="72.42578125" customWidth="1"/>
    <col min="8707" max="8707" width="19.28515625" customWidth="1"/>
    <col min="8708" max="8708" width="21" customWidth="1"/>
    <col min="8709" max="8709" width="11.7109375" bestFit="1" customWidth="1"/>
    <col min="8710" max="8710" width="18.5703125" bestFit="1" customWidth="1"/>
    <col min="8711" max="8711" width="14.42578125" bestFit="1" customWidth="1"/>
    <col min="8712" max="8712" width="11.140625" bestFit="1" customWidth="1"/>
    <col min="8713" max="8713" width="0" hidden="1" customWidth="1"/>
    <col min="8714" max="8714" width="11.42578125" customWidth="1"/>
    <col min="8962" max="8962" width="72.42578125" customWidth="1"/>
    <col min="8963" max="8963" width="19.28515625" customWidth="1"/>
    <col min="8964" max="8964" width="21" customWidth="1"/>
    <col min="8965" max="8965" width="11.7109375" bestFit="1" customWidth="1"/>
    <col min="8966" max="8966" width="18.5703125" bestFit="1" customWidth="1"/>
    <col min="8967" max="8967" width="14.42578125" bestFit="1" customWidth="1"/>
    <col min="8968" max="8968" width="11.140625" bestFit="1" customWidth="1"/>
    <col min="8969" max="8969" width="0" hidden="1" customWidth="1"/>
    <col min="8970" max="8970" width="11.42578125" customWidth="1"/>
    <col min="9218" max="9218" width="72.42578125" customWidth="1"/>
    <col min="9219" max="9219" width="19.28515625" customWidth="1"/>
    <col min="9220" max="9220" width="21" customWidth="1"/>
    <col min="9221" max="9221" width="11.7109375" bestFit="1" customWidth="1"/>
    <col min="9222" max="9222" width="18.5703125" bestFit="1" customWidth="1"/>
    <col min="9223" max="9223" width="14.42578125" bestFit="1" customWidth="1"/>
    <col min="9224" max="9224" width="11.140625" bestFit="1" customWidth="1"/>
    <col min="9225" max="9225" width="0" hidden="1" customWidth="1"/>
    <col min="9226" max="9226" width="11.42578125" customWidth="1"/>
    <col min="9474" max="9474" width="72.42578125" customWidth="1"/>
    <col min="9475" max="9475" width="19.28515625" customWidth="1"/>
    <col min="9476" max="9476" width="21" customWidth="1"/>
    <col min="9477" max="9477" width="11.7109375" bestFit="1" customWidth="1"/>
    <col min="9478" max="9478" width="18.5703125" bestFit="1" customWidth="1"/>
    <col min="9479" max="9479" width="14.42578125" bestFit="1" customWidth="1"/>
    <col min="9480" max="9480" width="11.140625" bestFit="1" customWidth="1"/>
    <col min="9481" max="9481" width="0" hidden="1" customWidth="1"/>
    <col min="9482" max="9482" width="11.42578125" customWidth="1"/>
    <col min="9730" max="9730" width="72.42578125" customWidth="1"/>
    <col min="9731" max="9731" width="19.28515625" customWidth="1"/>
    <col min="9732" max="9732" width="21" customWidth="1"/>
    <col min="9733" max="9733" width="11.7109375" bestFit="1" customWidth="1"/>
    <col min="9734" max="9734" width="18.5703125" bestFit="1" customWidth="1"/>
    <col min="9735" max="9735" width="14.42578125" bestFit="1" customWidth="1"/>
    <col min="9736" max="9736" width="11.140625" bestFit="1" customWidth="1"/>
    <col min="9737" max="9737" width="0" hidden="1" customWidth="1"/>
    <col min="9738" max="9738" width="11.42578125" customWidth="1"/>
    <col min="9986" max="9986" width="72.42578125" customWidth="1"/>
    <col min="9987" max="9987" width="19.28515625" customWidth="1"/>
    <col min="9988" max="9988" width="21" customWidth="1"/>
    <col min="9989" max="9989" width="11.7109375" bestFit="1" customWidth="1"/>
    <col min="9990" max="9990" width="18.5703125" bestFit="1" customWidth="1"/>
    <col min="9991" max="9991" width="14.42578125" bestFit="1" customWidth="1"/>
    <col min="9992" max="9992" width="11.140625" bestFit="1" customWidth="1"/>
    <col min="9993" max="9993" width="0" hidden="1" customWidth="1"/>
    <col min="9994" max="9994" width="11.42578125" customWidth="1"/>
    <col min="10242" max="10242" width="72.42578125" customWidth="1"/>
    <col min="10243" max="10243" width="19.28515625" customWidth="1"/>
    <col min="10244" max="10244" width="21" customWidth="1"/>
    <col min="10245" max="10245" width="11.7109375" bestFit="1" customWidth="1"/>
    <col min="10246" max="10246" width="18.5703125" bestFit="1" customWidth="1"/>
    <col min="10247" max="10247" width="14.42578125" bestFit="1" customWidth="1"/>
    <col min="10248" max="10248" width="11.140625" bestFit="1" customWidth="1"/>
    <col min="10249" max="10249" width="0" hidden="1" customWidth="1"/>
    <col min="10250" max="10250" width="11.42578125" customWidth="1"/>
    <col min="10498" max="10498" width="72.42578125" customWidth="1"/>
    <col min="10499" max="10499" width="19.28515625" customWidth="1"/>
    <col min="10500" max="10500" width="21" customWidth="1"/>
    <col min="10501" max="10501" width="11.7109375" bestFit="1" customWidth="1"/>
    <col min="10502" max="10502" width="18.5703125" bestFit="1" customWidth="1"/>
    <col min="10503" max="10503" width="14.42578125" bestFit="1" customWidth="1"/>
    <col min="10504" max="10504" width="11.140625" bestFit="1" customWidth="1"/>
    <col min="10505" max="10505" width="0" hidden="1" customWidth="1"/>
    <col min="10506" max="10506" width="11.42578125" customWidth="1"/>
    <col min="10754" max="10754" width="72.42578125" customWidth="1"/>
    <col min="10755" max="10755" width="19.28515625" customWidth="1"/>
    <col min="10756" max="10756" width="21" customWidth="1"/>
    <col min="10757" max="10757" width="11.7109375" bestFit="1" customWidth="1"/>
    <col min="10758" max="10758" width="18.5703125" bestFit="1" customWidth="1"/>
    <col min="10759" max="10759" width="14.42578125" bestFit="1" customWidth="1"/>
    <col min="10760" max="10760" width="11.140625" bestFit="1" customWidth="1"/>
    <col min="10761" max="10761" width="0" hidden="1" customWidth="1"/>
    <col min="10762" max="10762" width="11.42578125" customWidth="1"/>
    <col min="11010" max="11010" width="72.42578125" customWidth="1"/>
    <col min="11011" max="11011" width="19.28515625" customWidth="1"/>
    <col min="11012" max="11012" width="21" customWidth="1"/>
    <col min="11013" max="11013" width="11.7109375" bestFit="1" customWidth="1"/>
    <col min="11014" max="11014" width="18.5703125" bestFit="1" customWidth="1"/>
    <col min="11015" max="11015" width="14.42578125" bestFit="1" customWidth="1"/>
    <col min="11016" max="11016" width="11.140625" bestFit="1" customWidth="1"/>
    <col min="11017" max="11017" width="0" hidden="1" customWidth="1"/>
    <col min="11018" max="11018" width="11.42578125" customWidth="1"/>
    <col min="11266" max="11266" width="72.42578125" customWidth="1"/>
    <col min="11267" max="11267" width="19.28515625" customWidth="1"/>
    <col min="11268" max="11268" width="21" customWidth="1"/>
    <col min="11269" max="11269" width="11.7109375" bestFit="1" customWidth="1"/>
    <col min="11270" max="11270" width="18.5703125" bestFit="1" customWidth="1"/>
    <col min="11271" max="11271" width="14.42578125" bestFit="1" customWidth="1"/>
    <col min="11272" max="11272" width="11.140625" bestFit="1" customWidth="1"/>
    <col min="11273" max="11273" width="0" hidden="1" customWidth="1"/>
    <col min="11274" max="11274" width="11.42578125" customWidth="1"/>
    <col min="11522" max="11522" width="72.42578125" customWidth="1"/>
    <col min="11523" max="11523" width="19.28515625" customWidth="1"/>
    <col min="11524" max="11524" width="21" customWidth="1"/>
    <col min="11525" max="11525" width="11.7109375" bestFit="1" customWidth="1"/>
    <col min="11526" max="11526" width="18.5703125" bestFit="1" customWidth="1"/>
    <col min="11527" max="11527" width="14.42578125" bestFit="1" customWidth="1"/>
    <col min="11528" max="11528" width="11.140625" bestFit="1" customWidth="1"/>
    <col min="11529" max="11529" width="0" hidden="1" customWidth="1"/>
    <col min="11530" max="11530" width="11.42578125" customWidth="1"/>
    <col min="11778" max="11778" width="72.42578125" customWidth="1"/>
    <col min="11779" max="11779" width="19.28515625" customWidth="1"/>
    <col min="11780" max="11780" width="21" customWidth="1"/>
    <col min="11781" max="11781" width="11.7109375" bestFit="1" customWidth="1"/>
    <col min="11782" max="11782" width="18.5703125" bestFit="1" customWidth="1"/>
    <col min="11783" max="11783" width="14.42578125" bestFit="1" customWidth="1"/>
    <col min="11784" max="11784" width="11.140625" bestFit="1" customWidth="1"/>
    <col min="11785" max="11785" width="0" hidden="1" customWidth="1"/>
    <col min="11786" max="11786" width="11.42578125" customWidth="1"/>
    <col min="12034" max="12034" width="72.42578125" customWidth="1"/>
    <col min="12035" max="12035" width="19.28515625" customWidth="1"/>
    <col min="12036" max="12036" width="21" customWidth="1"/>
    <col min="12037" max="12037" width="11.7109375" bestFit="1" customWidth="1"/>
    <col min="12038" max="12038" width="18.5703125" bestFit="1" customWidth="1"/>
    <col min="12039" max="12039" width="14.42578125" bestFit="1" customWidth="1"/>
    <col min="12040" max="12040" width="11.140625" bestFit="1" customWidth="1"/>
    <col min="12041" max="12041" width="0" hidden="1" customWidth="1"/>
    <col min="12042" max="12042" width="11.42578125" customWidth="1"/>
    <col min="12290" max="12290" width="72.42578125" customWidth="1"/>
    <col min="12291" max="12291" width="19.28515625" customWidth="1"/>
    <col min="12292" max="12292" width="21" customWidth="1"/>
    <col min="12293" max="12293" width="11.7109375" bestFit="1" customWidth="1"/>
    <col min="12294" max="12294" width="18.5703125" bestFit="1" customWidth="1"/>
    <col min="12295" max="12295" width="14.42578125" bestFit="1" customWidth="1"/>
    <col min="12296" max="12296" width="11.140625" bestFit="1" customWidth="1"/>
    <col min="12297" max="12297" width="0" hidden="1" customWidth="1"/>
    <col min="12298" max="12298" width="11.42578125" customWidth="1"/>
    <col min="12546" max="12546" width="72.42578125" customWidth="1"/>
    <col min="12547" max="12547" width="19.28515625" customWidth="1"/>
    <col min="12548" max="12548" width="21" customWidth="1"/>
    <col min="12549" max="12549" width="11.7109375" bestFit="1" customWidth="1"/>
    <col min="12550" max="12550" width="18.5703125" bestFit="1" customWidth="1"/>
    <col min="12551" max="12551" width="14.42578125" bestFit="1" customWidth="1"/>
    <col min="12552" max="12552" width="11.140625" bestFit="1" customWidth="1"/>
    <col min="12553" max="12553" width="0" hidden="1" customWidth="1"/>
    <col min="12554" max="12554" width="11.42578125" customWidth="1"/>
    <col min="12802" max="12802" width="72.42578125" customWidth="1"/>
    <col min="12803" max="12803" width="19.28515625" customWidth="1"/>
    <col min="12804" max="12804" width="21" customWidth="1"/>
    <col min="12805" max="12805" width="11.7109375" bestFit="1" customWidth="1"/>
    <col min="12806" max="12806" width="18.5703125" bestFit="1" customWidth="1"/>
    <col min="12807" max="12807" width="14.42578125" bestFit="1" customWidth="1"/>
    <col min="12808" max="12808" width="11.140625" bestFit="1" customWidth="1"/>
    <col min="12809" max="12809" width="0" hidden="1" customWidth="1"/>
    <col min="12810" max="12810" width="11.42578125" customWidth="1"/>
    <col min="13058" max="13058" width="72.42578125" customWidth="1"/>
    <col min="13059" max="13059" width="19.28515625" customWidth="1"/>
    <col min="13060" max="13060" width="21" customWidth="1"/>
    <col min="13061" max="13061" width="11.7109375" bestFit="1" customWidth="1"/>
    <col min="13062" max="13062" width="18.5703125" bestFit="1" customWidth="1"/>
    <col min="13063" max="13063" width="14.42578125" bestFit="1" customWidth="1"/>
    <col min="13064" max="13064" width="11.140625" bestFit="1" customWidth="1"/>
    <col min="13065" max="13065" width="0" hidden="1" customWidth="1"/>
    <col min="13066" max="13066" width="11.42578125" customWidth="1"/>
    <col min="13314" max="13314" width="72.42578125" customWidth="1"/>
    <col min="13315" max="13315" width="19.28515625" customWidth="1"/>
    <col min="13316" max="13316" width="21" customWidth="1"/>
    <col min="13317" max="13317" width="11.7109375" bestFit="1" customWidth="1"/>
    <col min="13318" max="13318" width="18.5703125" bestFit="1" customWidth="1"/>
    <col min="13319" max="13319" width="14.42578125" bestFit="1" customWidth="1"/>
    <col min="13320" max="13320" width="11.140625" bestFit="1" customWidth="1"/>
    <col min="13321" max="13321" width="0" hidden="1" customWidth="1"/>
    <col min="13322" max="13322" width="11.42578125" customWidth="1"/>
    <col min="13570" max="13570" width="72.42578125" customWidth="1"/>
    <col min="13571" max="13571" width="19.28515625" customWidth="1"/>
    <col min="13572" max="13572" width="21" customWidth="1"/>
    <col min="13573" max="13573" width="11.7109375" bestFit="1" customWidth="1"/>
    <col min="13574" max="13574" width="18.5703125" bestFit="1" customWidth="1"/>
    <col min="13575" max="13575" width="14.42578125" bestFit="1" customWidth="1"/>
    <col min="13576" max="13576" width="11.140625" bestFit="1" customWidth="1"/>
    <col min="13577" max="13577" width="0" hidden="1" customWidth="1"/>
    <col min="13578" max="13578" width="11.42578125" customWidth="1"/>
    <col min="13826" max="13826" width="72.42578125" customWidth="1"/>
    <col min="13827" max="13827" width="19.28515625" customWidth="1"/>
    <col min="13828" max="13828" width="21" customWidth="1"/>
    <col min="13829" max="13829" width="11.7109375" bestFit="1" customWidth="1"/>
    <col min="13830" max="13830" width="18.5703125" bestFit="1" customWidth="1"/>
    <col min="13831" max="13831" width="14.42578125" bestFit="1" customWidth="1"/>
    <col min="13832" max="13832" width="11.140625" bestFit="1" customWidth="1"/>
    <col min="13833" max="13833" width="0" hidden="1" customWidth="1"/>
    <col min="13834" max="13834" width="11.42578125" customWidth="1"/>
    <col min="14082" max="14082" width="72.42578125" customWidth="1"/>
    <col min="14083" max="14083" width="19.28515625" customWidth="1"/>
    <col min="14084" max="14084" width="21" customWidth="1"/>
    <col min="14085" max="14085" width="11.7109375" bestFit="1" customWidth="1"/>
    <col min="14086" max="14086" width="18.5703125" bestFit="1" customWidth="1"/>
    <col min="14087" max="14087" width="14.42578125" bestFit="1" customWidth="1"/>
    <col min="14088" max="14088" width="11.140625" bestFit="1" customWidth="1"/>
    <col min="14089" max="14089" width="0" hidden="1" customWidth="1"/>
    <col min="14090" max="14090" width="11.42578125" customWidth="1"/>
    <col min="14338" max="14338" width="72.42578125" customWidth="1"/>
    <col min="14339" max="14339" width="19.28515625" customWidth="1"/>
    <col min="14340" max="14340" width="21" customWidth="1"/>
    <col min="14341" max="14341" width="11.7109375" bestFit="1" customWidth="1"/>
    <col min="14342" max="14342" width="18.5703125" bestFit="1" customWidth="1"/>
    <col min="14343" max="14343" width="14.42578125" bestFit="1" customWidth="1"/>
    <col min="14344" max="14344" width="11.140625" bestFit="1" customWidth="1"/>
    <col min="14345" max="14345" width="0" hidden="1" customWidth="1"/>
    <col min="14346" max="14346" width="11.42578125" customWidth="1"/>
    <col min="14594" max="14594" width="72.42578125" customWidth="1"/>
    <col min="14595" max="14595" width="19.28515625" customWidth="1"/>
    <col min="14596" max="14596" width="21" customWidth="1"/>
    <col min="14597" max="14597" width="11.7109375" bestFit="1" customWidth="1"/>
    <col min="14598" max="14598" width="18.5703125" bestFit="1" customWidth="1"/>
    <col min="14599" max="14599" width="14.42578125" bestFit="1" customWidth="1"/>
    <col min="14600" max="14600" width="11.140625" bestFit="1" customWidth="1"/>
    <col min="14601" max="14601" width="0" hidden="1" customWidth="1"/>
    <col min="14602" max="14602" width="11.42578125" customWidth="1"/>
    <col min="14850" max="14850" width="72.42578125" customWidth="1"/>
    <col min="14851" max="14851" width="19.28515625" customWidth="1"/>
    <col min="14852" max="14852" width="21" customWidth="1"/>
    <col min="14853" max="14853" width="11.7109375" bestFit="1" customWidth="1"/>
    <col min="14854" max="14854" width="18.5703125" bestFit="1" customWidth="1"/>
    <col min="14855" max="14855" width="14.42578125" bestFit="1" customWidth="1"/>
    <col min="14856" max="14856" width="11.140625" bestFit="1" customWidth="1"/>
    <col min="14857" max="14857" width="0" hidden="1" customWidth="1"/>
    <col min="14858" max="14858" width="11.42578125" customWidth="1"/>
    <col min="15106" max="15106" width="72.42578125" customWidth="1"/>
    <col min="15107" max="15107" width="19.28515625" customWidth="1"/>
    <col min="15108" max="15108" width="21" customWidth="1"/>
    <col min="15109" max="15109" width="11.7109375" bestFit="1" customWidth="1"/>
    <col min="15110" max="15110" width="18.5703125" bestFit="1" customWidth="1"/>
    <col min="15111" max="15111" width="14.42578125" bestFit="1" customWidth="1"/>
    <col min="15112" max="15112" width="11.140625" bestFit="1" customWidth="1"/>
    <col min="15113" max="15113" width="0" hidden="1" customWidth="1"/>
    <col min="15114" max="15114" width="11.42578125" customWidth="1"/>
    <col min="15362" max="15362" width="72.42578125" customWidth="1"/>
    <col min="15363" max="15363" width="19.28515625" customWidth="1"/>
    <col min="15364" max="15364" width="21" customWidth="1"/>
    <col min="15365" max="15365" width="11.7109375" bestFit="1" customWidth="1"/>
    <col min="15366" max="15366" width="18.5703125" bestFit="1" customWidth="1"/>
    <col min="15367" max="15367" width="14.42578125" bestFit="1" customWidth="1"/>
    <col min="15368" max="15368" width="11.140625" bestFit="1" customWidth="1"/>
    <col min="15369" max="15369" width="0" hidden="1" customWidth="1"/>
    <col min="15370" max="15370" width="11.42578125" customWidth="1"/>
    <col min="15618" max="15618" width="72.42578125" customWidth="1"/>
    <col min="15619" max="15619" width="19.28515625" customWidth="1"/>
    <col min="15620" max="15620" width="21" customWidth="1"/>
    <col min="15621" max="15621" width="11.7109375" bestFit="1" customWidth="1"/>
    <col min="15622" max="15622" width="18.5703125" bestFit="1" customWidth="1"/>
    <col min="15623" max="15623" width="14.42578125" bestFit="1" customWidth="1"/>
    <col min="15624" max="15624" width="11.140625" bestFit="1" customWidth="1"/>
    <col min="15625" max="15625" width="0" hidden="1" customWidth="1"/>
    <col min="15626" max="15626" width="11.42578125" customWidth="1"/>
    <col min="15874" max="15874" width="72.42578125" customWidth="1"/>
    <col min="15875" max="15875" width="19.28515625" customWidth="1"/>
    <col min="15876" max="15876" width="21" customWidth="1"/>
    <col min="15877" max="15877" width="11.7109375" bestFit="1" customWidth="1"/>
    <col min="15878" max="15878" width="18.5703125" bestFit="1" customWidth="1"/>
    <col min="15879" max="15879" width="14.42578125" bestFit="1" customWidth="1"/>
    <col min="15880" max="15880" width="11.140625" bestFit="1" customWidth="1"/>
    <col min="15881" max="15881" width="0" hidden="1" customWidth="1"/>
    <col min="15882" max="15882" width="11.42578125" customWidth="1"/>
    <col min="16130" max="16130" width="72.42578125" customWidth="1"/>
    <col min="16131" max="16131" width="19.28515625" customWidth="1"/>
    <col min="16132" max="16132" width="21" customWidth="1"/>
    <col min="16133" max="16133" width="11.7109375" bestFit="1" customWidth="1"/>
    <col min="16134" max="16134" width="18.5703125" bestFit="1" customWidth="1"/>
    <col min="16135" max="16135" width="14.42578125" bestFit="1" customWidth="1"/>
    <col min="16136" max="16136" width="11.140625" bestFit="1" customWidth="1"/>
    <col min="16137" max="16137" width="0" hidden="1" customWidth="1"/>
    <col min="16138" max="16138" width="11.42578125" customWidth="1"/>
  </cols>
  <sheetData>
    <row r="1" spans="2:9" x14ac:dyDescent="0.25">
      <c r="B1" s="301"/>
      <c r="C1" s="301"/>
      <c r="D1" s="302"/>
    </row>
    <row r="2" spans="2:9" ht="18.75" x14ac:dyDescent="0.3">
      <c r="B2" s="1168" t="s">
        <v>712</v>
      </c>
      <c r="C2" s="1168"/>
      <c r="D2" s="1168"/>
      <c r="E2" s="81"/>
      <c r="F2" s="81"/>
      <c r="G2" s="81"/>
    </row>
    <row r="3" spans="2:9" x14ac:dyDescent="0.25">
      <c r="B3" s="1169" t="s">
        <v>84</v>
      </c>
      <c r="C3" s="1169"/>
      <c r="D3" s="1169"/>
      <c r="E3" s="82"/>
      <c r="F3" s="82"/>
      <c r="G3" s="82"/>
    </row>
    <row r="4" spans="2:9" x14ac:dyDescent="0.25">
      <c r="B4" s="1170" t="s">
        <v>586</v>
      </c>
      <c r="C4" s="1170"/>
      <c r="D4" s="1170"/>
      <c r="E4" s="82"/>
      <c r="F4" s="82"/>
      <c r="G4" s="82"/>
    </row>
    <row r="5" spans="2:9" x14ac:dyDescent="0.25">
      <c r="B5" s="1170" t="s">
        <v>85</v>
      </c>
      <c r="C5" s="1170"/>
      <c r="D5" s="1170"/>
      <c r="E5" s="82"/>
      <c r="F5" s="82"/>
      <c r="G5" s="82"/>
    </row>
    <row r="6" spans="2:9" ht="16.5" thickBot="1" x14ac:dyDescent="0.3">
      <c r="B6" s="303"/>
      <c r="C6" s="303"/>
      <c r="D6" s="304"/>
      <c r="E6" s="82"/>
      <c r="F6" s="82"/>
      <c r="G6" s="82"/>
    </row>
    <row r="7" spans="2:9" ht="9" customHeight="1" x14ac:dyDescent="0.25">
      <c r="B7" s="1171"/>
      <c r="C7" s="1173" t="s">
        <v>2</v>
      </c>
      <c r="D7" s="1175" t="s">
        <v>86</v>
      </c>
      <c r="E7" s="83"/>
      <c r="F7" s="83"/>
      <c r="G7" s="83"/>
      <c r="I7" s="84"/>
    </row>
    <row r="8" spans="2:9" ht="11.25" customHeight="1" x14ac:dyDescent="0.25">
      <c r="B8" s="1172"/>
      <c r="C8" s="1174"/>
      <c r="D8" s="1176"/>
    </row>
    <row r="9" spans="2:9" x14ac:dyDescent="0.25">
      <c r="B9" s="305" t="s">
        <v>713</v>
      </c>
      <c r="C9" s="306"/>
      <c r="D9" s="307"/>
    </row>
    <row r="10" spans="2:9" x14ac:dyDescent="0.25">
      <c r="B10" s="334" t="s">
        <v>87</v>
      </c>
      <c r="C10" s="308"/>
      <c r="D10" s="309"/>
    </row>
    <row r="11" spans="2:9" ht="15" x14ac:dyDescent="0.25">
      <c r="B11" s="431" t="s">
        <v>714</v>
      </c>
      <c r="C11" s="443">
        <v>0</v>
      </c>
      <c r="D11" s="444">
        <v>0</v>
      </c>
      <c r="E11" s="85"/>
      <c r="F11" s="85"/>
      <c r="G11" s="72"/>
      <c r="H11" s="72"/>
      <c r="I11" s="70"/>
    </row>
    <row r="12" spans="2:9" ht="15" x14ac:dyDescent="0.25">
      <c r="B12" s="432" t="s">
        <v>715</v>
      </c>
      <c r="C12" s="443">
        <v>1195489802</v>
      </c>
      <c r="D12" s="444">
        <v>908379428</v>
      </c>
      <c r="E12" s="85"/>
      <c r="G12" s="72"/>
    </row>
    <row r="13" spans="2:9" ht="8.25" customHeight="1" x14ac:dyDescent="0.25">
      <c r="B13" s="310"/>
      <c r="C13" s="443"/>
      <c r="D13" s="444"/>
    </row>
    <row r="14" spans="2:9" x14ac:dyDescent="0.25">
      <c r="B14" s="334" t="s">
        <v>88</v>
      </c>
      <c r="C14" s="446"/>
      <c r="D14" s="444"/>
    </row>
    <row r="15" spans="2:9" ht="15" x14ac:dyDescent="0.25">
      <c r="B15" s="432" t="s">
        <v>716</v>
      </c>
      <c r="C15" s="446">
        <v>0</v>
      </c>
      <c r="D15" s="444">
        <v>0</v>
      </c>
      <c r="E15" s="85"/>
    </row>
    <row r="16" spans="2:9" ht="15" customHeight="1" x14ac:dyDescent="0.25">
      <c r="B16" s="432" t="s">
        <v>717</v>
      </c>
      <c r="C16" s="446">
        <v>0</v>
      </c>
      <c r="D16" s="444">
        <v>0</v>
      </c>
      <c r="F16" s="85"/>
    </row>
    <row r="17" spans="2:9" ht="4.5" customHeight="1" x14ac:dyDescent="0.25">
      <c r="B17" s="310"/>
      <c r="C17" s="446"/>
      <c r="D17" s="444"/>
      <c r="F17" s="85"/>
      <c r="I17" s="86"/>
    </row>
    <row r="18" spans="2:9" x14ac:dyDescent="0.25">
      <c r="B18" s="334" t="s">
        <v>89</v>
      </c>
      <c r="C18" s="446"/>
      <c r="D18" s="444"/>
    </row>
    <row r="19" spans="2:9" ht="15" x14ac:dyDescent="0.25">
      <c r="B19" s="432" t="s">
        <v>718</v>
      </c>
      <c r="C19" s="446">
        <v>0</v>
      </c>
      <c r="D19" s="444">
        <v>0</v>
      </c>
    </row>
    <row r="20" spans="2:9" ht="15" x14ac:dyDescent="0.25">
      <c r="B20" s="432" t="s">
        <v>719</v>
      </c>
      <c r="C20" s="447">
        <v>0</v>
      </c>
      <c r="D20" s="448">
        <v>0</v>
      </c>
    </row>
    <row r="21" spans="2:9" ht="15" x14ac:dyDescent="0.25">
      <c r="B21" s="432" t="s">
        <v>724</v>
      </c>
      <c r="C21" s="446"/>
      <c r="D21" s="444"/>
    </row>
    <row r="22" spans="2:9" ht="15" x14ac:dyDescent="0.25">
      <c r="B22" s="432" t="s">
        <v>732</v>
      </c>
      <c r="C22" s="446">
        <v>0</v>
      </c>
      <c r="D22" s="444">
        <v>0</v>
      </c>
    </row>
    <row r="23" spans="2:9" ht="15" x14ac:dyDescent="0.25">
      <c r="B23" s="432" t="s">
        <v>733</v>
      </c>
      <c r="C23" s="447">
        <v>0</v>
      </c>
      <c r="D23" s="448">
        <v>0</v>
      </c>
    </row>
    <row r="24" spans="2:9" ht="15" x14ac:dyDescent="0.25">
      <c r="B24" s="432" t="s">
        <v>727</v>
      </c>
      <c r="C24" s="447">
        <v>4398319099</v>
      </c>
      <c r="D24" s="444">
        <v>4257209876</v>
      </c>
      <c r="I24" s="87"/>
    </row>
    <row r="25" spans="2:9" ht="15" x14ac:dyDescent="0.25">
      <c r="B25" s="432" t="s">
        <v>720</v>
      </c>
      <c r="C25" s="443">
        <v>3206529075</v>
      </c>
      <c r="D25" s="444">
        <v>2295450467</v>
      </c>
      <c r="E25" s="85"/>
      <c r="F25" s="85"/>
      <c r="G25" s="72"/>
      <c r="H25" s="72"/>
      <c r="I25" s="87"/>
    </row>
    <row r="26" spans="2:9" ht="15" x14ac:dyDescent="0.25">
      <c r="B26" s="432" t="s">
        <v>722</v>
      </c>
      <c r="C26" s="446">
        <v>0</v>
      </c>
      <c r="D26" s="444">
        <v>0</v>
      </c>
      <c r="I26" s="87"/>
    </row>
    <row r="27" spans="2:9" ht="15" x14ac:dyDescent="0.25">
      <c r="B27" s="432" t="s">
        <v>721</v>
      </c>
      <c r="C27" s="443">
        <v>0</v>
      </c>
      <c r="D27" s="444">
        <v>0</v>
      </c>
      <c r="E27" s="85"/>
      <c r="F27" s="85"/>
      <c r="I27" s="87"/>
    </row>
    <row r="28" spans="2:9" ht="15" x14ac:dyDescent="0.25">
      <c r="B28" s="432" t="s">
        <v>723</v>
      </c>
      <c r="C28" s="443">
        <v>4638177651</v>
      </c>
      <c r="D28" s="444">
        <v>3629345182</v>
      </c>
      <c r="E28" s="85"/>
      <c r="F28" s="85"/>
      <c r="G28" s="72"/>
      <c r="H28" s="72"/>
      <c r="I28" s="89"/>
    </row>
    <row r="29" spans="2:9" ht="12" customHeight="1" x14ac:dyDescent="0.25">
      <c r="B29" s="310"/>
      <c r="C29" s="446"/>
      <c r="D29" s="444"/>
      <c r="I29" s="87"/>
    </row>
    <row r="30" spans="2:9" x14ac:dyDescent="0.25">
      <c r="B30" s="434" t="s">
        <v>90</v>
      </c>
      <c r="C30" s="443">
        <v>1803903426</v>
      </c>
      <c r="D30" s="448">
        <v>1434655802</v>
      </c>
      <c r="E30" s="85"/>
      <c r="F30" s="85"/>
      <c r="I30" s="89"/>
    </row>
    <row r="31" spans="2:9" ht="9.75" customHeight="1" x14ac:dyDescent="0.25">
      <c r="B31" s="310"/>
      <c r="C31" s="311"/>
      <c r="D31" s="309"/>
    </row>
    <row r="32" spans="2:9" x14ac:dyDescent="0.25">
      <c r="B32" s="312" t="s">
        <v>725</v>
      </c>
      <c r="C32" s="313">
        <v>15242419053</v>
      </c>
      <c r="D32" s="314">
        <v>12525040755</v>
      </c>
      <c r="E32" s="85"/>
      <c r="F32" s="85"/>
      <c r="G32" s="85"/>
    </row>
    <row r="33" spans="2:7" x14ac:dyDescent="0.25">
      <c r="B33" s="310"/>
      <c r="C33" s="311"/>
      <c r="D33" s="309"/>
      <c r="F33" s="85"/>
      <c r="G33" s="85"/>
    </row>
    <row r="34" spans="2:7" x14ac:dyDescent="0.25">
      <c r="B34" s="312" t="s">
        <v>726</v>
      </c>
      <c r="C34" s="311"/>
      <c r="D34" s="309"/>
    </row>
    <row r="35" spans="2:7" ht="15" x14ac:dyDescent="0.25">
      <c r="B35" s="432" t="s">
        <v>91</v>
      </c>
      <c r="C35" s="443">
        <v>159485151</v>
      </c>
      <c r="D35" s="444">
        <v>398450478</v>
      </c>
      <c r="F35" s="85"/>
    </row>
    <row r="36" spans="2:7" ht="15" x14ac:dyDescent="0.25">
      <c r="B36" s="432" t="s">
        <v>92</v>
      </c>
      <c r="C36" s="443">
        <v>144366586</v>
      </c>
      <c r="D36" s="444">
        <v>58318782</v>
      </c>
      <c r="G36" s="85"/>
    </row>
    <row r="37" spans="2:7" ht="15" x14ac:dyDescent="0.25">
      <c r="B37" s="431" t="s">
        <v>93</v>
      </c>
      <c r="C37" s="439">
        <v>735848776</v>
      </c>
      <c r="D37" s="445">
        <v>1052476800</v>
      </c>
      <c r="E37" s="85"/>
      <c r="F37" s="85"/>
    </row>
    <row r="38" spans="2:7" x14ac:dyDescent="0.25">
      <c r="B38" s="312" t="s">
        <v>728</v>
      </c>
      <c r="C38" s="315">
        <v>14202718540</v>
      </c>
      <c r="D38" s="316">
        <v>11015794695</v>
      </c>
      <c r="E38" s="85"/>
      <c r="F38" s="85"/>
      <c r="G38" s="85"/>
    </row>
    <row r="39" spans="2:7" ht="18.75" customHeight="1" x14ac:dyDescent="0.25">
      <c r="B39" s="450" t="s">
        <v>729</v>
      </c>
      <c r="C39" s="317">
        <v>0</v>
      </c>
      <c r="D39" s="318">
        <v>0</v>
      </c>
      <c r="F39" s="85"/>
    </row>
    <row r="40" spans="2:7" ht="15" x14ac:dyDescent="0.25">
      <c r="B40" s="432" t="s">
        <v>94</v>
      </c>
      <c r="C40" s="437">
        <v>16522910</v>
      </c>
      <c r="D40" s="441">
        <v>41710821</v>
      </c>
      <c r="F40" s="85"/>
    </row>
    <row r="41" spans="2:7" x14ac:dyDescent="0.25">
      <c r="B41" s="432" t="s">
        <v>95</v>
      </c>
      <c r="C41" s="317">
        <v>0</v>
      </c>
      <c r="D41" s="319">
        <v>0</v>
      </c>
      <c r="F41" s="85"/>
    </row>
    <row r="42" spans="2:7" x14ac:dyDescent="0.25">
      <c r="B42" s="432" t="s">
        <v>96</v>
      </c>
      <c r="C42" s="320">
        <v>0</v>
      </c>
      <c r="D42" s="320">
        <v>0</v>
      </c>
      <c r="F42" s="85"/>
    </row>
    <row r="43" spans="2:7" x14ac:dyDescent="0.25">
      <c r="B43" s="310"/>
      <c r="C43" s="315">
        <v>16522910</v>
      </c>
      <c r="D43" s="321">
        <v>41710821</v>
      </c>
      <c r="F43" s="85"/>
    </row>
    <row r="44" spans="2:7" x14ac:dyDescent="0.25">
      <c r="B44" s="312" t="s">
        <v>730</v>
      </c>
      <c r="C44" s="322"/>
      <c r="D44" s="440"/>
      <c r="G44" s="85"/>
    </row>
    <row r="45" spans="2:7" ht="15" x14ac:dyDescent="0.25">
      <c r="B45" s="432" t="s">
        <v>97</v>
      </c>
      <c r="C45" s="436">
        <v>3605535861</v>
      </c>
      <c r="D45" s="441">
        <v>3002445937</v>
      </c>
      <c r="E45" s="90"/>
    </row>
    <row r="46" spans="2:7" ht="15" x14ac:dyDescent="0.25">
      <c r="B46" s="432" t="s">
        <v>98</v>
      </c>
      <c r="C46" s="437">
        <v>139894087</v>
      </c>
      <c r="D46" s="441">
        <v>143235769</v>
      </c>
    </row>
    <row r="47" spans="2:7" ht="15" x14ac:dyDescent="0.25">
      <c r="B47" s="432" t="s">
        <v>99</v>
      </c>
      <c r="C47" s="437">
        <v>42923484</v>
      </c>
      <c r="D47" s="441">
        <v>58399593</v>
      </c>
    </row>
    <row r="48" spans="2:7" ht="15" x14ac:dyDescent="0.25">
      <c r="B48" s="432" t="s">
        <v>100</v>
      </c>
      <c r="C48" s="437">
        <v>287209836</v>
      </c>
      <c r="D48" s="441">
        <v>373431109</v>
      </c>
    </row>
    <row r="49" spans="2:7" ht="13.5" customHeight="1" x14ac:dyDescent="0.25">
      <c r="B49" s="432" t="s">
        <v>101</v>
      </c>
      <c r="C49" s="437">
        <v>164550775</v>
      </c>
      <c r="D49" s="441">
        <v>99157278</v>
      </c>
      <c r="G49" s="85"/>
    </row>
    <row r="50" spans="2:7" ht="15" x14ac:dyDescent="0.25">
      <c r="B50" s="431" t="s">
        <v>102</v>
      </c>
      <c r="C50" s="437">
        <v>9902227</v>
      </c>
      <c r="D50" s="441">
        <v>8880826</v>
      </c>
    </row>
    <row r="51" spans="2:7" ht="15" x14ac:dyDescent="0.25">
      <c r="B51" s="432" t="s">
        <v>103</v>
      </c>
      <c r="C51" s="437">
        <v>84551257</v>
      </c>
      <c r="D51" s="441">
        <v>5300952</v>
      </c>
    </row>
    <row r="52" spans="2:7" ht="15" x14ac:dyDescent="0.25">
      <c r="B52" s="432" t="s">
        <v>104</v>
      </c>
      <c r="C52" s="438">
        <v>571819941</v>
      </c>
      <c r="D52" s="441">
        <v>134025957</v>
      </c>
      <c r="F52" s="91"/>
    </row>
    <row r="53" spans="2:7" ht="15" x14ac:dyDescent="0.25">
      <c r="B53" s="435" t="s">
        <v>105</v>
      </c>
      <c r="C53" s="439">
        <v>1438207125</v>
      </c>
      <c r="D53" s="442">
        <v>697049041</v>
      </c>
      <c r="F53" s="91"/>
    </row>
    <row r="54" spans="2:7" x14ac:dyDescent="0.25">
      <c r="B54" s="310"/>
      <c r="C54" s="457">
        <v>6344594593</v>
      </c>
      <c r="D54" s="314">
        <v>4521926462</v>
      </c>
      <c r="F54" s="91"/>
      <c r="G54" s="92"/>
    </row>
    <row r="55" spans="2:7" ht="5.25" customHeight="1" x14ac:dyDescent="0.25">
      <c r="B55" s="310"/>
      <c r="C55" s="458"/>
      <c r="D55" s="309"/>
      <c r="F55" s="91"/>
    </row>
    <row r="56" spans="2:7" ht="16.5" thickBot="1" x14ac:dyDescent="0.3">
      <c r="B56" s="312" t="s">
        <v>731</v>
      </c>
      <c r="C56" s="459">
        <v>7841601037</v>
      </c>
      <c r="D56" s="456">
        <v>6452157412</v>
      </c>
      <c r="F56" s="91"/>
    </row>
    <row r="57" spans="2:7" x14ac:dyDescent="0.25">
      <c r="B57" s="310"/>
      <c r="C57" s="322"/>
      <c r="D57" s="318"/>
    </row>
    <row r="58" spans="2:7" x14ac:dyDescent="0.25">
      <c r="B58" s="312" t="s">
        <v>106</v>
      </c>
      <c r="C58" s="322"/>
      <c r="D58" s="318"/>
    </row>
    <row r="59" spans="2:7" ht="15" x14ac:dyDescent="0.25">
      <c r="B59" s="433" t="s">
        <v>107</v>
      </c>
      <c r="C59" s="449">
        <v>0</v>
      </c>
      <c r="D59" s="440">
        <v>0</v>
      </c>
    </row>
    <row r="60" spans="2:7" ht="15" x14ac:dyDescent="0.25">
      <c r="B60" s="451" t="s">
        <v>108</v>
      </c>
      <c r="C60" s="437">
        <v>303136173</v>
      </c>
      <c r="D60" s="441">
        <v>186121897</v>
      </c>
    </row>
    <row r="61" spans="2:7" ht="15" x14ac:dyDescent="0.25">
      <c r="B61" s="433" t="s">
        <v>109</v>
      </c>
      <c r="C61" s="437">
        <v>0</v>
      </c>
      <c r="D61" s="441">
        <v>0</v>
      </c>
    </row>
    <row r="62" spans="2:7" x14ac:dyDescent="0.25">
      <c r="B62" s="312" t="s">
        <v>110</v>
      </c>
      <c r="C62" s="437"/>
      <c r="D62" s="441"/>
      <c r="F62" s="85"/>
    </row>
    <row r="63" spans="2:7" ht="15" x14ac:dyDescent="0.25">
      <c r="B63" s="432" t="s">
        <v>111</v>
      </c>
      <c r="C63" s="437">
        <v>0</v>
      </c>
      <c r="D63" s="441">
        <v>0</v>
      </c>
    </row>
    <row r="64" spans="2:7" ht="15" x14ac:dyDescent="0.25">
      <c r="B64" s="432" t="s">
        <v>112</v>
      </c>
      <c r="C64" s="437">
        <v>-3778340686.5799999</v>
      </c>
      <c r="D64" s="441">
        <v>120222174</v>
      </c>
    </row>
    <row r="65" spans="2:10" x14ac:dyDescent="0.25">
      <c r="B65" s="312" t="s">
        <v>113</v>
      </c>
      <c r="C65" s="437"/>
      <c r="D65" s="441"/>
      <c r="F65" s="85"/>
      <c r="G65" s="85"/>
    </row>
    <row r="66" spans="2:10" ht="15" x14ac:dyDescent="0.25">
      <c r="B66" s="432" t="s">
        <v>114</v>
      </c>
      <c r="C66" s="437">
        <v>5380727091</v>
      </c>
      <c r="D66" s="441">
        <v>5291122258</v>
      </c>
    </row>
    <row r="67" spans="2:10" ht="15" x14ac:dyDescent="0.25">
      <c r="B67" s="432" t="s">
        <v>112</v>
      </c>
      <c r="C67" s="437">
        <v>3370440638.0450001</v>
      </c>
      <c r="D67" s="441">
        <v>-141301284</v>
      </c>
    </row>
    <row r="68" spans="2:10" ht="15" x14ac:dyDescent="0.25">
      <c r="B68" s="432" t="s">
        <v>115</v>
      </c>
      <c r="C68" s="437">
        <v>0</v>
      </c>
      <c r="D68" s="441">
        <v>0</v>
      </c>
    </row>
    <row r="69" spans="2:10" ht="15" x14ac:dyDescent="0.25">
      <c r="B69" s="432" t="s">
        <v>116</v>
      </c>
      <c r="C69" s="437">
        <v>0</v>
      </c>
      <c r="D69" s="440">
        <v>0</v>
      </c>
      <c r="F69" s="85"/>
    </row>
    <row r="70" spans="2:10" ht="15" x14ac:dyDescent="0.25">
      <c r="B70" s="432" t="s">
        <v>117</v>
      </c>
      <c r="C70" s="437">
        <v>0</v>
      </c>
      <c r="D70" s="440">
        <v>0</v>
      </c>
      <c r="E70" s="85"/>
    </row>
    <row r="71" spans="2:10" x14ac:dyDescent="0.25">
      <c r="B71" s="312" t="s">
        <v>118</v>
      </c>
      <c r="C71" s="449">
        <v>0</v>
      </c>
      <c r="D71" s="440">
        <v>0</v>
      </c>
      <c r="F71" s="85"/>
      <c r="G71" s="92"/>
      <c r="H71" s="72"/>
    </row>
    <row r="72" spans="2:10" ht="15" x14ac:dyDescent="0.25">
      <c r="B72" s="432" t="s">
        <v>119</v>
      </c>
      <c r="C72" s="449">
        <v>0</v>
      </c>
      <c r="D72" s="440">
        <v>0</v>
      </c>
    </row>
    <row r="73" spans="2:10" ht="15" x14ac:dyDescent="0.25">
      <c r="B73" s="432" t="s">
        <v>120</v>
      </c>
      <c r="C73" s="449">
        <v>0</v>
      </c>
      <c r="D73" s="440">
        <v>0</v>
      </c>
      <c r="G73" s="85"/>
    </row>
    <row r="74" spans="2:10" ht="12" customHeight="1" x14ac:dyDescent="0.25">
      <c r="B74" s="310"/>
      <c r="C74" s="449"/>
      <c r="D74" s="440"/>
    </row>
    <row r="75" spans="2:10" ht="16.5" thickBot="1" x14ac:dyDescent="0.3">
      <c r="B75" s="312" t="s">
        <v>121</v>
      </c>
      <c r="C75" s="459">
        <v>1749837724.4650002</v>
      </c>
      <c r="D75" s="456">
        <v>953834147</v>
      </c>
      <c r="E75" s="85"/>
      <c r="F75" s="85"/>
      <c r="G75" s="85"/>
    </row>
    <row r="76" spans="2:10" ht="18" customHeight="1" x14ac:dyDescent="0.25">
      <c r="B76" s="310"/>
      <c r="C76" s="322"/>
      <c r="D76" s="323"/>
      <c r="F76" s="85"/>
    </row>
    <row r="77" spans="2:10" ht="15" x14ac:dyDescent="0.25">
      <c r="B77" s="452" t="s">
        <v>122</v>
      </c>
      <c r="C77" s="453">
        <v>251431217</v>
      </c>
      <c r="D77" s="454">
        <v>153166522</v>
      </c>
    </row>
    <row r="78" spans="2:10" thickBot="1" x14ac:dyDescent="0.3">
      <c r="B78" s="431" t="s">
        <v>123</v>
      </c>
      <c r="C78" s="449">
        <v>74920325</v>
      </c>
      <c r="D78" s="440">
        <v>40033381</v>
      </c>
    </row>
    <row r="79" spans="2:10" ht="18.75" customHeight="1" thickBot="1" x14ac:dyDescent="0.3">
      <c r="B79" s="324" t="s">
        <v>124</v>
      </c>
      <c r="C79" s="325">
        <v>1423486182</v>
      </c>
      <c r="D79" s="326">
        <v>760634244</v>
      </c>
      <c r="E79" s="85"/>
      <c r="F79" s="85"/>
      <c r="G79" s="85"/>
      <c r="I79" s="86"/>
    </row>
    <row r="80" spans="2:10" s="23" customFormat="1" ht="9" customHeight="1" x14ac:dyDescent="0.25">
      <c r="B80" s="327"/>
      <c r="C80" s="327"/>
      <c r="D80" s="328"/>
      <c r="E80" s="93"/>
      <c r="F80" s="93"/>
      <c r="G80" s="93"/>
      <c r="H80" s="76"/>
      <c r="I80" s="94"/>
      <c r="J80" s="94"/>
    </row>
    <row r="81" spans="2:10" x14ac:dyDescent="0.25">
      <c r="B81" s="455" t="s">
        <v>853</v>
      </c>
      <c r="C81" s="327"/>
      <c r="D81" s="327"/>
    </row>
    <row r="82" spans="2:10" x14ac:dyDescent="0.25">
      <c r="B82" s="327"/>
      <c r="C82" s="327"/>
      <c r="D82" s="328"/>
      <c r="E82" s="85"/>
    </row>
    <row r="83" spans="2:10" x14ac:dyDescent="0.25">
      <c r="B83" s="327"/>
      <c r="C83" s="327"/>
      <c r="D83" s="327"/>
    </row>
    <row r="84" spans="2:10" s="23" customFormat="1" x14ac:dyDescent="0.25">
      <c r="B84" s="329"/>
      <c r="C84" s="330"/>
      <c r="D84" s="331"/>
      <c r="E84" s="93"/>
      <c r="F84" s="96"/>
      <c r="G84" s="96"/>
      <c r="H84" s="76"/>
      <c r="I84" s="94"/>
      <c r="J84" s="94"/>
    </row>
  </sheetData>
  <mergeCells count="7">
    <mergeCell ref="B2:D2"/>
    <mergeCell ref="B3:D3"/>
    <mergeCell ref="B4:D4"/>
    <mergeCell ref="B5:D5"/>
    <mergeCell ref="B7:B8"/>
    <mergeCell ref="C7:C8"/>
    <mergeCell ref="D7:D8"/>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G37"/>
  <sheetViews>
    <sheetView showGridLines="0" topLeftCell="A34" workbookViewId="0">
      <selection activeCell="B50" sqref="B50"/>
    </sheetView>
  </sheetViews>
  <sheetFormatPr baseColWidth="10" defaultRowHeight="15" x14ac:dyDescent="0.25"/>
  <cols>
    <col min="2" max="2" width="88.7109375" customWidth="1"/>
    <col min="3" max="3" width="16.28515625" customWidth="1"/>
    <col min="4" max="4" width="17" customWidth="1"/>
  </cols>
  <sheetData>
    <row r="2" spans="2:4" ht="18.75" x14ac:dyDescent="0.3">
      <c r="B2" s="1168" t="s">
        <v>712</v>
      </c>
      <c r="C2" s="1168"/>
      <c r="D2" s="1168"/>
    </row>
    <row r="3" spans="2:4" x14ac:dyDescent="0.25">
      <c r="B3" s="1178" t="s">
        <v>125</v>
      </c>
      <c r="C3" s="1178"/>
      <c r="D3" s="1178"/>
    </row>
    <row r="4" spans="2:4" x14ac:dyDescent="0.25">
      <c r="B4" s="1177" t="s">
        <v>587</v>
      </c>
      <c r="C4" s="1177"/>
      <c r="D4" s="1177"/>
    </row>
    <row r="5" spans="2:4" x14ac:dyDescent="0.25">
      <c r="B5" s="1177" t="s">
        <v>85</v>
      </c>
      <c r="C5" s="1177"/>
      <c r="D5" s="1177"/>
    </row>
    <row r="6" spans="2:4" ht="15.75" thickBot="1" x14ac:dyDescent="0.3">
      <c r="B6" s="460"/>
      <c r="C6" s="460"/>
      <c r="D6" s="460"/>
    </row>
    <row r="7" spans="2:4" ht="15.75" thickBot="1" x14ac:dyDescent="0.3">
      <c r="B7" s="475"/>
      <c r="C7" s="462">
        <v>2021</v>
      </c>
      <c r="D7" s="472">
        <v>2020</v>
      </c>
    </row>
    <row r="8" spans="2:4" x14ac:dyDescent="0.25">
      <c r="B8" s="477" t="s">
        <v>126</v>
      </c>
      <c r="C8" s="471"/>
      <c r="D8" s="473"/>
    </row>
    <row r="9" spans="2:4" x14ac:dyDescent="0.25">
      <c r="B9" s="463" t="s">
        <v>127</v>
      </c>
      <c r="C9" s="464">
        <v>-2134724057</v>
      </c>
      <c r="D9" s="465">
        <v>5672293910</v>
      </c>
    </row>
    <row r="10" spans="2:4" x14ac:dyDescent="0.25">
      <c r="B10" s="466" t="s">
        <v>128</v>
      </c>
      <c r="C10" s="476">
        <v>-8203330279</v>
      </c>
      <c r="D10" s="465">
        <v>-953464704</v>
      </c>
    </row>
    <row r="11" spans="2:4" x14ac:dyDescent="0.25">
      <c r="B11" s="465" t="s">
        <v>129</v>
      </c>
      <c r="C11" s="476">
        <v>0</v>
      </c>
      <c r="D11" s="465">
        <v>0</v>
      </c>
    </row>
    <row r="12" spans="2:4" x14ac:dyDescent="0.25">
      <c r="B12" s="465" t="s">
        <v>130</v>
      </c>
      <c r="C12" s="476">
        <v>-2629109167</v>
      </c>
      <c r="D12" s="465">
        <v>-1996985505</v>
      </c>
    </row>
    <row r="13" spans="2:4" x14ac:dyDescent="0.25">
      <c r="B13" s="465" t="s">
        <v>131</v>
      </c>
      <c r="C13" s="476">
        <v>12208215933</v>
      </c>
      <c r="D13" s="465">
        <v>384581371</v>
      </c>
    </row>
    <row r="14" spans="2:4" ht="15.75" thickBot="1" x14ac:dyDescent="0.3">
      <c r="B14" s="474" t="s">
        <v>132</v>
      </c>
      <c r="C14" s="476">
        <v>273413646</v>
      </c>
      <c r="D14" s="474">
        <v>-247388686</v>
      </c>
    </row>
    <row r="15" spans="2:4" ht="15.75" thickBot="1" x14ac:dyDescent="0.3">
      <c r="B15" s="461" t="s">
        <v>133</v>
      </c>
      <c r="C15" s="467">
        <v>-485533924</v>
      </c>
      <c r="D15" s="467">
        <v>2859036386</v>
      </c>
    </row>
    <row r="16" spans="2:4" ht="15.75" thickBot="1" x14ac:dyDescent="0.3">
      <c r="B16" s="461" t="s">
        <v>134</v>
      </c>
      <c r="C16" s="461"/>
      <c r="D16" s="461"/>
    </row>
    <row r="17" spans="2:7" x14ac:dyDescent="0.25">
      <c r="B17" s="465" t="s">
        <v>135</v>
      </c>
      <c r="C17" s="465">
        <v>-13656667153.633202</v>
      </c>
      <c r="D17" s="465">
        <v>-3804627962</v>
      </c>
    </row>
    <row r="18" spans="2:7" x14ac:dyDescent="0.25">
      <c r="B18" s="465" t="s">
        <v>136</v>
      </c>
      <c r="C18" s="465">
        <v>4711704764</v>
      </c>
      <c r="D18" s="465">
        <v>3490605330</v>
      </c>
    </row>
    <row r="19" spans="2:7" ht="15.75" thickBot="1" x14ac:dyDescent="0.3">
      <c r="B19" s="465" t="s">
        <v>137</v>
      </c>
      <c r="C19" s="465">
        <v>-1365918571</v>
      </c>
      <c r="D19" s="465">
        <v>-43790857</v>
      </c>
    </row>
    <row r="20" spans="2:7" ht="15.75" thickBot="1" x14ac:dyDescent="0.3">
      <c r="B20" s="461" t="s">
        <v>138</v>
      </c>
      <c r="C20" s="467">
        <v>-10310880960.633202</v>
      </c>
      <c r="D20" s="467">
        <v>-357813489</v>
      </c>
    </row>
    <row r="21" spans="2:7" ht="15.75" thickBot="1" x14ac:dyDescent="0.3">
      <c r="B21" s="461" t="s">
        <v>139</v>
      </c>
      <c r="C21" s="467"/>
      <c r="D21" s="467"/>
    </row>
    <row r="22" spans="2:7" x14ac:dyDescent="0.25">
      <c r="B22" s="465" t="s">
        <v>140</v>
      </c>
      <c r="C22" s="465">
        <v>0</v>
      </c>
      <c r="D22" s="465">
        <v>0</v>
      </c>
    </row>
    <row r="23" spans="2:7" x14ac:dyDescent="0.25">
      <c r="B23" s="465" t="s">
        <v>141</v>
      </c>
      <c r="C23" s="465">
        <v>10830263380.538</v>
      </c>
      <c r="D23" s="465">
        <v>7576426017</v>
      </c>
    </row>
    <row r="24" spans="2:7" x14ac:dyDescent="0.25">
      <c r="B24" s="465" t="s">
        <v>142</v>
      </c>
      <c r="C24" s="465">
        <v>0</v>
      </c>
      <c r="D24" s="465">
        <v>0</v>
      </c>
    </row>
    <row r="25" spans="2:7" ht="15.75" thickBot="1" x14ac:dyDescent="0.3">
      <c r="B25" s="465" t="s">
        <v>143</v>
      </c>
      <c r="C25" s="465">
        <v>-4751579964.7880001</v>
      </c>
      <c r="D25" s="465">
        <v>-5670374449</v>
      </c>
    </row>
    <row r="26" spans="2:7" ht="15.75" thickBot="1" x14ac:dyDescent="0.3">
      <c r="B26" s="461" t="s">
        <v>144</v>
      </c>
      <c r="C26" s="467">
        <v>6078683415.75</v>
      </c>
      <c r="D26" s="467">
        <v>1906051568</v>
      </c>
    </row>
    <row r="27" spans="2:7" ht="15.75" thickBot="1" x14ac:dyDescent="0.3">
      <c r="B27" s="461" t="s">
        <v>145</v>
      </c>
      <c r="C27" s="467">
        <v>-407900049</v>
      </c>
      <c r="D27" s="467">
        <v>-21079110</v>
      </c>
    </row>
    <row r="28" spans="2:7" x14ac:dyDescent="0.25">
      <c r="B28" s="465" t="s">
        <v>146</v>
      </c>
      <c r="C28" s="465">
        <v>-5125631517.8832016</v>
      </c>
      <c r="D28" s="465">
        <v>4386195355</v>
      </c>
      <c r="G28" s="6"/>
    </row>
    <row r="29" spans="2:7" ht="15.75" thickBot="1" x14ac:dyDescent="0.3">
      <c r="B29" s="465" t="s">
        <v>147</v>
      </c>
      <c r="C29" s="465">
        <v>7758056020</v>
      </c>
      <c r="D29" s="465">
        <v>3371860665</v>
      </c>
    </row>
    <row r="30" spans="2:7" ht="15.75" thickBot="1" x14ac:dyDescent="0.3">
      <c r="B30" s="461" t="s">
        <v>148</v>
      </c>
      <c r="C30" s="467">
        <v>2632424502.1167984</v>
      </c>
      <c r="D30" s="467">
        <v>7758056020</v>
      </c>
    </row>
    <row r="31" spans="2:7" x14ac:dyDescent="0.25">
      <c r="B31" s="468"/>
      <c r="C31" s="468"/>
      <c r="D31" s="469"/>
    </row>
    <row r="32" spans="2:7" x14ac:dyDescent="0.25">
      <c r="B32" s="478" t="s">
        <v>854</v>
      </c>
      <c r="C32" s="470"/>
      <c r="D32" s="470"/>
    </row>
    <row r="33" spans="2:4" x14ac:dyDescent="0.25">
      <c r="B33" s="470"/>
      <c r="C33" s="470"/>
      <c r="D33" s="470"/>
    </row>
    <row r="34" spans="2:4" x14ac:dyDescent="0.25">
      <c r="B34" s="4"/>
      <c r="C34" s="4"/>
      <c r="D34" s="4"/>
    </row>
    <row r="35" spans="2:4" x14ac:dyDescent="0.25">
      <c r="B35" s="3"/>
      <c r="C35" s="3"/>
      <c r="D35" s="3"/>
    </row>
    <row r="36" spans="2:4" x14ac:dyDescent="0.25">
      <c r="B36" s="2"/>
      <c r="C36" s="1"/>
      <c r="D36" s="1"/>
    </row>
    <row r="37" spans="2:4" x14ac:dyDescent="0.25">
      <c r="B37" s="5"/>
      <c r="C37" s="5"/>
      <c r="D37" s="5"/>
    </row>
  </sheetData>
  <mergeCells count="4">
    <mergeCell ref="B2:D2"/>
    <mergeCell ref="B4:D4"/>
    <mergeCell ref="B5:D5"/>
    <mergeCell ref="B3:D3"/>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22"/>
  <sheetViews>
    <sheetView showGridLines="0" topLeftCell="A16" workbookViewId="0">
      <selection activeCell="B33" sqref="B33"/>
    </sheetView>
  </sheetViews>
  <sheetFormatPr baseColWidth="10" defaultRowHeight="15" x14ac:dyDescent="0.25"/>
  <cols>
    <col min="1" max="1" width="10.140625" style="222" customWidth="1"/>
    <col min="2" max="2" width="25.140625" style="222" customWidth="1"/>
    <col min="3" max="3" width="9.140625" style="222" customWidth="1"/>
    <col min="4" max="4" width="13.85546875" style="222" customWidth="1"/>
    <col min="5" max="5" width="13.7109375" style="222" bestFit="1" customWidth="1"/>
    <col min="6" max="6" width="12.28515625" style="222" customWidth="1"/>
    <col min="7" max="7" width="13.85546875" style="222" customWidth="1"/>
    <col min="8" max="8" width="11.28515625" style="222" customWidth="1"/>
    <col min="9" max="10" width="10.85546875" style="222" customWidth="1"/>
    <col min="11" max="11" width="12.7109375" style="222" customWidth="1"/>
    <col min="12" max="12" width="16.5703125" style="222" bestFit="1" customWidth="1"/>
    <col min="13" max="13" width="18.5703125" style="222" customWidth="1"/>
    <col min="14" max="14" width="13.28515625" style="222" bestFit="1" customWidth="1"/>
    <col min="15" max="15" width="0" style="222" hidden="1" customWidth="1"/>
    <col min="16" max="16" width="12.7109375" style="222" bestFit="1" customWidth="1"/>
    <col min="17" max="256" width="11.42578125" style="222"/>
    <col min="257" max="257" width="10.140625" style="222" customWidth="1"/>
    <col min="258" max="258" width="27.140625" style="222" customWidth="1"/>
    <col min="259" max="259" width="10" style="222" customWidth="1"/>
    <col min="260" max="260" width="13.85546875" style="222" customWidth="1"/>
    <col min="261" max="261" width="13.7109375" style="222" bestFit="1" customWidth="1"/>
    <col min="262" max="262" width="12.28515625" style="222" customWidth="1"/>
    <col min="263" max="263" width="13.85546875" style="222" customWidth="1"/>
    <col min="264" max="264" width="11.28515625" style="222" customWidth="1"/>
    <col min="265" max="265" width="10.85546875" style="222" customWidth="1"/>
    <col min="266" max="266" width="13.28515625" style="222" bestFit="1" customWidth="1"/>
    <col min="267" max="267" width="13.28515625" style="222" customWidth="1"/>
    <col min="268" max="268" width="16.5703125" style="222" bestFit="1" customWidth="1"/>
    <col min="269" max="269" width="18.5703125" style="222" customWidth="1"/>
    <col min="270" max="270" width="13.28515625" style="222" bestFit="1" customWidth="1"/>
    <col min="271" max="271" width="0" style="222" hidden="1" customWidth="1"/>
    <col min="272" max="272" width="12.7109375" style="222" bestFit="1" customWidth="1"/>
    <col min="273" max="512" width="11.42578125" style="222"/>
    <col min="513" max="513" width="10.140625" style="222" customWidth="1"/>
    <col min="514" max="514" width="27.140625" style="222" customWidth="1"/>
    <col min="515" max="515" width="10" style="222" customWidth="1"/>
    <col min="516" max="516" width="13.85546875" style="222" customWidth="1"/>
    <col min="517" max="517" width="13.7109375" style="222" bestFit="1" customWidth="1"/>
    <col min="518" max="518" width="12.28515625" style="222" customWidth="1"/>
    <col min="519" max="519" width="13.85546875" style="222" customWidth="1"/>
    <col min="520" max="520" width="11.28515625" style="222" customWidth="1"/>
    <col min="521" max="521" width="10.85546875" style="222" customWidth="1"/>
    <col min="522" max="522" width="13.28515625" style="222" bestFit="1" customWidth="1"/>
    <col min="523" max="523" width="13.28515625" style="222" customWidth="1"/>
    <col min="524" max="524" width="16.5703125" style="222" bestFit="1" customWidth="1"/>
    <col min="525" max="525" width="18.5703125" style="222" customWidth="1"/>
    <col min="526" max="526" width="13.28515625" style="222" bestFit="1" customWidth="1"/>
    <col min="527" max="527" width="0" style="222" hidden="1" customWidth="1"/>
    <col min="528" max="528" width="12.7109375" style="222" bestFit="1" customWidth="1"/>
    <col min="529" max="768" width="11.42578125" style="222"/>
    <col min="769" max="769" width="10.140625" style="222" customWidth="1"/>
    <col min="770" max="770" width="27.140625" style="222" customWidth="1"/>
    <col min="771" max="771" width="10" style="222" customWidth="1"/>
    <col min="772" max="772" width="13.85546875" style="222" customWidth="1"/>
    <col min="773" max="773" width="13.7109375" style="222" bestFit="1" customWidth="1"/>
    <col min="774" max="774" width="12.28515625" style="222" customWidth="1"/>
    <col min="775" max="775" width="13.85546875" style="222" customWidth="1"/>
    <col min="776" max="776" width="11.28515625" style="222" customWidth="1"/>
    <col min="777" max="777" width="10.85546875" style="222" customWidth="1"/>
    <col min="778" max="778" width="13.28515625" style="222" bestFit="1" customWidth="1"/>
    <col min="779" max="779" width="13.28515625" style="222" customWidth="1"/>
    <col min="780" max="780" width="16.5703125" style="222" bestFit="1" customWidth="1"/>
    <col min="781" max="781" width="18.5703125" style="222" customWidth="1"/>
    <col min="782" max="782" width="13.28515625" style="222" bestFit="1" customWidth="1"/>
    <col min="783" max="783" width="0" style="222" hidden="1" customWidth="1"/>
    <col min="784" max="784" width="12.7109375" style="222" bestFit="1" customWidth="1"/>
    <col min="785" max="1024" width="11.42578125" style="222"/>
    <col min="1025" max="1025" width="10.140625" style="222" customWidth="1"/>
    <col min="1026" max="1026" width="27.140625" style="222" customWidth="1"/>
    <col min="1027" max="1027" width="10" style="222" customWidth="1"/>
    <col min="1028" max="1028" width="13.85546875" style="222" customWidth="1"/>
    <col min="1029" max="1029" width="13.7109375" style="222" bestFit="1" customWidth="1"/>
    <col min="1030" max="1030" width="12.28515625" style="222" customWidth="1"/>
    <col min="1031" max="1031" width="13.85546875" style="222" customWidth="1"/>
    <col min="1032" max="1032" width="11.28515625" style="222" customWidth="1"/>
    <col min="1033" max="1033" width="10.85546875" style="222" customWidth="1"/>
    <col min="1034" max="1034" width="13.28515625" style="222" bestFit="1" customWidth="1"/>
    <col min="1035" max="1035" width="13.28515625" style="222" customWidth="1"/>
    <col min="1036" max="1036" width="16.5703125" style="222" bestFit="1" customWidth="1"/>
    <col min="1037" max="1037" width="18.5703125" style="222" customWidth="1"/>
    <col min="1038" max="1038" width="13.28515625" style="222" bestFit="1" customWidth="1"/>
    <col min="1039" max="1039" width="0" style="222" hidden="1" customWidth="1"/>
    <col min="1040" max="1040" width="12.7109375" style="222" bestFit="1" customWidth="1"/>
    <col min="1041" max="1280" width="11.42578125" style="222"/>
    <col min="1281" max="1281" width="10.140625" style="222" customWidth="1"/>
    <col min="1282" max="1282" width="27.140625" style="222" customWidth="1"/>
    <col min="1283" max="1283" width="10" style="222" customWidth="1"/>
    <col min="1284" max="1284" width="13.85546875" style="222" customWidth="1"/>
    <col min="1285" max="1285" width="13.7109375" style="222" bestFit="1" customWidth="1"/>
    <col min="1286" max="1286" width="12.28515625" style="222" customWidth="1"/>
    <col min="1287" max="1287" width="13.85546875" style="222" customWidth="1"/>
    <col min="1288" max="1288" width="11.28515625" style="222" customWidth="1"/>
    <col min="1289" max="1289" width="10.85546875" style="222" customWidth="1"/>
    <col min="1290" max="1290" width="13.28515625" style="222" bestFit="1" customWidth="1"/>
    <col min="1291" max="1291" width="13.28515625" style="222" customWidth="1"/>
    <col min="1292" max="1292" width="16.5703125" style="222" bestFit="1" customWidth="1"/>
    <col min="1293" max="1293" width="18.5703125" style="222" customWidth="1"/>
    <col min="1294" max="1294" width="13.28515625" style="222" bestFit="1" customWidth="1"/>
    <col min="1295" max="1295" width="0" style="222" hidden="1" customWidth="1"/>
    <col min="1296" max="1296" width="12.7109375" style="222" bestFit="1" customWidth="1"/>
    <col min="1297" max="1536" width="11.42578125" style="222"/>
    <col min="1537" max="1537" width="10.140625" style="222" customWidth="1"/>
    <col min="1538" max="1538" width="27.140625" style="222" customWidth="1"/>
    <col min="1539" max="1539" width="10" style="222" customWidth="1"/>
    <col min="1540" max="1540" width="13.85546875" style="222" customWidth="1"/>
    <col min="1541" max="1541" width="13.7109375" style="222" bestFit="1" customWidth="1"/>
    <col min="1542" max="1542" width="12.28515625" style="222" customWidth="1"/>
    <col min="1543" max="1543" width="13.85546875" style="222" customWidth="1"/>
    <col min="1544" max="1544" width="11.28515625" style="222" customWidth="1"/>
    <col min="1545" max="1545" width="10.85546875" style="222" customWidth="1"/>
    <col min="1546" max="1546" width="13.28515625" style="222" bestFit="1" customWidth="1"/>
    <col min="1547" max="1547" width="13.28515625" style="222" customWidth="1"/>
    <col min="1548" max="1548" width="16.5703125" style="222" bestFit="1" customWidth="1"/>
    <col min="1549" max="1549" width="18.5703125" style="222" customWidth="1"/>
    <col min="1550" max="1550" width="13.28515625" style="222" bestFit="1" customWidth="1"/>
    <col min="1551" max="1551" width="0" style="222" hidden="1" customWidth="1"/>
    <col min="1552" max="1552" width="12.7109375" style="222" bestFit="1" customWidth="1"/>
    <col min="1553" max="1792" width="11.42578125" style="222"/>
    <col min="1793" max="1793" width="10.140625" style="222" customWidth="1"/>
    <col min="1794" max="1794" width="27.140625" style="222" customWidth="1"/>
    <col min="1795" max="1795" width="10" style="222" customWidth="1"/>
    <col min="1796" max="1796" width="13.85546875" style="222" customWidth="1"/>
    <col min="1797" max="1797" width="13.7109375" style="222" bestFit="1" customWidth="1"/>
    <col min="1798" max="1798" width="12.28515625" style="222" customWidth="1"/>
    <col min="1799" max="1799" width="13.85546875" style="222" customWidth="1"/>
    <col min="1800" max="1800" width="11.28515625" style="222" customWidth="1"/>
    <col min="1801" max="1801" width="10.85546875" style="222" customWidth="1"/>
    <col min="1802" max="1802" width="13.28515625" style="222" bestFit="1" customWidth="1"/>
    <col min="1803" max="1803" width="13.28515625" style="222" customWidth="1"/>
    <col min="1804" max="1804" width="16.5703125" style="222" bestFit="1" customWidth="1"/>
    <col min="1805" max="1805" width="18.5703125" style="222" customWidth="1"/>
    <col min="1806" max="1806" width="13.28515625" style="222" bestFit="1" customWidth="1"/>
    <col min="1807" max="1807" width="0" style="222" hidden="1" customWidth="1"/>
    <col min="1808" max="1808" width="12.7109375" style="222" bestFit="1" customWidth="1"/>
    <col min="1809" max="2048" width="11.42578125" style="222"/>
    <col min="2049" max="2049" width="10.140625" style="222" customWidth="1"/>
    <col min="2050" max="2050" width="27.140625" style="222" customWidth="1"/>
    <col min="2051" max="2051" width="10" style="222" customWidth="1"/>
    <col min="2052" max="2052" width="13.85546875" style="222" customWidth="1"/>
    <col min="2053" max="2053" width="13.7109375" style="222" bestFit="1" customWidth="1"/>
    <col min="2054" max="2054" width="12.28515625" style="222" customWidth="1"/>
    <col min="2055" max="2055" width="13.85546875" style="222" customWidth="1"/>
    <col min="2056" max="2056" width="11.28515625" style="222" customWidth="1"/>
    <col min="2057" max="2057" width="10.85546875" style="222" customWidth="1"/>
    <col min="2058" max="2058" width="13.28515625" style="222" bestFit="1" customWidth="1"/>
    <col min="2059" max="2059" width="13.28515625" style="222" customWidth="1"/>
    <col min="2060" max="2060" width="16.5703125" style="222" bestFit="1" customWidth="1"/>
    <col min="2061" max="2061" width="18.5703125" style="222" customWidth="1"/>
    <col min="2062" max="2062" width="13.28515625" style="222" bestFit="1" customWidth="1"/>
    <col min="2063" max="2063" width="0" style="222" hidden="1" customWidth="1"/>
    <col min="2064" max="2064" width="12.7109375" style="222" bestFit="1" customWidth="1"/>
    <col min="2065" max="2304" width="11.42578125" style="222"/>
    <col min="2305" max="2305" width="10.140625" style="222" customWidth="1"/>
    <col min="2306" max="2306" width="27.140625" style="222" customWidth="1"/>
    <col min="2307" max="2307" width="10" style="222" customWidth="1"/>
    <col min="2308" max="2308" width="13.85546875" style="222" customWidth="1"/>
    <col min="2309" max="2309" width="13.7109375" style="222" bestFit="1" customWidth="1"/>
    <col min="2310" max="2310" width="12.28515625" style="222" customWidth="1"/>
    <col min="2311" max="2311" width="13.85546875" style="222" customWidth="1"/>
    <col min="2312" max="2312" width="11.28515625" style="222" customWidth="1"/>
    <col min="2313" max="2313" width="10.85546875" style="222" customWidth="1"/>
    <col min="2314" max="2314" width="13.28515625" style="222" bestFit="1" customWidth="1"/>
    <col min="2315" max="2315" width="13.28515625" style="222" customWidth="1"/>
    <col min="2316" max="2316" width="16.5703125" style="222" bestFit="1" customWidth="1"/>
    <col min="2317" max="2317" width="18.5703125" style="222" customWidth="1"/>
    <col min="2318" max="2318" width="13.28515625" style="222" bestFit="1" customWidth="1"/>
    <col min="2319" max="2319" width="0" style="222" hidden="1" customWidth="1"/>
    <col min="2320" max="2320" width="12.7109375" style="222" bestFit="1" customWidth="1"/>
    <col min="2321" max="2560" width="11.42578125" style="222"/>
    <col min="2561" max="2561" width="10.140625" style="222" customWidth="1"/>
    <col min="2562" max="2562" width="27.140625" style="222" customWidth="1"/>
    <col min="2563" max="2563" width="10" style="222" customWidth="1"/>
    <col min="2564" max="2564" width="13.85546875" style="222" customWidth="1"/>
    <col min="2565" max="2565" width="13.7109375" style="222" bestFit="1" customWidth="1"/>
    <col min="2566" max="2566" width="12.28515625" style="222" customWidth="1"/>
    <col min="2567" max="2567" width="13.85546875" style="222" customWidth="1"/>
    <col min="2568" max="2568" width="11.28515625" style="222" customWidth="1"/>
    <col min="2569" max="2569" width="10.85546875" style="222" customWidth="1"/>
    <col min="2570" max="2570" width="13.28515625" style="222" bestFit="1" customWidth="1"/>
    <col min="2571" max="2571" width="13.28515625" style="222" customWidth="1"/>
    <col min="2572" max="2572" width="16.5703125" style="222" bestFit="1" customWidth="1"/>
    <col min="2573" max="2573" width="18.5703125" style="222" customWidth="1"/>
    <col min="2574" max="2574" width="13.28515625" style="222" bestFit="1" customWidth="1"/>
    <col min="2575" max="2575" width="0" style="222" hidden="1" customWidth="1"/>
    <col min="2576" max="2576" width="12.7109375" style="222" bestFit="1" customWidth="1"/>
    <col min="2577" max="2816" width="11.42578125" style="222"/>
    <col min="2817" max="2817" width="10.140625" style="222" customWidth="1"/>
    <col min="2818" max="2818" width="27.140625" style="222" customWidth="1"/>
    <col min="2819" max="2819" width="10" style="222" customWidth="1"/>
    <col min="2820" max="2820" width="13.85546875" style="222" customWidth="1"/>
    <col min="2821" max="2821" width="13.7109375" style="222" bestFit="1" customWidth="1"/>
    <col min="2822" max="2822" width="12.28515625" style="222" customWidth="1"/>
    <col min="2823" max="2823" width="13.85546875" style="222" customWidth="1"/>
    <col min="2824" max="2824" width="11.28515625" style="222" customWidth="1"/>
    <col min="2825" max="2825" width="10.85546875" style="222" customWidth="1"/>
    <col min="2826" max="2826" width="13.28515625" style="222" bestFit="1" customWidth="1"/>
    <col min="2827" max="2827" width="13.28515625" style="222" customWidth="1"/>
    <col min="2828" max="2828" width="16.5703125" style="222" bestFit="1" customWidth="1"/>
    <col min="2829" max="2829" width="18.5703125" style="222" customWidth="1"/>
    <col min="2830" max="2830" width="13.28515625" style="222" bestFit="1" customWidth="1"/>
    <col min="2831" max="2831" width="0" style="222" hidden="1" customWidth="1"/>
    <col min="2832" max="2832" width="12.7109375" style="222" bestFit="1" customWidth="1"/>
    <col min="2833" max="3072" width="11.42578125" style="222"/>
    <col min="3073" max="3073" width="10.140625" style="222" customWidth="1"/>
    <col min="3074" max="3074" width="27.140625" style="222" customWidth="1"/>
    <col min="3075" max="3075" width="10" style="222" customWidth="1"/>
    <col min="3076" max="3076" width="13.85546875" style="222" customWidth="1"/>
    <col min="3077" max="3077" width="13.7109375" style="222" bestFit="1" customWidth="1"/>
    <col min="3078" max="3078" width="12.28515625" style="222" customWidth="1"/>
    <col min="3079" max="3079" width="13.85546875" style="222" customWidth="1"/>
    <col min="3080" max="3080" width="11.28515625" style="222" customWidth="1"/>
    <col min="3081" max="3081" width="10.85546875" style="222" customWidth="1"/>
    <col min="3082" max="3082" width="13.28515625" style="222" bestFit="1" customWidth="1"/>
    <col min="3083" max="3083" width="13.28515625" style="222" customWidth="1"/>
    <col min="3084" max="3084" width="16.5703125" style="222" bestFit="1" customWidth="1"/>
    <col min="3085" max="3085" width="18.5703125" style="222" customWidth="1"/>
    <col min="3086" max="3086" width="13.28515625" style="222" bestFit="1" customWidth="1"/>
    <col min="3087" max="3087" width="0" style="222" hidden="1" customWidth="1"/>
    <col min="3088" max="3088" width="12.7109375" style="222" bestFit="1" customWidth="1"/>
    <col min="3089" max="3328" width="11.42578125" style="222"/>
    <col min="3329" max="3329" width="10.140625" style="222" customWidth="1"/>
    <col min="3330" max="3330" width="27.140625" style="222" customWidth="1"/>
    <col min="3331" max="3331" width="10" style="222" customWidth="1"/>
    <col min="3332" max="3332" width="13.85546875" style="222" customWidth="1"/>
    <col min="3333" max="3333" width="13.7109375" style="222" bestFit="1" customWidth="1"/>
    <col min="3334" max="3334" width="12.28515625" style="222" customWidth="1"/>
    <col min="3335" max="3335" width="13.85546875" style="222" customWidth="1"/>
    <col min="3336" max="3336" width="11.28515625" style="222" customWidth="1"/>
    <col min="3337" max="3337" width="10.85546875" style="222" customWidth="1"/>
    <col min="3338" max="3338" width="13.28515625" style="222" bestFit="1" customWidth="1"/>
    <col min="3339" max="3339" width="13.28515625" style="222" customWidth="1"/>
    <col min="3340" max="3340" width="16.5703125" style="222" bestFit="1" customWidth="1"/>
    <col min="3341" max="3341" width="18.5703125" style="222" customWidth="1"/>
    <col min="3342" max="3342" width="13.28515625" style="222" bestFit="1" customWidth="1"/>
    <col min="3343" max="3343" width="0" style="222" hidden="1" customWidth="1"/>
    <col min="3344" max="3344" width="12.7109375" style="222" bestFit="1" customWidth="1"/>
    <col min="3345" max="3584" width="11.42578125" style="222"/>
    <col min="3585" max="3585" width="10.140625" style="222" customWidth="1"/>
    <col min="3586" max="3586" width="27.140625" style="222" customWidth="1"/>
    <col min="3587" max="3587" width="10" style="222" customWidth="1"/>
    <col min="3588" max="3588" width="13.85546875" style="222" customWidth="1"/>
    <col min="3589" max="3589" width="13.7109375" style="222" bestFit="1" customWidth="1"/>
    <col min="3590" max="3590" width="12.28515625" style="222" customWidth="1"/>
    <col min="3591" max="3591" width="13.85546875" style="222" customWidth="1"/>
    <col min="3592" max="3592" width="11.28515625" style="222" customWidth="1"/>
    <col min="3593" max="3593" width="10.85546875" style="222" customWidth="1"/>
    <col min="3594" max="3594" width="13.28515625" style="222" bestFit="1" customWidth="1"/>
    <col min="3595" max="3595" width="13.28515625" style="222" customWidth="1"/>
    <col min="3596" max="3596" width="16.5703125" style="222" bestFit="1" customWidth="1"/>
    <col min="3597" max="3597" width="18.5703125" style="222" customWidth="1"/>
    <col min="3598" max="3598" width="13.28515625" style="222" bestFit="1" customWidth="1"/>
    <col min="3599" max="3599" width="0" style="222" hidden="1" customWidth="1"/>
    <col min="3600" max="3600" width="12.7109375" style="222" bestFit="1" customWidth="1"/>
    <col min="3601" max="3840" width="11.42578125" style="222"/>
    <col min="3841" max="3841" width="10.140625" style="222" customWidth="1"/>
    <col min="3842" max="3842" width="27.140625" style="222" customWidth="1"/>
    <col min="3843" max="3843" width="10" style="222" customWidth="1"/>
    <col min="3844" max="3844" width="13.85546875" style="222" customWidth="1"/>
    <col min="3845" max="3845" width="13.7109375" style="222" bestFit="1" customWidth="1"/>
    <col min="3846" max="3846" width="12.28515625" style="222" customWidth="1"/>
    <col min="3847" max="3847" width="13.85546875" style="222" customWidth="1"/>
    <col min="3848" max="3848" width="11.28515625" style="222" customWidth="1"/>
    <col min="3849" max="3849" width="10.85546875" style="222" customWidth="1"/>
    <col min="3850" max="3850" width="13.28515625" style="222" bestFit="1" customWidth="1"/>
    <col min="3851" max="3851" width="13.28515625" style="222" customWidth="1"/>
    <col min="3852" max="3852" width="16.5703125" style="222" bestFit="1" customWidth="1"/>
    <col min="3853" max="3853" width="18.5703125" style="222" customWidth="1"/>
    <col min="3854" max="3854" width="13.28515625" style="222" bestFit="1" customWidth="1"/>
    <col min="3855" max="3855" width="0" style="222" hidden="1" customWidth="1"/>
    <col min="3856" max="3856" width="12.7109375" style="222" bestFit="1" customWidth="1"/>
    <col min="3857" max="4096" width="11.42578125" style="222"/>
    <col min="4097" max="4097" width="10.140625" style="222" customWidth="1"/>
    <col min="4098" max="4098" width="27.140625" style="222" customWidth="1"/>
    <col min="4099" max="4099" width="10" style="222" customWidth="1"/>
    <col min="4100" max="4100" width="13.85546875" style="222" customWidth="1"/>
    <col min="4101" max="4101" width="13.7109375" style="222" bestFit="1" customWidth="1"/>
    <col min="4102" max="4102" width="12.28515625" style="222" customWidth="1"/>
    <col min="4103" max="4103" width="13.85546875" style="222" customWidth="1"/>
    <col min="4104" max="4104" width="11.28515625" style="222" customWidth="1"/>
    <col min="4105" max="4105" width="10.85546875" style="222" customWidth="1"/>
    <col min="4106" max="4106" width="13.28515625" style="222" bestFit="1" customWidth="1"/>
    <col min="4107" max="4107" width="13.28515625" style="222" customWidth="1"/>
    <col min="4108" max="4108" width="16.5703125" style="222" bestFit="1" customWidth="1"/>
    <col min="4109" max="4109" width="18.5703125" style="222" customWidth="1"/>
    <col min="4110" max="4110" width="13.28515625" style="222" bestFit="1" customWidth="1"/>
    <col min="4111" max="4111" width="0" style="222" hidden="1" customWidth="1"/>
    <col min="4112" max="4112" width="12.7109375" style="222" bestFit="1" customWidth="1"/>
    <col min="4113" max="4352" width="11.42578125" style="222"/>
    <col min="4353" max="4353" width="10.140625" style="222" customWidth="1"/>
    <col min="4354" max="4354" width="27.140625" style="222" customWidth="1"/>
    <col min="4355" max="4355" width="10" style="222" customWidth="1"/>
    <col min="4356" max="4356" width="13.85546875" style="222" customWidth="1"/>
    <col min="4357" max="4357" width="13.7109375" style="222" bestFit="1" customWidth="1"/>
    <col min="4358" max="4358" width="12.28515625" style="222" customWidth="1"/>
    <col min="4359" max="4359" width="13.85546875" style="222" customWidth="1"/>
    <col min="4360" max="4360" width="11.28515625" style="222" customWidth="1"/>
    <col min="4361" max="4361" width="10.85546875" style="222" customWidth="1"/>
    <col min="4362" max="4362" width="13.28515625" style="222" bestFit="1" customWidth="1"/>
    <col min="4363" max="4363" width="13.28515625" style="222" customWidth="1"/>
    <col min="4364" max="4364" width="16.5703125" style="222" bestFit="1" customWidth="1"/>
    <col min="4365" max="4365" width="18.5703125" style="222" customWidth="1"/>
    <col min="4366" max="4366" width="13.28515625" style="222" bestFit="1" customWidth="1"/>
    <col min="4367" max="4367" width="0" style="222" hidden="1" customWidth="1"/>
    <col min="4368" max="4368" width="12.7109375" style="222" bestFit="1" customWidth="1"/>
    <col min="4369" max="4608" width="11.42578125" style="222"/>
    <col min="4609" max="4609" width="10.140625" style="222" customWidth="1"/>
    <col min="4610" max="4610" width="27.140625" style="222" customWidth="1"/>
    <col min="4611" max="4611" width="10" style="222" customWidth="1"/>
    <col min="4612" max="4612" width="13.85546875" style="222" customWidth="1"/>
    <col min="4613" max="4613" width="13.7109375" style="222" bestFit="1" customWidth="1"/>
    <col min="4614" max="4614" width="12.28515625" style="222" customWidth="1"/>
    <col min="4615" max="4615" width="13.85546875" style="222" customWidth="1"/>
    <col min="4616" max="4616" width="11.28515625" style="222" customWidth="1"/>
    <col min="4617" max="4617" width="10.85546875" style="222" customWidth="1"/>
    <col min="4618" max="4618" width="13.28515625" style="222" bestFit="1" customWidth="1"/>
    <col min="4619" max="4619" width="13.28515625" style="222" customWidth="1"/>
    <col min="4620" max="4620" width="16.5703125" style="222" bestFit="1" customWidth="1"/>
    <col min="4621" max="4621" width="18.5703125" style="222" customWidth="1"/>
    <col min="4622" max="4622" width="13.28515625" style="222" bestFit="1" customWidth="1"/>
    <col min="4623" max="4623" width="0" style="222" hidden="1" customWidth="1"/>
    <col min="4624" max="4624" width="12.7109375" style="222" bestFit="1" customWidth="1"/>
    <col min="4625" max="4864" width="11.42578125" style="222"/>
    <col min="4865" max="4865" width="10.140625" style="222" customWidth="1"/>
    <col min="4866" max="4866" width="27.140625" style="222" customWidth="1"/>
    <col min="4867" max="4867" width="10" style="222" customWidth="1"/>
    <col min="4868" max="4868" width="13.85546875" style="222" customWidth="1"/>
    <col min="4869" max="4869" width="13.7109375" style="222" bestFit="1" customWidth="1"/>
    <col min="4870" max="4870" width="12.28515625" style="222" customWidth="1"/>
    <col min="4871" max="4871" width="13.85546875" style="222" customWidth="1"/>
    <col min="4872" max="4872" width="11.28515625" style="222" customWidth="1"/>
    <col min="4873" max="4873" width="10.85546875" style="222" customWidth="1"/>
    <col min="4874" max="4874" width="13.28515625" style="222" bestFit="1" customWidth="1"/>
    <col min="4875" max="4875" width="13.28515625" style="222" customWidth="1"/>
    <col min="4876" max="4876" width="16.5703125" style="222" bestFit="1" customWidth="1"/>
    <col min="4877" max="4877" width="18.5703125" style="222" customWidth="1"/>
    <col min="4878" max="4878" width="13.28515625" style="222" bestFit="1" customWidth="1"/>
    <col min="4879" max="4879" width="0" style="222" hidden="1" customWidth="1"/>
    <col min="4880" max="4880" width="12.7109375" style="222" bestFit="1" customWidth="1"/>
    <col min="4881" max="5120" width="11.42578125" style="222"/>
    <col min="5121" max="5121" width="10.140625" style="222" customWidth="1"/>
    <col min="5122" max="5122" width="27.140625" style="222" customWidth="1"/>
    <col min="5123" max="5123" width="10" style="222" customWidth="1"/>
    <col min="5124" max="5124" width="13.85546875" style="222" customWidth="1"/>
    <col min="5125" max="5125" width="13.7109375" style="222" bestFit="1" customWidth="1"/>
    <col min="5126" max="5126" width="12.28515625" style="222" customWidth="1"/>
    <col min="5127" max="5127" width="13.85546875" style="222" customWidth="1"/>
    <col min="5128" max="5128" width="11.28515625" style="222" customWidth="1"/>
    <col min="5129" max="5129" width="10.85546875" style="222" customWidth="1"/>
    <col min="5130" max="5130" width="13.28515625" style="222" bestFit="1" customWidth="1"/>
    <col min="5131" max="5131" width="13.28515625" style="222" customWidth="1"/>
    <col min="5132" max="5132" width="16.5703125" style="222" bestFit="1" customWidth="1"/>
    <col min="5133" max="5133" width="18.5703125" style="222" customWidth="1"/>
    <col min="5134" max="5134" width="13.28515625" style="222" bestFit="1" customWidth="1"/>
    <col min="5135" max="5135" width="0" style="222" hidden="1" customWidth="1"/>
    <col min="5136" max="5136" width="12.7109375" style="222" bestFit="1" customWidth="1"/>
    <col min="5137" max="5376" width="11.42578125" style="222"/>
    <col min="5377" max="5377" width="10.140625" style="222" customWidth="1"/>
    <col min="5378" max="5378" width="27.140625" style="222" customWidth="1"/>
    <col min="5379" max="5379" width="10" style="222" customWidth="1"/>
    <col min="5380" max="5380" width="13.85546875" style="222" customWidth="1"/>
    <col min="5381" max="5381" width="13.7109375" style="222" bestFit="1" customWidth="1"/>
    <col min="5382" max="5382" width="12.28515625" style="222" customWidth="1"/>
    <col min="5383" max="5383" width="13.85546875" style="222" customWidth="1"/>
    <col min="5384" max="5384" width="11.28515625" style="222" customWidth="1"/>
    <col min="5385" max="5385" width="10.85546875" style="222" customWidth="1"/>
    <col min="5386" max="5386" width="13.28515625" style="222" bestFit="1" customWidth="1"/>
    <col min="5387" max="5387" width="13.28515625" style="222" customWidth="1"/>
    <col min="5388" max="5388" width="16.5703125" style="222" bestFit="1" customWidth="1"/>
    <col min="5389" max="5389" width="18.5703125" style="222" customWidth="1"/>
    <col min="5390" max="5390" width="13.28515625" style="222" bestFit="1" customWidth="1"/>
    <col min="5391" max="5391" width="0" style="222" hidden="1" customWidth="1"/>
    <col min="5392" max="5392" width="12.7109375" style="222" bestFit="1" customWidth="1"/>
    <col min="5393" max="5632" width="11.42578125" style="222"/>
    <col min="5633" max="5633" width="10.140625" style="222" customWidth="1"/>
    <col min="5634" max="5634" width="27.140625" style="222" customWidth="1"/>
    <col min="5635" max="5635" width="10" style="222" customWidth="1"/>
    <col min="5636" max="5636" width="13.85546875" style="222" customWidth="1"/>
    <col min="5637" max="5637" width="13.7109375" style="222" bestFit="1" customWidth="1"/>
    <col min="5638" max="5638" width="12.28515625" style="222" customWidth="1"/>
    <col min="5639" max="5639" width="13.85546875" style="222" customWidth="1"/>
    <col min="5640" max="5640" width="11.28515625" style="222" customWidth="1"/>
    <col min="5641" max="5641" width="10.85546875" style="222" customWidth="1"/>
    <col min="5642" max="5642" width="13.28515625" style="222" bestFit="1" customWidth="1"/>
    <col min="5643" max="5643" width="13.28515625" style="222" customWidth="1"/>
    <col min="5644" max="5644" width="16.5703125" style="222" bestFit="1" customWidth="1"/>
    <col min="5645" max="5645" width="18.5703125" style="222" customWidth="1"/>
    <col min="5646" max="5646" width="13.28515625" style="222" bestFit="1" customWidth="1"/>
    <col min="5647" max="5647" width="0" style="222" hidden="1" customWidth="1"/>
    <col min="5648" max="5648" width="12.7109375" style="222" bestFit="1" customWidth="1"/>
    <col min="5649" max="5888" width="11.42578125" style="222"/>
    <col min="5889" max="5889" width="10.140625" style="222" customWidth="1"/>
    <col min="5890" max="5890" width="27.140625" style="222" customWidth="1"/>
    <col min="5891" max="5891" width="10" style="222" customWidth="1"/>
    <col min="5892" max="5892" width="13.85546875" style="222" customWidth="1"/>
    <col min="5893" max="5893" width="13.7109375" style="222" bestFit="1" customWidth="1"/>
    <col min="5894" max="5894" width="12.28515625" style="222" customWidth="1"/>
    <col min="5895" max="5895" width="13.85546875" style="222" customWidth="1"/>
    <col min="5896" max="5896" width="11.28515625" style="222" customWidth="1"/>
    <col min="5897" max="5897" width="10.85546875" style="222" customWidth="1"/>
    <col min="5898" max="5898" width="13.28515625" style="222" bestFit="1" customWidth="1"/>
    <col min="5899" max="5899" width="13.28515625" style="222" customWidth="1"/>
    <col min="5900" max="5900" width="16.5703125" style="222" bestFit="1" customWidth="1"/>
    <col min="5901" max="5901" width="18.5703125" style="222" customWidth="1"/>
    <col min="5902" max="5902" width="13.28515625" style="222" bestFit="1" customWidth="1"/>
    <col min="5903" max="5903" width="0" style="222" hidden="1" customWidth="1"/>
    <col min="5904" max="5904" width="12.7109375" style="222" bestFit="1" customWidth="1"/>
    <col min="5905" max="6144" width="11.42578125" style="222"/>
    <col min="6145" max="6145" width="10.140625" style="222" customWidth="1"/>
    <col min="6146" max="6146" width="27.140625" style="222" customWidth="1"/>
    <col min="6147" max="6147" width="10" style="222" customWidth="1"/>
    <col min="6148" max="6148" width="13.85546875" style="222" customWidth="1"/>
    <col min="6149" max="6149" width="13.7109375" style="222" bestFit="1" customWidth="1"/>
    <col min="6150" max="6150" width="12.28515625" style="222" customWidth="1"/>
    <col min="6151" max="6151" width="13.85546875" style="222" customWidth="1"/>
    <col min="6152" max="6152" width="11.28515625" style="222" customWidth="1"/>
    <col min="6153" max="6153" width="10.85546875" style="222" customWidth="1"/>
    <col min="6154" max="6154" width="13.28515625" style="222" bestFit="1" customWidth="1"/>
    <col min="6155" max="6155" width="13.28515625" style="222" customWidth="1"/>
    <col min="6156" max="6156" width="16.5703125" style="222" bestFit="1" customWidth="1"/>
    <col min="6157" max="6157" width="18.5703125" style="222" customWidth="1"/>
    <col min="6158" max="6158" width="13.28515625" style="222" bestFit="1" customWidth="1"/>
    <col min="6159" max="6159" width="0" style="222" hidden="1" customWidth="1"/>
    <col min="6160" max="6160" width="12.7109375" style="222" bestFit="1" customWidth="1"/>
    <col min="6161" max="6400" width="11.42578125" style="222"/>
    <col min="6401" max="6401" width="10.140625" style="222" customWidth="1"/>
    <col min="6402" max="6402" width="27.140625" style="222" customWidth="1"/>
    <col min="6403" max="6403" width="10" style="222" customWidth="1"/>
    <col min="6404" max="6404" width="13.85546875" style="222" customWidth="1"/>
    <col min="6405" max="6405" width="13.7109375" style="222" bestFit="1" customWidth="1"/>
    <col min="6406" max="6406" width="12.28515625" style="222" customWidth="1"/>
    <col min="6407" max="6407" width="13.85546875" style="222" customWidth="1"/>
    <col min="6408" max="6408" width="11.28515625" style="222" customWidth="1"/>
    <col min="6409" max="6409" width="10.85546875" style="222" customWidth="1"/>
    <col min="6410" max="6410" width="13.28515625" style="222" bestFit="1" customWidth="1"/>
    <col min="6411" max="6411" width="13.28515625" style="222" customWidth="1"/>
    <col min="6412" max="6412" width="16.5703125" style="222" bestFit="1" customWidth="1"/>
    <col min="6413" max="6413" width="18.5703125" style="222" customWidth="1"/>
    <col min="6414" max="6414" width="13.28515625" style="222" bestFit="1" customWidth="1"/>
    <col min="6415" max="6415" width="0" style="222" hidden="1" customWidth="1"/>
    <col min="6416" max="6416" width="12.7109375" style="222" bestFit="1" customWidth="1"/>
    <col min="6417" max="6656" width="11.42578125" style="222"/>
    <col min="6657" max="6657" width="10.140625" style="222" customWidth="1"/>
    <col min="6658" max="6658" width="27.140625" style="222" customWidth="1"/>
    <col min="6659" max="6659" width="10" style="222" customWidth="1"/>
    <col min="6660" max="6660" width="13.85546875" style="222" customWidth="1"/>
    <col min="6661" max="6661" width="13.7109375" style="222" bestFit="1" customWidth="1"/>
    <col min="6662" max="6662" width="12.28515625" style="222" customWidth="1"/>
    <col min="6663" max="6663" width="13.85546875" style="222" customWidth="1"/>
    <col min="6664" max="6664" width="11.28515625" style="222" customWidth="1"/>
    <col min="6665" max="6665" width="10.85546875" style="222" customWidth="1"/>
    <col min="6666" max="6666" width="13.28515625" style="222" bestFit="1" customWidth="1"/>
    <col min="6667" max="6667" width="13.28515625" style="222" customWidth="1"/>
    <col min="6668" max="6668" width="16.5703125" style="222" bestFit="1" customWidth="1"/>
    <col min="6669" max="6669" width="18.5703125" style="222" customWidth="1"/>
    <col min="6670" max="6670" width="13.28515625" style="222" bestFit="1" customWidth="1"/>
    <col min="6671" max="6671" width="0" style="222" hidden="1" customWidth="1"/>
    <col min="6672" max="6672" width="12.7109375" style="222" bestFit="1" customWidth="1"/>
    <col min="6673" max="6912" width="11.42578125" style="222"/>
    <col min="6913" max="6913" width="10.140625" style="222" customWidth="1"/>
    <col min="6914" max="6914" width="27.140625" style="222" customWidth="1"/>
    <col min="6915" max="6915" width="10" style="222" customWidth="1"/>
    <col min="6916" max="6916" width="13.85546875" style="222" customWidth="1"/>
    <col min="6917" max="6917" width="13.7109375" style="222" bestFit="1" customWidth="1"/>
    <col min="6918" max="6918" width="12.28515625" style="222" customWidth="1"/>
    <col min="6919" max="6919" width="13.85546875" style="222" customWidth="1"/>
    <col min="6920" max="6920" width="11.28515625" style="222" customWidth="1"/>
    <col min="6921" max="6921" width="10.85546875" style="222" customWidth="1"/>
    <col min="6922" max="6922" width="13.28515625" style="222" bestFit="1" customWidth="1"/>
    <col min="6923" max="6923" width="13.28515625" style="222" customWidth="1"/>
    <col min="6924" max="6924" width="16.5703125" style="222" bestFit="1" customWidth="1"/>
    <col min="6925" max="6925" width="18.5703125" style="222" customWidth="1"/>
    <col min="6926" max="6926" width="13.28515625" style="222" bestFit="1" customWidth="1"/>
    <col min="6927" max="6927" width="0" style="222" hidden="1" customWidth="1"/>
    <col min="6928" max="6928" width="12.7109375" style="222" bestFit="1" customWidth="1"/>
    <col min="6929" max="7168" width="11.42578125" style="222"/>
    <col min="7169" max="7169" width="10.140625" style="222" customWidth="1"/>
    <col min="7170" max="7170" width="27.140625" style="222" customWidth="1"/>
    <col min="7171" max="7171" width="10" style="222" customWidth="1"/>
    <col min="7172" max="7172" width="13.85546875" style="222" customWidth="1"/>
    <col min="7173" max="7173" width="13.7109375" style="222" bestFit="1" customWidth="1"/>
    <col min="7174" max="7174" width="12.28515625" style="222" customWidth="1"/>
    <col min="7175" max="7175" width="13.85546875" style="222" customWidth="1"/>
    <col min="7176" max="7176" width="11.28515625" style="222" customWidth="1"/>
    <col min="7177" max="7177" width="10.85546875" style="222" customWidth="1"/>
    <col min="7178" max="7178" width="13.28515625" style="222" bestFit="1" customWidth="1"/>
    <col min="7179" max="7179" width="13.28515625" style="222" customWidth="1"/>
    <col min="7180" max="7180" width="16.5703125" style="222" bestFit="1" customWidth="1"/>
    <col min="7181" max="7181" width="18.5703125" style="222" customWidth="1"/>
    <col min="7182" max="7182" width="13.28515625" style="222" bestFit="1" customWidth="1"/>
    <col min="7183" max="7183" width="0" style="222" hidden="1" customWidth="1"/>
    <col min="7184" max="7184" width="12.7109375" style="222" bestFit="1" customWidth="1"/>
    <col min="7185" max="7424" width="11.42578125" style="222"/>
    <col min="7425" max="7425" width="10.140625" style="222" customWidth="1"/>
    <col min="7426" max="7426" width="27.140625" style="222" customWidth="1"/>
    <col min="7427" max="7427" width="10" style="222" customWidth="1"/>
    <col min="7428" max="7428" width="13.85546875" style="222" customWidth="1"/>
    <col min="7429" max="7429" width="13.7109375" style="222" bestFit="1" customWidth="1"/>
    <col min="7430" max="7430" width="12.28515625" style="222" customWidth="1"/>
    <col min="7431" max="7431" width="13.85546875" style="222" customWidth="1"/>
    <col min="7432" max="7432" width="11.28515625" style="222" customWidth="1"/>
    <col min="7433" max="7433" width="10.85546875" style="222" customWidth="1"/>
    <col min="7434" max="7434" width="13.28515625" style="222" bestFit="1" customWidth="1"/>
    <col min="7435" max="7435" width="13.28515625" style="222" customWidth="1"/>
    <col min="7436" max="7436" width="16.5703125" style="222" bestFit="1" customWidth="1"/>
    <col min="7437" max="7437" width="18.5703125" style="222" customWidth="1"/>
    <col min="7438" max="7438" width="13.28515625" style="222" bestFit="1" customWidth="1"/>
    <col min="7439" max="7439" width="0" style="222" hidden="1" customWidth="1"/>
    <col min="7440" max="7440" width="12.7109375" style="222" bestFit="1" customWidth="1"/>
    <col min="7441" max="7680" width="11.42578125" style="222"/>
    <col min="7681" max="7681" width="10.140625" style="222" customWidth="1"/>
    <col min="7682" max="7682" width="27.140625" style="222" customWidth="1"/>
    <col min="7683" max="7683" width="10" style="222" customWidth="1"/>
    <col min="7684" max="7684" width="13.85546875" style="222" customWidth="1"/>
    <col min="7685" max="7685" width="13.7109375" style="222" bestFit="1" customWidth="1"/>
    <col min="7686" max="7686" width="12.28515625" style="222" customWidth="1"/>
    <col min="7687" max="7687" width="13.85546875" style="222" customWidth="1"/>
    <col min="7688" max="7688" width="11.28515625" style="222" customWidth="1"/>
    <col min="7689" max="7689" width="10.85546875" style="222" customWidth="1"/>
    <col min="7690" max="7690" width="13.28515625" style="222" bestFit="1" customWidth="1"/>
    <col min="7691" max="7691" width="13.28515625" style="222" customWidth="1"/>
    <col min="7692" max="7692" width="16.5703125" style="222" bestFit="1" customWidth="1"/>
    <col min="7693" max="7693" width="18.5703125" style="222" customWidth="1"/>
    <col min="7694" max="7694" width="13.28515625" style="222" bestFit="1" customWidth="1"/>
    <col min="7695" max="7695" width="0" style="222" hidden="1" customWidth="1"/>
    <col min="7696" max="7696" width="12.7109375" style="222" bestFit="1" customWidth="1"/>
    <col min="7697" max="7936" width="11.42578125" style="222"/>
    <col min="7937" max="7937" width="10.140625" style="222" customWidth="1"/>
    <col min="7938" max="7938" width="27.140625" style="222" customWidth="1"/>
    <col min="7939" max="7939" width="10" style="222" customWidth="1"/>
    <col min="7940" max="7940" width="13.85546875" style="222" customWidth="1"/>
    <col min="7941" max="7941" width="13.7109375" style="222" bestFit="1" customWidth="1"/>
    <col min="7942" max="7942" width="12.28515625" style="222" customWidth="1"/>
    <col min="7943" max="7943" width="13.85546875" style="222" customWidth="1"/>
    <col min="7944" max="7944" width="11.28515625" style="222" customWidth="1"/>
    <col min="7945" max="7945" width="10.85546875" style="222" customWidth="1"/>
    <col min="7946" max="7946" width="13.28515625" style="222" bestFit="1" customWidth="1"/>
    <col min="7947" max="7947" width="13.28515625" style="222" customWidth="1"/>
    <col min="7948" max="7948" width="16.5703125" style="222" bestFit="1" customWidth="1"/>
    <col min="7949" max="7949" width="18.5703125" style="222" customWidth="1"/>
    <col min="7950" max="7950" width="13.28515625" style="222" bestFit="1" customWidth="1"/>
    <col min="7951" max="7951" width="0" style="222" hidden="1" customWidth="1"/>
    <col min="7952" max="7952" width="12.7109375" style="222" bestFit="1" customWidth="1"/>
    <col min="7953" max="8192" width="11.42578125" style="222"/>
    <col min="8193" max="8193" width="10.140625" style="222" customWidth="1"/>
    <col min="8194" max="8194" width="27.140625" style="222" customWidth="1"/>
    <col min="8195" max="8195" width="10" style="222" customWidth="1"/>
    <col min="8196" max="8196" width="13.85546875" style="222" customWidth="1"/>
    <col min="8197" max="8197" width="13.7109375" style="222" bestFit="1" customWidth="1"/>
    <col min="8198" max="8198" width="12.28515625" style="222" customWidth="1"/>
    <col min="8199" max="8199" width="13.85546875" style="222" customWidth="1"/>
    <col min="8200" max="8200" width="11.28515625" style="222" customWidth="1"/>
    <col min="8201" max="8201" width="10.85546875" style="222" customWidth="1"/>
    <col min="8202" max="8202" width="13.28515625" style="222" bestFit="1" customWidth="1"/>
    <col min="8203" max="8203" width="13.28515625" style="222" customWidth="1"/>
    <col min="8204" max="8204" width="16.5703125" style="222" bestFit="1" customWidth="1"/>
    <col min="8205" max="8205" width="18.5703125" style="222" customWidth="1"/>
    <col min="8206" max="8206" width="13.28515625" style="222" bestFit="1" customWidth="1"/>
    <col min="8207" max="8207" width="0" style="222" hidden="1" customWidth="1"/>
    <col min="8208" max="8208" width="12.7109375" style="222" bestFit="1" customWidth="1"/>
    <col min="8209" max="8448" width="11.42578125" style="222"/>
    <col min="8449" max="8449" width="10.140625" style="222" customWidth="1"/>
    <col min="8450" max="8450" width="27.140625" style="222" customWidth="1"/>
    <col min="8451" max="8451" width="10" style="222" customWidth="1"/>
    <col min="8452" max="8452" width="13.85546875" style="222" customWidth="1"/>
    <col min="8453" max="8453" width="13.7109375" style="222" bestFit="1" customWidth="1"/>
    <col min="8454" max="8454" width="12.28515625" style="222" customWidth="1"/>
    <col min="8455" max="8455" width="13.85546875" style="222" customWidth="1"/>
    <col min="8456" max="8456" width="11.28515625" style="222" customWidth="1"/>
    <col min="8457" max="8457" width="10.85546875" style="222" customWidth="1"/>
    <col min="8458" max="8458" width="13.28515625" style="222" bestFit="1" customWidth="1"/>
    <col min="8459" max="8459" width="13.28515625" style="222" customWidth="1"/>
    <col min="8460" max="8460" width="16.5703125" style="222" bestFit="1" customWidth="1"/>
    <col min="8461" max="8461" width="18.5703125" style="222" customWidth="1"/>
    <col min="8462" max="8462" width="13.28515625" style="222" bestFit="1" customWidth="1"/>
    <col min="8463" max="8463" width="0" style="222" hidden="1" customWidth="1"/>
    <col min="8464" max="8464" width="12.7109375" style="222" bestFit="1" customWidth="1"/>
    <col min="8465" max="8704" width="11.42578125" style="222"/>
    <col min="8705" max="8705" width="10.140625" style="222" customWidth="1"/>
    <col min="8706" max="8706" width="27.140625" style="222" customWidth="1"/>
    <col min="8707" max="8707" width="10" style="222" customWidth="1"/>
    <col min="8708" max="8708" width="13.85546875" style="222" customWidth="1"/>
    <col min="8709" max="8709" width="13.7109375" style="222" bestFit="1" customWidth="1"/>
    <col min="8710" max="8710" width="12.28515625" style="222" customWidth="1"/>
    <col min="8711" max="8711" width="13.85546875" style="222" customWidth="1"/>
    <col min="8712" max="8712" width="11.28515625" style="222" customWidth="1"/>
    <col min="8713" max="8713" width="10.85546875" style="222" customWidth="1"/>
    <col min="8714" max="8714" width="13.28515625" style="222" bestFit="1" customWidth="1"/>
    <col min="8715" max="8715" width="13.28515625" style="222" customWidth="1"/>
    <col min="8716" max="8716" width="16.5703125" style="222" bestFit="1" customWidth="1"/>
    <col min="8717" max="8717" width="18.5703125" style="222" customWidth="1"/>
    <col min="8718" max="8718" width="13.28515625" style="222" bestFit="1" customWidth="1"/>
    <col min="8719" max="8719" width="0" style="222" hidden="1" customWidth="1"/>
    <col min="8720" max="8720" width="12.7109375" style="222" bestFit="1" customWidth="1"/>
    <col min="8721" max="8960" width="11.42578125" style="222"/>
    <col min="8961" max="8961" width="10.140625" style="222" customWidth="1"/>
    <col min="8962" max="8962" width="27.140625" style="222" customWidth="1"/>
    <col min="8963" max="8963" width="10" style="222" customWidth="1"/>
    <col min="8964" max="8964" width="13.85546875" style="222" customWidth="1"/>
    <col min="8965" max="8965" width="13.7109375" style="222" bestFit="1" customWidth="1"/>
    <col min="8966" max="8966" width="12.28515625" style="222" customWidth="1"/>
    <col min="8967" max="8967" width="13.85546875" style="222" customWidth="1"/>
    <col min="8968" max="8968" width="11.28515625" style="222" customWidth="1"/>
    <col min="8969" max="8969" width="10.85546875" style="222" customWidth="1"/>
    <col min="8970" max="8970" width="13.28515625" style="222" bestFit="1" customWidth="1"/>
    <col min="8971" max="8971" width="13.28515625" style="222" customWidth="1"/>
    <col min="8972" max="8972" width="16.5703125" style="222" bestFit="1" customWidth="1"/>
    <col min="8973" max="8973" width="18.5703125" style="222" customWidth="1"/>
    <col min="8974" max="8974" width="13.28515625" style="222" bestFit="1" customWidth="1"/>
    <col min="8975" max="8975" width="0" style="222" hidden="1" customWidth="1"/>
    <col min="8976" max="8976" width="12.7109375" style="222" bestFit="1" customWidth="1"/>
    <col min="8977" max="9216" width="11.42578125" style="222"/>
    <col min="9217" max="9217" width="10.140625" style="222" customWidth="1"/>
    <col min="9218" max="9218" width="27.140625" style="222" customWidth="1"/>
    <col min="9219" max="9219" width="10" style="222" customWidth="1"/>
    <col min="9220" max="9220" width="13.85546875" style="222" customWidth="1"/>
    <col min="9221" max="9221" width="13.7109375" style="222" bestFit="1" customWidth="1"/>
    <col min="9222" max="9222" width="12.28515625" style="222" customWidth="1"/>
    <col min="9223" max="9223" width="13.85546875" style="222" customWidth="1"/>
    <col min="9224" max="9224" width="11.28515625" style="222" customWidth="1"/>
    <col min="9225" max="9225" width="10.85546875" style="222" customWidth="1"/>
    <col min="9226" max="9226" width="13.28515625" style="222" bestFit="1" customWidth="1"/>
    <col min="9227" max="9227" width="13.28515625" style="222" customWidth="1"/>
    <col min="9228" max="9228" width="16.5703125" style="222" bestFit="1" customWidth="1"/>
    <col min="9229" max="9229" width="18.5703125" style="222" customWidth="1"/>
    <col min="9230" max="9230" width="13.28515625" style="222" bestFit="1" customWidth="1"/>
    <col min="9231" max="9231" width="0" style="222" hidden="1" customWidth="1"/>
    <col min="9232" max="9232" width="12.7109375" style="222" bestFit="1" customWidth="1"/>
    <col min="9233" max="9472" width="11.42578125" style="222"/>
    <col min="9473" max="9473" width="10.140625" style="222" customWidth="1"/>
    <col min="9474" max="9474" width="27.140625" style="222" customWidth="1"/>
    <col min="9475" max="9475" width="10" style="222" customWidth="1"/>
    <col min="9476" max="9476" width="13.85546875" style="222" customWidth="1"/>
    <col min="9477" max="9477" width="13.7109375" style="222" bestFit="1" customWidth="1"/>
    <col min="9478" max="9478" width="12.28515625" style="222" customWidth="1"/>
    <col min="9479" max="9479" width="13.85546875" style="222" customWidth="1"/>
    <col min="9480" max="9480" width="11.28515625" style="222" customWidth="1"/>
    <col min="9481" max="9481" width="10.85546875" style="222" customWidth="1"/>
    <col min="9482" max="9482" width="13.28515625" style="222" bestFit="1" customWidth="1"/>
    <col min="9483" max="9483" width="13.28515625" style="222" customWidth="1"/>
    <col min="9484" max="9484" width="16.5703125" style="222" bestFit="1" customWidth="1"/>
    <col min="9485" max="9485" width="18.5703125" style="222" customWidth="1"/>
    <col min="9486" max="9486" width="13.28515625" style="222" bestFit="1" customWidth="1"/>
    <col min="9487" max="9487" width="0" style="222" hidden="1" customWidth="1"/>
    <col min="9488" max="9488" width="12.7109375" style="222" bestFit="1" customWidth="1"/>
    <col min="9489" max="9728" width="11.42578125" style="222"/>
    <col min="9729" max="9729" width="10.140625" style="222" customWidth="1"/>
    <col min="9730" max="9730" width="27.140625" style="222" customWidth="1"/>
    <col min="9731" max="9731" width="10" style="222" customWidth="1"/>
    <col min="9732" max="9732" width="13.85546875" style="222" customWidth="1"/>
    <col min="9733" max="9733" width="13.7109375" style="222" bestFit="1" customWidth="1"/>
    <col min="9734" max="9734" width="12.28515625" style="222" customWidth="1"/>
    <col min="9735" max="9735" width="13.85546875" style="222" customWidth="1"/>
    <col min="9736" max="9736" width="11.28515625" style="222" customWidth="1"/>
    <col min="9737" max="9737" width="10.85546875" style="222" customWidth="1"/>
    <col min="9738" max="9738" width="13.28515625" style="222" bestFit="1" customWidth="1"/>
    <col min="9739" max="9739" width="13.28515625" style="222" customWidth="1"/>
    <col min="9740" max="9740" width="16.5703125" style="222" bestFit="1" customWidth="1"/>
    <col min="9741" max="9741" width="18.5703125" style="222" customWidth="1"/>
    <col min="9742" max="9742" width="13.28515625" style="222" bestFit="1" customWidth="1"/>
    <col min="9743" max="9743" width="0" style="222" hidden="1" customWidth="1"/>
    <col min="9744" max="9744" width="12.7109375" style="222" bestFit="1" customWidth="1"/>
    <col min="9745" max="9984" width="11.42578125" style="222"/>
    <col min="9985" max="9985" width="10.140625" style="222" customWidth="1"/>
    <col min="9986" max="9986" width="27.140625" style="222" customWidth="1"/>
    <col min="9987" max="9987" width="10" style="222" customWidth="1"/>
    <col min="9988" max="9988" width="13.85546875" style="222" customWidth="1"/>
    <col min="9989" max="9989" width="13.7109375" style="222" bestFit="1" customWidth="1"/>
    <col min="9990" max="9990" width="12.28515625" style="222" customWidth="1"/>
    <col min="9991" max="9991" width="13.85546875" style="222" customWidth="1"/>
    <col min="9992" max="9992" width="11.28515625" style="222" customWidth="1"/>
    <col min="9993" max="9993" width="10.85546875" style="222" customWidth="1"/>
    <col min="9994" max="9994" width="13.28515625" style="222" bestFit="1" customWidth="1"/>
    <col min="9995" max="9995" width="13.28515625" style="222" customWidth="1"/>
    <col min="9996" max="9996" width="16.5703125" style="222" bestFit="1" customWidth="1"/>
    <col min="9997" max="9997" width="18.5703125" style="222" customWidth="1"/>
    <col min="9998" max="9998" width="13.28515625" style="222" bestFit="1" customWidth="1"/>
    <col min="9999" max="9999" width="0" style="222" hidden="1" customWidth="1"/>
    <col min="10000" max="10000" width="12.7109375" style="222" bestFit="1" customWidth="1"/>
    <col min="10001" max="10240" width="11.42578125" style="222"/>
    <col min="10241" max="10241" width="10.140625" style="222" customWidth="1"/>
    <col min="10242" max="10242" width="27.140625" style="222" customWidth="1"/>
    <col min="10243" max="10243" width="10" style="222" customWidth="1"/>
    <col min="10244" max="10244" width="13.85546875" style="222" customWidth="1"/>
    <col min="10245" max="10245" width="13.7109375" style="222" bestFit="1" customWidth="1"/>
    <col min="10246" max="10246" width="12.28515625" style="222" customWidth="1"/>
    <col min="10247" max="10247" width="13.85546875" style="222" customWidth="1"/>
    <col min="10248" max="10248" width="11.28515625" style="222" customWidth="1"/>
    <col min="10249" max="10249" width="10.85546875" style="222" customWidth="1"/>
    <col min="10250" max="10250" width="13.28515625" style="222" bestFit="1" customWidth="1"/>
    <col min="10251" max="10251" width="13.28515625" style="222" customWidth="1"/>
    <col min="10252" max="10252" width="16.5703125" style="222" bestFit="1" customWidth="1"/>
    <col min="10253" max="10253" width="18.5703125" style="222" customWidth="1"/>
    <col min="10254" max="10254" width="13.28515625" style="222" bestFit="1" customWidth="1"/>
    <col min="10255" max="10255" width="0" style="222" hidden="1" customWidth="1"/>
    <col min="10256" max="10256" width="12.7109375" style="222" bestFit="1" customWidth="1"/>
    <col min="10257" max="10496" width="11.42578125" style="222"/>
    <col min="10497" max="10497" width="10.140625" style="222" customWidth="1"/>
    <col min="10498" max="10498" width="27.140625" style="222" customWidth="1"/>
    <col min="10499" max="10499" width="10" style="222" customWidth="1"/>
    <col min="10500" max="10500" width="13.85546875" style="222" customWidth="1"/>
    <col min="10501" max="10501" width="13.7109375" style="222" bestFit="1" customWidth="1"/>
    <col min="10502" max="10502" width="12.28515625" style="222" customWidth="1"/>
    <col min="10503" max="10503" width="13.85546875" style="222" customWidth="1"/>
    <col min="10504" max="10504" width="11.28515625" style="222" customWidth="1"/>
    <col min="10505" max="10505" width="10.85546875" style="222" customWidth="1"/>
    <col min="10506" max="10506" width="13.28515625" style="222" bestFit="1" customWidth="1"/>
    <col min="10507" max="10507" width="13.28515625" style="222" customWidth="1"/>
    <col min="10508" max="10508" width="16.5703125" style="222" bestFit="1" customWidth="1"/>
    <col min="10509" max="10509" width="18.5703125" style="222" customWidth="1"/>
    <col min="10510" max="10510" width="13.28515625" style="222" bestFit="1" customWidth="1"/>
    <col min="10511" max="10511" width="0" style="222" hidden="1" customWidth="1"/>
    <col min="10512" max="10512" width="12.7109375" style="222" bestFit="1" customWidth="1"/>
    <col min="10513" max="10752" width="11.42578125" style="222"/>
    <col min="10753" max="10753" width="10.140625" style="222" customWidth="1"/>
    <col min="10754" max="10754" width="27.140625" style="222" customWidth="1"/>
    <col min="10755" max="10755" width="10" style="222" customWidth="1"/>
    <col min="10756" max="10756" width="13.85546875" style="222" customWidth="1"/>
    <col min="10757" max="10757" width="13.7109375" style="222" bestFit="1" customWidth="1"/>
    <col min="10758" max="10758" width="12.28515625" style="222" customWidth="1"/>
    <col min="10759" max="10759" width="13.85546875" style="222" customWidth="1"/>
    <col min="10760" max="10760" width="11.28515625" style="222" customWidth="1"/>
    <col min="10761" max="10761" width="10.85546875" style="222" customWidth="1"/>
    <col min="10762" max="10762" width="13.28515625" style="222" bestFit="1" customWidth="1"/>
    <col min="10763" max="10763" width="13.28515625" style="222" customWidth="1"/>
    <col min="10764" max="10764" width="16.5703125" style="222" bestFit="1" customWidth="1"/>
    <col min="10765" max="10765" width="18.5703125" style="222" customWidth="1"/>
    <col min="10766" max="10766" width="13.28515625" style="222" bestFit="1" customWidth="1"/>
    <col min="10767" max="10767" width="0" style="222" hidden="1" customWidth="1"/>
    <col min="10768" max="10768" width="12.7109375" style="222" bestFit="1" customWidth="1"/>
    <col min="10769" max="11008" width="11.42578125" style="222"/>
    <col min="11009" max="11009" width="10.140625" style="222" customWidth="1"/>
    <col min="11010" max="11010" width="27.140625" style="222" customWidth="1"/>
    <col min="11011" max="11011" width="10" style="222" customWidth="1"/>
    <col min="11012" max="11012" width="13.85546875" style="222" customWidth="1"/>
    <col min="11013" max="11013" width="13.7109375" style="222" bestFit="1" customWidth="1"/>
    <col min="11014" max="11014" width="12.28515625" style="222" customWidth="1"/>
    <col min="11015" max="11015" width="13.85546875" style="222" customWidth="1"/>
    <col min="11016" max="11016" width="11.28515625" style="222" customWidth="1"/>
    <col min="11017" max="11017" width="10.85546875" style="222" customWidth="1"/>
    <col min="11018" max="11018" width="13.28515625" style="222" bestFit="1" customWidth="1"/>
    <col min="11019" max="11019" width="13.28515625" style="222" customWidth="1"/>
    <col min="11020" max="11020" width="16.5703125" style="222" bestFit="1" customWidth="1"/>
    <col min="11021" max="11021" width="18.5703125" style="222" customWidth="1"/>
    <col min="11022" max="11022" width="13.28515625" style="222" bestFit="1" customWidth="1"/>
    <col min="11023" max="11023" width="0" style="222" hidden="1" customWidth="1"/>
    <col min="11024" max="11024" width="12.7109375" style="222" bestFit="1" customWidth="1"/>
    <col min="11025" max="11264" width="11.42578125" style="222"/>
    <col min="11265" max="11265" width="10.140625" style="222" customWidth="1"/>
    <col min="11266" max="11266" width="27.140625" style="222" customWidth="1"/>
    <col min="11267" max="11267" width="10" style="222" customWidth="1"/>
    <col min="11268" max="11268" width="13.85546875" style="222" customWidth="1"/>
    <col min="11269" max="11269" width="13.7109375" style="222" bestFit="1" customWidth="1"/>
    <col min="11270" max="11270" width="12.28515625" style="222" customWidth="1"/>
    <col min="11271" max="11271" width="13.85546875" style="222" customWidth="1"/>
    <col min="11272" max="11272" width="11.28515625" style="222" customWidth="1"/>
    <col min="11273" max="11273" width="10.85546875" style="222" customWidth="1"/>
    <col min="11274" max="11274" width="13.28515625" style="222" bestFit="1" customWidth="1"/>
    <col min="11275" max="11275" width="13.28515625" style="222" customWidth="1"/>
    <col min="11276" max="11276" width="16.5703125" style="222" bestFit="1" customWidth="1"/>
    <col min="11277" max="11277" width="18.5703125" style="222" customWidth="1"/>
    <col min="11278" max="11278" width="13.28515625" style="222" bestFit="1" customWidth="1"/>
    <col min="11279" max="11279" width="0" style="222" hidden="1" customWidth="1"/>
    <col min="11280" max="11280" width="12.7109375" style="222" bestFit="1" customWidth="1"/>
    <col min="11281" max="11520" width="11.42578125" style="222"/>
    <col min="11521" max="11521" width="10.140625" style="222" customWidth="1"/>
    <col min="11522" max="11522" width="27.140625" style="222" customWidth="1"/>
    <col min="11523" max="11523" width="10" style="222" customWidth="1"/>
    <col min="11524" max="11524" width="13.85546875" style="222" customWidth="1"/>
    <col min="11525" max="11525" width="13.7109375" style="222" bestFit="1" customWidth="1"/>
    <col min="11526" max="11526" width="12.28515625" style="222" customWidth="1"/>
    <col min="11527" max="11527" width="13.85546875" style="222" customWidth="1"/>
    <col min="11528" max="11528" width="11.28515625" style="222" customWidth="1"/>
    <col min="11529" max="11529" width="10.85546875" style="222" customWidth="1"/>
    <col min="11530" max="11530" width="13.28515625" style="222" bestFit="1" customWidth="1"/>
    <col min="11531" max="11531" width="13.28515625" style="222" customWidth="1"/>
    <col min="11532" max="11532" width="16.5703125" style="222" bestFit="1" customWidth="1"/>
    <col min="11533" max="11533" width="18.5703125" style="222" customWidth="1"/>
    <col min="11534" max="11534" width="13.28515625" style="222" bestFit="1" customWidth="1"/>
    <col min="11535" max="11535" width="0" style="222" hidden="1" customWidth="1"/>
    <col min="11536" max="11536" width="12.7109375" style="222" bestFit="1" customWidth="1"/>
    <col min="11537" max="11776" width="11.42578125" style="222"/>
    <col min="11777" max="11777" width="10.140625" style="222" customWidth="1"/>
    <col min="11778" max="11778" width="27.140625" style="222" customWidth="1"/>
    <col min="11779" max="11779" width="10" style="222" customWidth="1"/>
    <col min="11780" max="11780" width="13.85546875" style="222" customWidth="1"/>
    <col min="11781" max="11781" width="13.7109375" style="222" bestFit="1" customWidth="1"/>
    <col min="11782" max="11782" width="12.28515625" style="222" customWidth="1"/>
    <col min="11783" max="11783" width="13.85546875" style="222" customWidth="1"/>
    <col min="11784" max="11784" width="11.28515625" style="222" customWidth="1"/>
    <col min="11785" max="11785" width="10.85546875" style="222" customWidth="1"/>
    <col min="11786" max="11786" width="13.28515625" style="222" bestFit="1" customWidth="1"/>
    <col min="11787" max="11787" width="13.28515625" style="222" customWidth="1"/>
    <col min="11788" max="11788" width="16.5703125" style="222" bestFit="1" customWidth="1"/>
    <col min="11789" max="11789" width="18.5703125" style="222" customWidth="1"/>
    <col min="11790" max="11790" width="13.28515625" style="222" bestFit="1" customWidth="1"/>
    <col min="11791" max="11791" width="0" style="222" hidden="1" customWidth="1"/>
    <col min="11792" max="11792" width="12.7109375" style="222" bestFit="1" customWidth="1"/>
    <col min="11793" max="12032" width="11.42578125" style="222"/>
    <col min="12033" max="12033" width="10.140625" style="222" customWidth="1"/>
    <col min="12034" max="12034" width="27.140625" style="222" customWidth="1"/>
    <col min="12035" max="12035" width="10" style="222" customWidth="1"/>
    <col min="12036" max="12036" width="13.85546875" style="222" customWidth="1"/>
    <col min="12037" max="12037" width="13.7109375" style="222" bestFit="1" customWidth="1"/>
    <col min="12038" max="12038" width="12.28515625" style="222" customWidth="1"/>
    <col min="12039" max="12039" width="13.85546875" style="222" customWidth="1"/>
    <col min="12040" max="12040" width="11.28515625" style="222" customWidth="1"/>
    <col min="12041" max="12041" width="10.85546875" style="222" customWidth="1"/>
    <col min="12042" max="12042" width="13.28515625" style="222" bestFit="1" customWidth="1"/>
    <col min="12043" max="12043" width="13.28515625" style="222" customWidth="1"/>
    <col min="12044" max="12044" width="16.5703125" style="222" bestFit="1" customWidth="1"/>
    <col min="12045" max="12045" width="18.5703125" style="222" customWidth="1"/>
    <col min="12046" max="12046" width="13.28515625" style="222" bestFit="1" customWidth="1"/>
    <col min="12047" max="12047" width="0" style="222" hidden="1" customWidth="1"/>
    <col min="12048" max="12048" width="12.7109375" style="222" bestFit="1" customWidth="1"/>
    <col min="12049" max="12288" width="11.42578125" style="222"/>
    <col min="12289" max="12289" width="10.140625" style="222" customWidth="1"/>
    <col min="12290" max="12290" width="27.140625" style="222" customWidth="1"/>
    <col min="12291" max="12291" width="10" style="222" customWidth="1"/>
    <col min="12292" max="12292" width="13.85546875" style="222" customWidth="1"/>
    <col min="12293" max="12293" width="13.7109375" style="222" bestFit="1" customWidth="1"/>
    <col min="12294" max="12294" width="12.28515625" style="222" customWidth="1"/>
    <col min="12295" max="12295" width="13.85546875" style="222" customWidth="1"/>
    <col min="12296" max="12296" width="11.28515625" style="222" customWidth="1"/>
    <col min="12297" max="12297" width="10.85546875" style="222" customWidth="1"/>
    <col min="12298" max="12298" width="13.28515625" style="222" bestFit="1" customWidth="1"/>
    <col min="12299" max="12299" width="13.28515625" style="222" customWidth="1"/>
    <col min="12300" max="12300" width="16.5703125" style="222" bestFit="1" customWidth="1"/>
    <col min="12301" max="12301" width="18.5703125" style="222" customWidth="1"/>
    <col min="12302" max="12302" width="13.28515625" style="222" bestFit="1" customWidth="1"/>
    <col min="12303" max="12303" width="0" style="222" hidden="1" customWidth="1"/>
    <col min="12304" max="12304" width="12.7109375" style="222" bestFit="1" customWidth="1"/>
    <col min="12305" max="12544" width="11.42578125" style="222"/>
    <col min="12545" max="12545" width="10.140625" style="222" customWidth="1"/>
    <col min="12546" max="12546" width="27.140625" style="222" customWidth="1"/>
    <col min="12547" max="12547" width="10" style="222" customWidth="1"/>
    <col min="12548" max="12548" width="13.85546875" style="222" customWidth="1"/>
    <col min="12549" max="12549" width="13.7109375" style="222" bestFit="1" customWidth="1"/>
    <col min="12550" max="12550" width="12.28515625" style="222" customWidth="1"/>
    <col min="12551" max="12551" width="13.85546875" style="222" customWidth="1"/>
    <col min="12552" max="12552" width="11.28515625" style="222" customWidth="1"/>
    <col min="12553" max="12553" width="10.85546875" style="222" customWidth="1"/>
    <col min="12554" max="12554" width="13.28515625" style="222" bestFit="1" customWidth="1"/>
    <col min="12555" max="12555" width="13.28515625" style="222" customWidth="1"/>
    <col min="12556" max="12556" width="16.5703125" style="222" bestFit="1" customWidth="1"/>
    <col min="12557" max="12557" width="18.5703125" style="222" customWidth="1"/>
    <col min="12558" max="12558" width="13.28515625" style="222" bestFit="1" customWidth="1"/>
    <col min="12559" max="12559" width="0" style="222" hidden="1" customWidth="1"/>
    <col min="12560" max="12560" width="12.7109375" style="222" bestFit="1" customWidth="1"/>
    <col min="12561" max="12800" width="11.42578125" style="222"/>
    <col min="12801" max="12801" width="10.140625" style="222" customWidth="1"/>
    <col min="12802" max="12802" width="27.140625" style="222" customWidth="1"/>
    <col min="12803" max="12803" width="10" style="222" customWidth="1"/>
    <col min="12804" max="12804" width="13.85546875" style="222" customWidth="1"/>
    <col min="12805" max="12805" width="13.7109375" style="222" bestFit="1" customWidth="1"/>
    <col min="12806" max="12806" width="12.28515625" style="222" customWidth="1"/>
    <col min="12807" max="12807" width="13.85546875" style="222" customWidth="1"/>
    <col min="12808" max="12808" width="11.28515625" style="222" customWidth="1"/>
    <col min="12809" max="12809" width="10.85546875" style="222" customWidth="1"/>
    <col min="12810" max="12810" width="13.28515625" style="222" bestFit="1" customWidth="1"/>
    <col min="12811" max="12811" width="13.28515625" style="222" customWidth="1"/>
    <col min="12812" max="12812" width="16.5703125" style="222" bestFit="1" customWidth="1"/>
    <col min="12813" max="12813" width="18.5703125" style="222" customWidth="1"/>
    <col min="12814" max="12814" width="13.28515625" style="222" bestFit="1" customWidth="1"/>
    <col min="12815" max="12815" width="0" style="222" hidden="1" customWidth="1"/>
    <col min="12816" max="12816" width="12.7109375" style="222" bestFit="1" customWidth="1"/>
    <col min="12817" max="13056" width="11.42578125" style="222"/>
    <col min="13057" max="13057" width="10.140625" style="222" customWidth="1"/>
    <col min="13058" max="13058" width="27.140625" style="222" customWidth="1"/>
    <col min="13059" max="13059" width="10" style="222" customWidth="1"/>
    <col min="13060" max="13060" width="13.85546875" style="222" customWidth="1"/>
    <col min="13061" max="13061" width="13.7109375" style="222" bestFit="1" customWidth="1"/>
    <col min="13062" max="13062" width="12.28515625" style="222" customWidth="1"/>
    <col min="13063" max="13063" width="13.85546875" style="222" customWidth="1"/>
    <col min="13064" max="13064" width="11.28515625" style="222" customWidth="1"/>
    <col min="13065" max="13065" width="10.85546875" style="222" customWidth="1"/>
    <col min="13066" max="13066" width="13.28515625" style="222" bestFit="1" customWidth="1"/>
    <col min="13067" max="13067" width="13.28515625" style="222" customWidth="1"/>
    <col min="13068" max="13068" width="16.5703125" style="222" bestFit="1" customWidth="1"/>
    <col min="13069" max="13069" width="18.5703125" style="222" customWidth="1"/>
    <col min="13070" max="13070" width="13.28515625" style="222" bestFit="1" customWidth="1"/>
    <col min="13071" max="13071" width="0" style="222" hidden="1" customWidth="1"/>
    <col min="13072" max="13072" width="12.7109375" style="222" bestFit="1" customWidth="1"/>
    <col min="13073" max="13312" width="11.42578125" style="222"/>
    <col min="13313" max="13313" width="10.140625" style="222" customWidth="1"/>
    <col min="13314" max="13314" width="27.140625" style="222" customWidth="1"/>
    <col min="13315" max="13315" width="10" style="222" customWidth="1"/>
    <col min="13316" max="13316" width="13.85546875" style="222" customWidth="1"/>
    <col min="13317" max="13317" width="13.7109375" style="222" bestFit="1" customWidth="1"/>
    <col min="13318" max="13318" width="12.28515625" style="222" customWidth="1"/>
    <col min="13319" max="13319" width="13.85546875" style="222" customWidth="1"/>
    <col min="13320" max="13320" width="11.28515625" style="222" customWidth="1"/>
    <col min="13321" max="13321" width="10.85546875" style="222" customWidth="1"/>
    <col min="13322" max="13322" width="13.28515625" style="222" bestFit="1" customWidth="1"/>
    <col min="13323" max="13323" width="13.28515625" style="222" customWidth="1"/>
    <col min="13324" max="13324" width="16.5703125" style="222" bestFit="1" customWidth="1"/>
    <col min="13325" max="13325" width="18.5703125" style="222" customWidth="1"/>
    <col min="13326" max="13326" width="13.28515625" style="222" bestFit="1" customWidth="1"/>
    <col min="13327" max="13327" width="0" style="222" hidden="1" customWidth="1"/>
    <col min="13328" max="13328" width="12.7109375" style="222" bestFit="1" customWidth="1"/>
    <col min="13329" max="13568" width="11.42578125" style="222"/>
    <col min="13569" max="13569" width="10.140625" style="222" customWidth="1"/>
    <col min="13570" max="13570" width="27.140625" style="222" customWidth="1"/>
    <col min="13571" max="13571" width="10" style="222" customWidth="1"/>
    <col min="13572" max="13572" width="13.85546875" style="222" customWidth="1"/>
    <col min="13573" max="13573" width="13.7109375" style="222" bestFit="1" customWidth="1"/>
    <col min="13574" max="13574" width="12.28515625" style="222" customWidth="1"/>
    <col min="13575" max="13575" width="13.85546875" style="222" customWidth="1"/>
    <col min="13576" max="13576" width="11.28515625" style="222" customWidth="1"/>
    <col min="13577" max="13577" width="10.85546875" style="222" customWidth="1"/>
    <col min="13578" max="13578" width="13.28515625" style="222" bestFit="1" customWidth="1"/>
    <col min="13579" max="13579" width="13.28515625" style="222" customWidth="1"/>
    <col min="13580" max="13580" width="16.5703125" style="222" bestFit="1" customWidth="1"/>
    <col min="13581" max="13581" width="18.5703125" style="222" customWidth="1"/>
    <col min="13582" max="13582" width="13.28515625" style="222" bestFit="1" customWidth="1"/>
    <col min="13583" max="13583" width="0" style="222" hidden="1" customWidth="1"/>
    <col min="13584" max="13584" width="12.7109375" style="222" bestFit="1" customWidth="1"/>
    <col min="13585" max="13824" width="11.42578125" style="222"/>
    <col min="13825" max="13825" width="10.140625" style="222" customWidth="1"/>
    <col min="13826" max="13826" width="27.140625" style="222" customWidth="1"/>
    <col min="13827" max="13827" width="10" style="222" customWidth="1"/>
    <col min="13828" max="13828" width="13.85546875" style="222" customWidth="1"/>
    <col min="13829" max="13829" width="13.7109375" style="222" bestFit="1" customWidth="1"/>
    <col min="13830" max="13830" width="12.28515625" style="222" customWidth="1"/>
    <col min="13831" max="13831" width="13.85546875" style="222" customWidth="1"/>
    <col min="13832" max="13832" width="11.28515625" style="222" customWidth="1"/>
    <col min="13833" max="13833" width="10.85546875" style="222" customWidth="1"/>
    <col min="13834" max="13834" width="13.28515625" style="222" bestFit="1" customWidth="1"/>
    <col min="13835" max="13835" width="13.28515625" style="222" customWidth="1"/>
    <col min="13836" max="13836" width="16.5703125" style="222" bestFit="1" customWidth="1"/>
    <col min="13837" max="13837" width="18.5703125" style="222" customWidth="1"/>
    <col min="13838" max="13838" width="13.28515625" style="222" bestFit="1" customWidth="1"/>
    <col min="13839" max="13839" width="0" style="222" hidden="1" customWidth="1"/>
    <col min="13840" max="13840" width="12.7109375" style="222" bestFit="1" customWidth="1"/>
    <col min="13841" max="14080" width="11.42578125" style="222"/>
    <col min="14081" max="14081" width="10.140625" style="222" customWidth="1"/>
    <col min="14082" max="14082" width="27.140625" style="222" customWidth="1"/>
    <col min="14083" max="14083" width="10" style="222" customWidth="1"/>
    <col min="14084" max="14084" width="13.85546875" style="222" customWidth="1"/>
    <col min="14085" max="14085" width="13.7109375" style="222" bestFit="1" customWidth="1"/>
    <col min="14086" max="14086" width="12.28515625" style="222" customWidth="1"/>
    <col min="14087" max="14087" width="13.85546875" style="222" customWidth="1"/>
    <col min="14088" max="14088" width="11.28515625" style="222" customWidth="1"/>
    <col min="14089" max="14089" width="10.85546875" style="222" customWidth="1"/>
    <col min="14090" max="14090" width="13.28515625" style="222" bestFit="1" customWidth="1"/>
    <col min="14091" max="14091" width="13.28515625" style="222" customWidth="1"/>
    <col min="14092" max="14092" width="16.5703125" style="222" bestFit="1" customWidth="1"/>
    <col min="14093" max="14093" width="18.5703125" style="222" customWidth="1"/>
    <col min="14094" max="14094" width="13.28515625" style="222" bestFit="1" customWidth="1"/>
    <col min="14095" max="14095" width="0" style="222" hidden="1" customWidth="1"/>
    <col min="14096" max="14096" width="12.7109375" style="222" bestFit="1" customWidth="1"/>
    <col min="14097" max="14336" width="11.42578125" style="222"/>
    <col min="14337" max="14337" width="10.140625" style="222" customWidth="1"/>
    <col min="14338" max="14338" width="27.140625" style="222" customWidth="1"/>
    <col min="14339" max="14339" width="10" style="222" customWidth="1"/>
    <col min="14340" max="14340" width="13.85546875" style="222" customWidth="1"/>
    <col min="14341" max="14341" width="13.7109375" style="222" bestFit="1" customWidth="1"/>
    <col min="14342" max="14342" width="12.28515625" style="222" customWidth="1"/>
    <col min="14343" max="14343" width="13.85546875" style="222" customWidth="1"/>
    <col min="14344" max="14344" width="11.28515625" style="222" customWidth="1"/>
    <col min="14345" max="14345" width="10.85546875" style="222" customWidth="1"/>
    <col min="14346" max="14346" width="13.28515625" style="222" bestFit="1" customWidth="1"/>
    <col min="14347" max="14347" width="13.28515625" style="222" customWidth="1"/>
    <col min="14348" max="14348" width="16.5703125" style="222" bestFit="1" customWidth="1"/>
    <col min="14349" max="14349" width="18.5703125" style="222" customWidth="1"/>
    <col min="14350" max="14350" width="13.28515625" style="222" bestFit="1" customWidth="1"/>
    <col min="14351" max="14351" width="0" style="222" hidden="1" customWidth="1"/>
    <col min="14352" max="14352" width="12.7109375" style="222" bestFit="1" customWidth="1"/>
    <col min="14353" max="14592" width="11.42578125" style="222"/>
    <col min="14593" max="14593" width="10.140625" style="222" customWidth="1"/>
    <col min="14594" max="14594" width="27.140625" style="222" customWidth="1"/>
    <col min="14595" max="14595" width="10" style="222" customWidth="1"/>
    <col min="14596" max="14596" width="13.85546875" style="222" customWidth="1"/>
    <col min="14597" max="14597" width="13.7109375" style="222" bestFit="1" customWidth="1"/>
    <col min="14598" max="14598" width="12.28515625" style="222" customWidth="1"/>
    <col min="14599" max="14599" width="13.85546875" style="222" customWidth="1"/>
    <col min="14600" max="14600" width="11.28515625" style="222" customWidth="1"/>
    <col min="14601" max="14601" width="10.85546875" style="222" customWidth="1"/>
    <col min="14602" max="14602" width="13.28515625" style="222" bestFit="1" customWidth="1"/>
    <col min="14603" max="14603" width="13.28515625" style="222" customWidth="1"/>
    <col min="14604" max="14604" width="16.5703125" style="222" bestFit="1" customWidth="1"/>
    <col min="14605" max="14605" width="18.5703125" style="222" customWidth="1"/>
    <col min="14606" max="14606" width="13.28515625" style="222" bestFit="1" customWidth="1"/>
    <col min="14607" max="14607" width="0" style="222" hidden="1" customWidth="1"/>
    <col min="14608" max="14608" width="12.7109375" style="222" bestFit="1" customWidth="1"/>
    <col min="14609" max="14848" width="11.42578125" style="222"/>
    <col min="14849" max="14849" width="10.140625" style="222" customWidth="1"/>
    <col min="14850" max="14850" width="27.140625" style="222" customWidth="1"/>
    <col min="14851" max="14851" width="10" style="222" customWidth="1"/>
    <col min="14852" max="14852" width="13.85546875" style="222" customWidth="1"/>
    <col min="14853" max="14853" width="13.7109375" style="222" bestFit="1" customWidth="1"/>
    <col min="14854" max="14854" width="12.28515625" style="222" customWidth="1"/>
    <col min="14855" max="14855" width="13.85546875" style="222" customWidth="1"/>
    <col min="14856" max="14856" width="11.28515625" style="222" customWidth="1"/>
    <col min="14857" max="14857" width="10.85546875" style="222" customWidth="1"/>
    <col min="14858" max="14858" width="13.28515625" style="222" bestFit="1" customWidth="1"/>
    <col min="14859" max="14859" width="13.28515625" style="222" customWidth="1"/>
    <col min="14860" max="14860" width="16.5703125" style="222" bestFit="1" customWidth="1"/>
    <col min="14861" max="14861" width="18.5703125" style="222" customWidth="1"/>
    <col min="14862" max="14862" width="13.28515625" style="222" bestFit="1" customWidth="1"/>
    <col min="14863" max="14863" width="0" style="222" hidden="1" customWidth="1"/>
    <col min="14864" max="14864" width="12.7109375" style="222" bestFit="1" customWidth="1"/>
    <col min="14865" max="15104" width="11.42578125" style="222"/>
    <col min="15105" max="15105" width="10.140625" style="222" customWidth="1"/>
    <col min="15106" max="15106" width="27.140625" style="222" customWidth="1"/>
    <col min="15107" max="15107" width="10" style="222" customWidth="1"/>
    <col min="15108" max="15108" width="13.85546875" style="222" customWidth="1"/>
    <col min="15109" max="15109" width="13.7109375" style="222" bestFit="1" customWidth="1"/>
    <col min="15110" max="15110" width="12.28515625" style="222" customWidth="1"/>
    <col min="15111" max="15111" width="13.85546875" style="222" customWidth="1"/>
    <col min="15112" max="15112" width="11.28515625" style="222" customWidth="1"/>
    <col min="15113" max="15113" width="10.85546875" style="222" customWidth="1"/>
    <col min="15114" max="15114" width="13.28515625" style="222" bestFit="1" customWidth="1"/>
    <col min="15115" max="15115" width="13.28515625" style="222" customWidth="1"/>
    <col min="15116" max="15116" width="16.5703125" style="222" bestFit="1" customWidth="1"/>
    <col min="15117" max="15117" width="18.5703125" style="222" customWidth="1"/>
    <col min="15118" max="15118" width="13.28515625" style="222" bestFit="1" customWidth="1"/>
    <col min="15119" max="15119" width="0" style="222" hidden="1" customWidth="1"/>
    <col min="15120" max="15120" width="12.7109375" style="222" bestFit="1" customWidth="1"/>
    <col min="15121" max="15360" width="11.42578125" style="222"/>
    <col min="15361" max="15361" width="10.140625" style="222" customWidth="1"/>
    <col min="15362" max="15362" width="27.140625" style="222" customWidth="1"/>
    <col min="15363" max="15363" width="10" style="222" customWidth="1"/>
    <col min="15364" max="15364" width="13.85546875" style="222" customWidth="1"/>
    <col min="15365" max="15365" width="13.7109375" style="222" bestFit="1" customWidth="1"/>
    <col min="15366" max="15366" width="12.28515625" style="222" customWidth="1"/>
    <col min="15367" max="15367" width="13.85546875" style="222" customWidth="1"/>
    <col min="15368" max="15368" width="11.28515625" style="222" customWidth="1"/>
    <col min="15369" max="15369" width="10.85546875" style="222" customWidth="1"/>
    <col min="15370" max="15370" width="13.28515625" style="222" bestFit="1" customWidth="1"/>
    <col min="15371" max="15371" width="13.28515625" style="222" customWidth="1"/>
    <col min="15372" max="15372" width="16.5703125" style="222" bestFit="1" customWidth="1"/>
    <col min="15373" max="15373" width="18.5703125" style="222" customWidth="1"/>
    <col min="15374" max="15374" width="13.28515625" style="222" bestFit="1" customWidth="1"/>
    <col min="15375" max="15375" width="0" style="222" hidden="1" customWidth="1"/>
    <col min="15376" max="15376" width="12.7109375" style="222" bestFit="1" customWidth="1"/>
    <col min="15377" max="15616" width="11.42578125" style="222"/>
    <col min="15617" max="15617" width="10.140625" style="222" customWidth="1"/>
    <col min="15618" max="15618" width="27.140625" style="222" customWidth="1"/>
    <col min="15619" max="15619" width="10" style="222" customWidth="1"/>
    <col min="15620" max="15620" width="13.85546875" style="222" customWidth="1"/>
    <col min="15621" max="15621" width="13.7109375" style="222" bestFit="1" customWidth="1"/>
    <col min="15622" max="15622" width="12.28515625" style="222" customWidth="1"/>
    <col min="15623" max="15623" width="13.85546875" style="222" customWidth="1"/>
    <col min="15624" max="15624" width="11.28515625" style="222" customWidth="1"/>
    <col min="15625" max="15625" width="10.85546875" style="222" customWidth="1"/>
    <col min="15626" max="15626" width="13.28515625" style="222" bestFit="1" customWidth="1"/>
    <col min="15627" max="15627" width="13.28515625" style="222" customWidth="1"/>
    <col min="15628" max="15628" width="16.5703125" style="222" bestFit="1" customWidth="1"/>
    <col min="15629" max="15629" width="18.5703125" style="222" customWidth="1"/>
    <col min="15630" max="15630" width="13.28515625" style="222" bestFit="1" customWidth="1"/>
    <col min="15631" max="15631" width="0" style="222" hidden="1" customWidth="1"/>
    <col min="15632" max="15632" width="12.7109375" style="222" bestFit="1" customWidth="1"/>
    <col min="15633" max="15872" width="11.42578125" style="222"/>
    <col min="15873" max="15873" width="10.140625" style="222" customWidth="1"/>
    <col min="15874" max="15874" width="27.140625" style="222" customWidth="1"/>
    <col min="15875" max="15875" width="10" style="222" customWidth="1"/>
    <col min="15876" max="15876" width="13.85546875" style="222" customWidth="1"/>
    <col min="15877" max="15877" width="13.7109375" style="222" bestFit="1" customWidth="1"/>
    <col min="15878" max="15878" width="12.28515625" style="222" customWidth="1"/>
    <col min="15879" max="15879" width="13.85546875" style="222" customWidth="1"/>
    <col min="15880" max="15880" width="11.28515625" style="222" customWidth="1"/>
    <col min="15881" max="15881" width="10.85546875" style="222" customWidth="1"/>
    <col min="15882" max="15882" width="13.28515625" style="222" bestFit="1" customWidth="1"/>
    <col min="15883" max="15883" width="13.28515625" style="222" customWidth="1"/>
    <col min="15884" max="15884" width="16.5703125" style="222" bestFit="1" customWidth="1"/>
    <col min="15885" max="15885" width="18.5703125" style="222" customWidth="1"/>
    <col min="15886" max="15886" width="13.28515625" style="222" bestFit="1" customWidth="1"/>
    <col min="15887" max="15887" width="0" style="222" hidden="1" customWidth="1"/>
    <col min="15888" max="15888" width="12.7109375" style="222" bestFit="1" customWidth="1"/>
    <col min="15889" max="16128" width="11.42578125" style="222"/>
    <col min="16129" max="16129" width="10.140625" style="222" customWidth="1"/>
    <col min="16130" max="16130" width="27.140625" style="222" customWidth="1"/>
    <col min="16131" max="16131" width="10" style="222" customWidth="1"/>
    <col min="16132" max="16132" width="13.85546875" style="222" customWidth="1"/>
    <col min="16133" max="16133" width="13.7109375" style="222" bestFit="1" customWidth="1"/>
    <col min="16134" max="16134" width="12.28515625" style="222" customWidth="1"/>
    <col min="16135" max="16135" width="13.85546875" style="222" customWidth="1"/>
    <col min="16136" max="16136" width="11.28515625" style="222" customWidth="1"/>
    <col min="16137" max="16137" width="10.85546875" style="222" customWidth="1"/>
    <col min="16138" max="16138" width="13.28515625" style="222" bestFit="1" customWidth="1"/>
    <col min="16139" max="16139" width="13.28515625" style="222" customWidth="1"/>
    <col min="16140" max="16140" width="16.5703125" style="222" bestFit="1" customWidth="1"/>
    <col min="16141" max="16141" width="18.5703125" style="222" customWidth="1"/>
    <col min="16142" max="16142" width="13.28515625" style="222" bestFit="1" customWidth="1"/>
    <col min="16143" max="16143" width="0" style="222" hidden="1" customWidth="1"/>
    <col min="16144" max="16144" width="12.7109375" style="222" bestFit="1" customWidth="1"/>
    <col min="16145" max="16384" width="11.42578125" style="222"/>
  </cols>
  <sheetData>
    <row r="1" spans="2:16" x14ac:dyDescent="0.25">
      <c r="B1" s="479"/>
      <c r="C1" s="479"/>
      <c r="D1" s="479"/>
      <c r="E1" s="479"/>
      <c r="F1" s="479"/>
      <c r="G1" s="479"/>
      <c r="H1" s="479"/>
      <c r="I1" s="479"/>
      <c r="J1" s="479"/>
      <c r="K1" s="479"/>
      <c r="L1" s="479"/>
    </row>
    <row r="2" spans="2:16" ht="18.75" x14ac:dyDescent="0.3">
      <c r="B2" s="1168" t="s">
        <v>702</v>
      </c>
      <c r="C2" s="1168"/>
      <c r="D2" s="1168"/>
      <c r="E2" s="1168"/>
      <c r="F2" s="1168"/>
      <c r="G2" s="1168"/>
      <c r="H2" s="1168"/>
      <c r="I2" s="1168"/>
      <c r="J2" s="1168"/>
      <c r="K2" s="1168"/>
      <c r="L2" s="1168"/>
    </row>
    <row r="3" spans="2:16" ht="18.75" x14ac:dyDescent="0.3">
      <c r="B3" s="1180" t="s">
        <v>734</v>
      </c>
      <c r="C3" s="1180"/>
      <c r="D3" s="1180"/>
      <c r="E3" s="1180"/>
      <c r="F3" s="1180"/>
      <c r="G3" s="1180"/>
      <c r="H3" s="1180"/>
      <c r="I3" s="1180"/>
      <c r="J3" s="1180"/>
      <c r="K3" s="1180"/>
      <c r="L3" s="1180"/>
    </row>
    <row r="4" spans="2:16" ht="15.75" x14ac:dyDescent="0.25">
      <c r="B4" s="1179" t="s">
        <v>586</v>
      </c>
      <c r="C4" s="1179"/>
      <c r="D4" s="1179"/>
      <c r="E4" s="1179"/>
      <c r="F4" s="1179"/>
      <c r="G4" s="1179"/>
      <c r="H4" s="1179"/>
      <c r="I4" s="1179"/>
      <c r="J4" s="1179"/>
      <c r="K4" s="1179"/>
      <c r="L4" s="1179"/>
    </row>
    <row r="5" spans="2:16" ht="15.75" x14ac:dyDescent="0.25">
      <c r="B5" s="1179" t="s">
        <v>85</v>
      </c>
      <c r="C5" s="1179"/>
      <c r="D5" s="1179"/>
      <c r="E5" s="1179"/>
      <c r="F5" s="1179"/>
      <c r="G5" s="1179"/>
      <c r="H5" s="1179"/>
      <c r="I5" s="1179"/>
      <c r="J5" s="1179"/>
      <c r="K5" s="1179"/>
      <c r="L5" s="1179"/>
    </row>
    <row r="6" spans="2:16" s="347" customFormat="1" x14ac:dyDescent="0.25">
      <c r="B6" s="479"/>
      <c r="C6" s="479"/>
      <c r="D6" s="479"/>
      <c r="E6" s="479"/>
      <c r="F6" s="479"/>
      <c r="G6" s="479"/>
      <c r="H6" s="479"/>
      <c r="I6" s="479"/>
      <c r="J6" s="479"/>
      <c r="K6" s="479"/>
      <c r="L6" s="479"/>
    </row>
    <row r="7" spans="2:16" s="347" customFormat="1" x14ac:dyDescent="0.25"/>
    <row r="8" spans="2:16" s="347" customFormat="1" ht="15.75" thickBot="1" x14ac:dyDescent="0.3"/>
    <row r="9" spans="2:16" x14ac:dyDescent="0.25">
      <c r="B9" s="1181" t="s">
        <v>149</v>
      </c>
      <c r="C9" s="1183" t="s">
        <v>150</v>
      </c>
      <c r="D9" s="1183"/>
      <c r="E9" s="1183"/>
      <c r="F9" s="480" t="s">
        <v>151</v>
      </c>
      <c r="G9" s="480"/>
      <c r="H9" s="480"/>
      <c r="I9" s="480"/>
      <c r="J9" s="1183" t="s">
        <v>152</v>
      </c>
      <c r="K9" s="1183"/>
      <c r="L9" s="1183" t="s">
        <v>69</v>
      </c>
      <c r="M9" s="1184"/>
    </row>
    <row r="10" spans="2:16" ht="25.5" x14ac:dyDescent="0.25">
      <c r="B10" s="1182"/>
      <c r="C10" s="494" t="s">
        <v>153</v>
      </c>
      <c r="D10" s="495" t="s">
        <v>154</v>
      </c>
      <c r="E10" s="494" t="s">
        <v>155</v>
      </c>
      <c r="F10" s="494" t="s">
        <v>156</v>
      </c>
      <c r="G10" s="496" t="s">
        <v>157</v>
      </c>
      <c r="H10" s="494" t="s">
        <v>158</v>
      </c>
      <c r="I10" s="494" t="s">
        <v>159</v>
      </c>
      <c r="J10" s="494" t="s">
        <v>160</v>
      </c>
      <c r="K10" s="494" t="s">
        <v>161</v>
      </c>
      <c r="L10" s="497" t="s">
        <v>2</v>
      </c>
      <c r="M10" s="498" t="s">
        <v>162</v>
      </c>
    </row>
    <row r="11" spans="2:16" x14ac:dyDescent="0.25">
      <c r="B11" s="504" t="s">
        <v>163</v>
      </c>
      <c r="C11" s="355">
        <v>0</v>
      </c>
      <c r="D11" s="481">
        <v>0</v>
      </c>
      <c r="E11" s="481">
        <v>4919998658</v>
      </c>
      <c r="F11" s="481">
        <v>309322145</v>
      </c>
      <c r="G11" s="481">
        <v>709776240</v>
      </c>
      <c r="H11" s="481">
        <v>292328255</v>
      </c>
      <c r="I11" s="481">
        <v>81022917</v>
      </c>
      <c r="J11" s="481">
        <v>0</v>
      </c>
      <c r="K11" s="481">
        <v>0</v>
      </c>
      <c r="L11" s="499">
        <v>6312448215</v>
      </c>
      <c r="M11" s="500">
        <v>6307557570</v>
      </c>
      <c r="N11" s="367"/>
    </row>
    <row r="12" spans="2:16" x14ac:dyDescent="0.25">
      <c r="B12" s="508" t="s">
        <v>164</v>
      </c>
      <c r="C12" s="483"/>
      <c r="D12" s="501">
        <v>1387223760</v>
      </c>
      <c r="E12" s="481">
        <v>80001342</v>
      </c>
      <c r="F12" s="481">
        <v>114953706</v>
      </c>
      <c r="G12" s="501">
        <v>-708000000</v>
      </c>
      <c r="H12" s="501">
        <v>530835197</v>
      </c>
      <c r="I12" s="501">
        <v>-4890645</v>
      </c>
      <c r="J12" s="481">
        <v>0</v>
      </c>
      <c r="K12" s="481">
        <v>0</v>
      </c>
      <c r="L12" s="499">
        <v>1400123360</v>
      </c>
      <c r="M12" s="500">
        <v>521868578</v>
      </c>
    </row>
    <row r="13" spans="2:16" ht="12.75" customHeight="1" x14ac:dyDescent="0.25">
      <c r="B13" s="505" t="s">
        <v>165</v>
      </c>
      <c r="C13" s="485"/>
      <c r="D13" s="502"/>
      <c r="E13" s="502"/>
      <c r="F13" s="502"/>
      <c r="G13" s="502"/>
      <c r="H13" s="502"/>
      <c r="I13" s="502"/>
      <c r="J13" s="502"/>
      <c r="K13" s="501">
        <v>0</v>
      </c>
      <c r="L13" s="499">
        <v>0</v>
      </c>
      <c r="M13" s="500">
        <v>0</v>
      </c>
    </row>
    <row r="14" spans="2:16" x14ac:dyDescent="0.25">
      <c r="B14" s="506" t="s">
        <v>124</v>
      </c>
      <c r="C14" s="406"/>
      <c r="D14" s="503"/>
      <c r="E14" s="502"/>
      <c r="F14" s="502"/>
      <c r="G14" s="502"/>
      <c r="H14" s="502"/>
      <c r="I14" s="502"/>
      <c r="J14" s="502"/>
      <c r="K14" s="481">
        <v>1423486182</v>
      </c>
      <c r="L14" s="499">
        <v>1423486182</v>
      </c>
      <c r="M14" s="500">
        <v>760634244</v>
      </c>
    </row>
    <row r="15" spans="2:16" x14ac:dyDescent="0.25">
      <c r="B15" s="486" t="s">
        <v>166</v>
      </c>
      <c r="C15" s="487">
        <v>0</v>
      </c>
      <c r="D15" s="487">
        <v>1387223760</v>
      </c>
      <c r="E15" s="487">
        <v>5000000000</v>
      </c>
      <c r="F15" s="487">
        <v>424275851</v>
      </c>
      <c r="G15" s="487">
        <v>1776240</v>
      </c>
      <c r="H15" s="487">
        <v>823163452</v>
      </c>
      <c r="I15" s="487">
        <v>76132272</v>
      </c>
      <c r="J15" s="487">
        <v>0</v>
      </c>
      <c r="K15" s="487">
        <v>1422486182</v>
      </c>
      <c r="L15" s="487">
        <v>9136057757</v>
      </c>
      <c r="M15" s="488">
        <v>7590060392</v>
      </c>
      <c r="N15" s="367"/>
      <c r="O15" s="367"/>
    </row>
    <row r="16" spans="2:16" ht="15.75" thickBot="1" x14ac:dyDescent="0.3">
      <c r="B16" s="507" t="s">
        <v>167</v>
      </c>
      <c r="C16" s="489">
        <v>0</v>
      </c>
      <c r="D16" s="422">
        <v>627998658</v>
      </c>
      <c r="E16" s="422">
        <v>5000000000</v>
      </c>
      <c r="F16" s="422">
        <v>349355526</v>
      </c>
      <c r="G16" s="422">
        <v>1776240</v>
      </c>
      <c r="H16" s="422">
        <v>774163452</v>
      </c>
      <c r="I16" s="422">
        <v>76132272</v>
      </c>
      <c r="J16" s="422">
        <v>0</v>
      </c>
      <c r="K16" s="422">
        <v>760634244</v>
      </c>
      <c r="L16" s="422">
        <v>7590060392</v>
      </c>
      <c r="M16" s="361">
        <v>0</v>
      </c>
      <c r="N16" s="490"/>
      <c r="O16" s="367"/>
      <c r="P16" s="367"/>
    </row>
    <row r="17" spans="3:16" x14ac:dyDescent="0.25">
      <c r="K17" s="367"/>
      <c r="M17" s="367"/>
    </row>
    <row r="18" spans="3:16" x14ac:dyDescent="0.25">
      <c r="E18" s="367"/>
      <c r="F18" s="367"/>
      <c r="G18" s="367"/>
      <c r="H18" s="367"/>
      <c r="I18" s="367"/>
      <c r="J18" s="367"/>
      <c r="K18" s="367"/>
      <c r="L18" s="491"/>
    </row>
    <row r="19" spans="3:16" x14ac:dyDescent="0.25">
      <c r="G19" s="367"/>
      <c r="I19" s="367"/>
      <c r="L19" s="367"/>
      <c r="M19" s="367"/>
    </row>
    <row r="20" spans="3:16" x14ac:dyDescent="0.25">
      <c r="E20" s="367"/>
      <c r="I20" s="367"/>
      <c r="J20" s="367"/>
      <c r="K20" s="367"/>
      <c r="L20" s="367"/>
      <c r="M20" s="367"/>
      <c r="P20" s="367"/>
    </row>
    <row r="21" spans="3:16" x14ac:dyDescent="0.25">
      <c r="I21" s="367"/>
      <c r="J21" s="367"/>
      <c r="K21" s="367"/>
      <c r="L21" s="367"/>
      <c r="P21" s="367"/>
    </row>
    <row r="22" spans="3:16" s="347" customFormat="1" x14ac:dyDescent="0.25">
      <c r="C22" s="492"/>
      <c r="F22" s="357"/>
      <c r="G22" s="357"/>
      <c r="I22" s="493"/>
    </row>
  </sheetData>
  <mergeCells count="8">
    <mergeCell ref="B4:L4"/>
    <mergeCell ref="B5:L5"/>
    <mergeCell ref="B2:L2"/>
    <mergeCell ref="B3:L3"/>
    <mergeCell ref="B9:B10"/>
    <mergeCell ref="C9:E9"/>
    <mergeCell ref="J9:K9"/>
    <mergeCell ref="L9:M9"/>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9"/>
  <sheetViews>
    <sheetView showGridLines="0" topLeftCell="A58" workbookViewId="0">
      <selection activeCell="C71" sqref="C71"/>
    </sheetView>
  </sheetViews>
  <sheetFormatPr baseColWidth="10" defaultRowHeight="15" x14ac:dyDescent="0.25"/>
  <cols>
    <col min="1" max="1" width="9.5703125" customWidth="1"/>
    <col min="4" max="4" width="12.7109375" customWidth="1"/>
    <col min="5" max="5" width="19.140625" customWidth="1"/>
    <col min="6" max="6" width="21.28515625" customWidth="1"/>
    <col min="8" max="8" width="16" customWidth="1"/>
    <col min="12" max="12" width="12.7109375" bestFit="1" customWidth="1"/>
    <col min="261" max="261" width="19.140625" customWidth="1"/>
    <col min="262" max="262" width="21.28515625" customWidth="1"/>
    <col min="264" max="264" width="14.28515625" customWidth="1"/>
    <col min="268" max="268" width="12.7109375" bestFit="1" customWidth="1"/>
    <col min="517" max="517" width="19.140625" customWidth="1"/>
    <col min="518" max="518" width="21.28515625" customWidth="1"/>
    <col min="520" max="520" width="14.28515625" customWidth="1"/>
    <col min="524" max="524" width="12.7109375" bestFit="1" customWidth="1"/>
    <col min="773" max="773" width="19.140625" customWidth="1"/>
    <col min="774" max="774" width="21.28515625" customWidth="1"/>
    <col min="776" max="776" width="14.28515625" customWidth="1"/>
    <col min="780" max="780" width="12.7109375" bestFit="1" customWidth="1"/>
    <col min="1029" max="1029" width="19.140625" customWidth="1"/>
    <col min="1030" max="1030" width="21.28515625" customWidth="1"/>
    <col min="1032" max="1032" width="14.28515625" customWidth="1"/>
    <col min="1036" max="1036" width="12.7109375" bestFit="1" customWidth="1"/>
    <col min="1285" max="1285" width="19.140625" customWidth="1"/>
    <col min="1286" max="1286" width="21.28515625" customWidth="1"/>
    <col min="1288" max="1288" width="14.28515625" customWidth="1"/>
    <col min="1292" max="1292" width="12.7109375" bestFit="1" customWidth="1"/>
    <col min="1541" max="1541" width="19.140625" customWidth="1"/>
    <col min="1542" max="1542" width="21.28515625" customWidth="1"/>
    <col min="1544" max="1544" width="14.28515625" customWidth="1"/>
    <col min="1548" max="1548" width="12.7109375" bestFit="1" customWidth="1"/>
    <col min="1797" max="1797" width="19.140625" customWidth="1"/>
    <col min="1798" max="1798" width="21.28515625" customWidth="1"/>
    <col min="1800" max="1800" width="14.28515625" customWidth="1"/>
    <col min="1804" max="1804" width="12.7109375" bestFit="1" customWidth="1"/>
    <col min="2053" max="2053" width="19.140625" customWidth="1"/>
    <col min="2054" max="2054" width="21.28515625" customWidth="1"/>
    <col min="2056" max="2056" width="14.28515625" customWidth="1"/>
    <col min="2060" max="2060" width="12.7109375" bestFit="1" customWidth="1"/>
    <col min="2309" max="2309" width="19.140625" customWidth="1"/>
    <col min="2310" max="2310" width="21.28515625" customWidth="1"/>
    <col min="2312" max="2312" width="14.28515625" customWidth="1"/>
    <col min="2316" max="2316" width="12.7109375" bestFit="1" customWidth="1"/>
    <col min="2565" max="2565" width="19.140625" customWidth="1"/>
    <col min="2566" max="2566" width="21.28515625" customWidth="1"/>
    <col min="2568" max="2568" width="14.28515625" customWidth="1"/>
    <col min="2572" max="2572" width="12.7109375" bestFit="1" customWidth="1"/>
    <col min="2821" max="2821" width="19.140625" customWidth="1"/>
    <col min="2822" max="2822" width="21.28515625" customWidth="1"/>
    <col min="2824" max="2824" width="14.28515625" customWidth="1"/>
    <col min="2828" max="2828" width="12.7109375" bestFit="1" customWidth="1"/>
    <col min="3077" max="3077" width="19.140625" customWidth="1"/>
    <col min="3078" max="3078" width="21.28515625" customWidth="1"/>
    <col min="3080" max="3080" width="14.28515625" customWidth="1"/>
    <col min="3084" max="3084" width="12.7109375" bestFit="1" customWidth="1"/>
    <col min="3333" max="3333" width="19.140625" customWidth="1"/>
    <col min="3334" max="3334" width="21.28515625" customWidth="1"/>
    <col min="3336" max="3336" width="14.28515625" customWidth="1"/>
    <col min="3340" max="3340" width="12.7109375" bestFit="1" customWidth="1"/>
    <col min="3589" max="3589" width="19.140625" customWidth="1"/>
    <col min="3590" max="3590" width="21.28515625" customWidth="1"/>
    <col min="3592" max="3592" width="14.28515625" customWidth="1"/>
    <col min="3596" max="3596" width="12.7109375" bestFit="1" customWidth="1"/>
    <col min="3845" max="3845" width="19.140625" customWidth="1"/>
    <col min="3846" max="3846" width="21.28515625" customWidth="1"/>
    <col min="3848" max="3848" width="14.28515625" customWidth="1"/>
    <col min="3852" max="3852" width="12.7109375" bestFit="1" customWidth="1"/>
    <col min="4101" max="4101" width="19.140625" customWidth="1"/>
    <col min="4102" max="4102" width="21.28515625" customWidth="1"/>
    <col min="4104" max="4104" width="14.28515625" customWidth="1"/>
    <col min="4108" max="4108" width="12.7109375" bestFit="1" customWidth="1"/>
    <col min="4357" max="4357" width="19.140625" customWidth="1"/>
    <col min="4358" max="4358" width="21.28515625" customWidth="1"/>
    <col min="4360" max="4360" width="14.28515625" customWidth="1"/>
    <col min="4364" max="4364" width="12.7109375" bestFit="1" customWidth="1"/>
    <col min="4613" max="4613" width="19.140625" customWidth="1"/>
    <col min="4614" max="4614" width="21.28515625" customWidth="1"/>
    <col min="4616" max="4616" width="14.28515625" customWidth="1"/>
    <col min="4620" max="4620" width="12.7109375" bestFit="1" customWidth="1"/>
    <col min="4869" max="4869" width="19.140625" customWidth="1"/>
    <col min="4870" max="4870" width="21.28515625" customWidth="1"/>
    <col min="4872" max="4872" width="14.28515625" customWidth="1"/>
    <col min="4876" max="4876" width="12.7109375" bestFit="1" customWidth="1"/>
    <col min="5125" max="5125" width="19.140625" customWidth="1"/>
    <col min="5126" max="5126" width="21.28515625" customWidth="1"/>
    <col min="5128" max="5128" width="14.28515625" customWidth="1"/>
    <col min="5132" max="5132" width="12.7109375" bestFit="1" customWidth="1"/>
    <col min="5381" max="5381" width="19.140625" customWidth="1"/>
    <col min="5382" max="5382" width="21.28515625" customWidth="1"/>
    <col min="5384" max="5384" width="14.28515625" customWidth="1"/>
    <col min="5388" max="5388" width="12.7109375" bestFit="1" customWidth="1"/>
    <col min="5637" max="5637" width="19.140625" customWidth="1"/>
    <col min="5638" max="5638" width="21.28515625" customWidth="1"/>
    <col min="5640" max="5640" width="14.28515625" customWidth="1"/>
    <col min="5644" max="5644" width="12.7109375" bestFit="1" customWidth="1"/>
    <col min="5893" max="5893" width="19.140625" customWidth="1"/>
    <col min="5894" max="5894" width="21.28515625" customWidth="1"/>
    <col min="5896" max="5896" width="14.28515625" customWidth="1"/>
    <col min="5900" max="5900" width="12.7109375" bestFit="1" customWidth="1"/>
    <col min="6149" max="6149" width="19.140625" customWidth="1"/>
    <col min="6150" max="6150" width="21.28515625" customWidth="1"/>
    <col min="6152" max="6152" width="14.28515625" customWidth="1"/>
    <col min="6156" max="6156" width="12.7109375" bestFit="1" customWidth="1"/>
    <col min="6405" max="6405" width="19.140625" customWidth="1"/>
    <col min="6406" max="6406" width="21.28515625" customWidth="1"/>
    <col min="6408" max="6408" width="14.28515625" customWidth="1"/>
    <col min="6412" max="6412" width="12.7109375" bestFit="1" customWidth="1"/>
    <col min="6661" max="6661" width="19.140625" customWidth="1"/>
    <col min="6662" max="6662" width="21.28515625" customWidth="1"/>
    <col min="6664" max="6664" width="14.28515625" customWidth="1"/>
    <col min="6668" max="6668" width="12.7109375" bestFit="1" customWidth="1"/>
    <col min="6917" max="6917" width="19.140625" customWidth="1"/>
    <col min="6918" max="6918" width="21.28515625" customWidth="1"/>
    <col min="6920" max="6920" width="14.28515625" customWidth="1"/>
    <col min="6924" max="6924" width="12.7109375" bestFit="1" customWidth="1"/>
    <col min="7173" max="7173" width="19.140625" customWidth="1"/>
    <col min="7174" max="7174" width="21.28515625" customWidth="1"/>
    <col min="7176" max="7176" width="14.28515625" customWidth="1"/>
    <col min="7180" max="7180" width="12.7109375" bestFit="1" customWidth="1"/>
    <col min="7429" max="7429" width="19.140625" customWidth="1"/>
    <col min="7430" max="7430" width="21.28515625" customWidth="1"/>
    <col min="7432" max="7432" width="14.28515625" customWidth="1"/>
    <col min="7436" max="7436" width="12.7109375" bestFit="1" customWidth="1"/>
    <col min="7685" max="7685" width="19.140625" customWidth="1"/>
    <col min="7686" max="7686" width="21.28515625" customWidth="1"/>
    <col min="7688" max="7688" width="14.28515625" customWidth="1"/>
    <col min="7692" max="7692" width="12.7109375" bestFit="1" customWidth="1"/>
    <col min="7941" max="7941" width="19.140625" customWidth="1"/>
    <col min="7942" max="7942" width="21.28515625" customWidth="1"/>
    <col min="7944" max="7944" width="14.28515625" customWidth="1"/>
    <col min="7948" max="7948" width="12.7109375" bestFit="1" customWidth="1"/>
    <col min="8197" max="8197" width="19.140625" customWidth="1"/>
    <col min="8198" max="8198" width="21.28515625" customWidth="1"/>
    <col min="8200" max="8200" width="14.28515625" customWidth="1"/>
    <col min="8204" max="8204" width="12.7109375" bestFit="1" customWidth="1"/>
    <col min="8453" max="8453" width="19.140625" customWidth="1"/>
    <col min="8454" max="8454" width="21.28515625" customWidth="1"/>
    <col min="8456" max="8456" width="14.28515625" customWidth="1"/>
    <col min="8460" max="8460" width="12.7109375" bestFit="1" customWidth="1"/>
    <col min="8709" max="8709" width="19.140625" customWidth="1"/>
    <col min="8710" max="8710" width="21.28515625" customWidth="1"/>
    <col min="8712" max="8712" width="14.28515625" customWidth="1"/>
    <col min="8716" max="8716" width="12.7109375" bestFit="1" customWidth="1"/>
    <col min="8965" max="8965" width="19.140625" customWidth="1"/>
    <col min="8966" max="8966" width="21.28515625" customWidth="1"/>
    <col min="8968" max="8968" width="14.28515625" customWidth="1"/>
    <col min="8972" max="8972" width="12.7109375" bestFit="1" customWidth="1"/>
    <col min="9221" max="9221" width="19.140625" customWidth="1"/>
    <col min="9222" max="9222" width="21.28515625" customWidth="1"/>
    <col min="9224" max="9224" width="14.28515625" customWidth="1"/>
    <col min="9228" max="9228" width="12.7109375" bestFit="1" customWidth="1"/>
    <col min="9477" max="9477" width="19.140625" customWidth="1"/>
    <col min="9478" max="9478" width="21.28515625" customWidth="1"/>
    <col min="9480" max="9480" width="14.28515625" customWidth="1"/>
    <col min="9484" max="9484" width="12.7109375" bestFit="1" customWidth="1"/>
    <col min="9733" max="9733" width="19.140625" customWidth="1"/>
    <col min="9734" max="9734" width="21.28515625" customWidth="1"/>
    <col min="9736" max="9736" width="14.28515625" customWidth="1"/>
    <col min="9740" max="9740" width="12.7109375" bestFit="1" customWidth="1"/>
    <col min="9989" max="9989" width="19.140625" customWidth="1"/>
    <col min="9990" max="9990" width="21.28515625" customWidth="1"/>
    <col min="9992" max="9992" width="14.28515625" customWidth="1"/>
    <col min="9996" max="9996" width="12.7109375" bestFit="1" customWidth="1"/>
    <col min="10245" max="10245" width="19.140625" customWidth="1"/>
    <col min="10246" max="10246" width="21.28515625" customWidth="1"/>
    <col min="10248" max="10248" width="14.28515625" customWidth="1"/>
    <col min="10252" max="10252" width="12.7109375" bestFit="1" customWidth="1"/>
    <col min="10501" max="10501" width="19.140625" customWidth="1"/>
    <col min="10502" max="10502" width="21.28515625" customWidth="1"/>
    <col min="10504" max="10504" width="14.28515625" customWidth="1"/>
    <col min="10508" max="10508" width="12.7109375" bestFit="1" customWidth="1"/>
    <col min="10757" max="10757" width="19.140625" customWidth="1"/>
    <col min="10758" max="10758" width="21.28515625" customWidth="1"/>
    <col min="10760" max="10760" width="14.28515625" customWidth="1"/>
    <col min="10764" max="10764" width="12.7109375" bestFit="1" customWidth="1"/>
    <col min="11013" max="11013" width="19.140625" customWidth="1"/>
    <col min="11014" max="11014" width="21.28515625" customWidth="1"/>
    <col min="11016" max="11016" width="14.28515625" customWidth="1"/>
    <col min="11020" max="11020" width="12.7109375" bestFit="1" customWidth="1"/>
    <col min="11269" max="11269" width="19.140625" customWidth="1"/>
    <col min="11270" max="11270" width="21.28515625" customWidth="1"/>
    <col min="11272" max="11272" width="14.28515625" customWidth="1"/>
    <col min="11276" max="11276" width="12.7109375" bestFit="1" customWidth="1"/>
    <col min="11525" max="11525" width="19.140625" customWidth="1"/>
    <col min="11526" max="11526" width="21.28515625" customWidth="1"/>
    <col min="11528" max="11528" width="14.28515625" customWidth="1"/>
    <col min="11532" max="11532" width="12.7109375" bestFit="1" customWidth="1"/>
    <col min="11781" max="11781" width="19.140625" customWidth="1"/>
    <col min="11782" max="11782" width="21.28515625" customWidth="1"/>
    <col min="11784" max="11784" width="14.28515625" customWidth="1"/>
    <col min="11788" max="11788" width="12.7109375" bestFit="1" customWidth="1"/>
    <col min="12037" max="12037" width="19.140625" customWidth="1"/>
    <col min="12038" max="12038" width="21.28515625" customWidth="1"/>
    <col min="12040" max="12040" width="14.28515625" customWidth="1"/>
    <col min="12044" max="12044" width="12.7109375" bestFit="1" customWidth="1"/>
    <col min="12293" max="12293" width="19.140625" customWidth="1"/>
    <col min="12294" max="12294" width="21.28515625" customWidth="1"/>
    <col min="12296" max="12296" width="14.28515625" customWidth="1"/>
    <col min="12300" max="12300" width="12.7109375" bestFit="1" customWidth="1"/>
    <col min="12549" max="12549" width="19.140625" customWidth="1"/>
    <col min="12550" max="12550" width="21.28515625" customWidth="1"/>
    <col min="12552" max="12552" width="14.28515625" customWidth="1"/>
    <col min="12556" max="12556" width="12.7109375" bestFit="1" customWidth="1"/>
    <col min="12805" max="12805" width="19.140625" customWidth="1"/>
    <col min="12806" max="12806" width="21.28515625" customWidth="1"/>
    <col min="12808" max="12808" width="14.28515625" customWidth="1"/>
    <col min="12812" max="12812" width="12.7109375" bestFit="1" customWidth="1"/>
    <col min="13061" max="13061" width="19.140625" customWidth="1"/>
    <col min="13062" max="13062" width="21.28515625" customWidth="1"/>
    <col min="13064" max="13064" width="14.28515625" customWidth="1"/>
    <col min="13068" max="13068" width="12.7109375" bestFit="1" customWidth="1"/>
    <col min="13317" max="13317" width="19.140625" customWidth="1"/>
    <col min="13318" max="13318" width="21.28515625" customWidth="1"/>
    <col min="13320" max="13320" width="14.28515625" customWidth="1"/>
    <col min="13324" max="13324" width="12.7109375" bestFit="1" customWidth="1"/>
    <col min="13573" max="13573" width="19.140625" customWidth="1"/>
    <col min="13574" max="13574" width="21.28515625" customWidth="1"/>
    <col min="13576" max="13576" width="14.28515625" customWidth="1"/>
    <col min="13580" max="13580" width="12.7109375" bestFit="1" customWidth="1"/>
    <col min="13829" max="13829" width="19.140625" customWidth="1"/>
    <col min="13830" max="13830" width="21.28515625" customWidth="1"/>
    <col min="13832" max="13832" width="14.28515625" customWidth="1"/>
    <col min="13836" max="13836" width="12.7109375" bestFit="1" customWidth="1"/>
    <col min="14085" max="14085" width="19.140625" customWidth="1"/>
    <col min="14086" max="14086" width="21.28515625" customWidth="1"/>
    <col min="14088" max="14088" width="14.28515625" customWidth="1"/>
    <col min="14092" max="14092" width="12.7109375" bestFit="1" customWidth="1"/>
    <col min="14341" max="14341" width="19.140625" customWidth="1"/>
    <col min="14342" max="14342" width="21.28515625" customWidth="1"/>
    <col min="14344" max="14344" width="14.28515625" customWidth="1"/>
    <col min="14348" max="14348" width="12.7109375" bestFit="1" customWidth="1"/>
    <col min="14597" max="14597" width="19.140625" customWidth="1"/>
    <col min="14598" max="14598" width="21.28515625" customWidth="1"/>
    <col min="14600" max="14600" width="14.28515625" customWidth="1"/>
    <col min="14604" max="14604" width="12.7109375" bestFit="1" customWidth="1"/>
    <col min="14853" max="14853" width="19.140625" customWidth="1"/>
    <col min="14854" max="14854" width="21.28515625" customWidth="1"/>
    <col min="14856" max="14856" width="14.28515625" customWidth="1"/>
    <col min="14860" max="14860" width="12.7109375" bestFit="1" customWidth="1"/>
    <col min="15109" max="15109" width="19.140625" customWidth="1"/>
    <col min="15110" max="15110" width="21.28515625" customWidth="1"/>
    <col min="15112" max="15112" width="14.28515625" customWidth="1"/>
    <col min="15116" max="15116" width="12.7109375" bestFit="1" customWidth="1"/>
    <col min="15365" max="15365" width="19.140625" customWidth="1"/>
    <col min="15366" max="15366" width="21.28515625" customWidth="1"/>
    <col min="15368" max="15368" width="14.28515625" customWidth="1"/>
    <col min="15372" max="15372" width="12.7109375" bestFit="1" customWidth="1"/>
    <col min="15621" max="15621" width="19.140625" customWidth="1"/>
    <col min="15622" max="15622" width="21.28515625" customWidth="1"/>
    <col min="15624" max="15624" width="14.28515625" customWidth="1"/>
    <col min="15628" max="15628" width="12.7109375" bestFit="1" customWidth="1"/>
    <col min="15877" max="15877" width="19.140625" customWidth="1"/>
    <col min="15878" max="15878" width="21.28515625" customWidth="1"/>
    <col min="15880" max="15880" width="14.28515625" customWidth="1"/>
    <col min="15884" max="15884" width="12.7109375" bestFit="1" customWidth="1"/>
    <col min="16133" max="16133" width="19.140625" customWidth="1"/>
    <col min="16134" max="16134" width="21.28515625" customWidth="1"/>
    <col min="16136" max="16136" width="14.28515625" customWidth="1"/>
    <col min="16140" max="16140" width="12.7109375" bestFit="1" customWidth="1"/>
  </cols>
  <sheetData>
    <row r="2" spans="2:16" ht="18.75" x14ac:dyDescent="0.3">
      <c r="B2" s="1168" t="s">
        <v>712</v>
      </c>
      <c r="C2" s="1168"/>
      <c r="D2" s="1168"/>
      <c r="E2" s="1168"/>
      <c r="F2" s="1168"/>
      <c r="G2" s="1168"/>
      <c r="H2" s="1168"/>
    </row>
    <row r="3" spans="2:16" ht="15.75" x14ac:dyDescent="0.25">
      <c r="B3" s="1169" t="s">
        <v>168</v>
      </c>
      <c r="C3" s="1169"/>
      <c r="D3" s="1169"/>
      <c r="E3" s="1169"/>
      <c r="F3" s="1169"/>
      <c r="G3" s="1169"/>
      <c r="H3" s="1169"/>
    </row>
    <row r="4" spans="2:16" ht="15.75" x14ac:dyDescent="0.25">
      <c r="B4" s="1169" t="s">
        <v>588</v>
      </c>
      <c r="C4" s="1169"/>
      <c r="D4" s="1169"/>
      <c r="E4" s="1169"/>
      <c r="F4" s="1169"/>
      <c r="G4" s="1169"/>
      <c r="H4" s="1169"/>
    </row>
    <row r="5" spans="2:16" x14ac:dyDescent="0.25">
      <c r="B5" s="222"/>
      <c r="C5" s="222"/>
      <c r="D5" s="222"/>
      <c r="E5" s="222"/>
      <c r="F5" s="222"/>
      <c r="G5" s="222"/>
      <c r="H5" s="222"/>
    </row>
    <row r="6" spans="2:16" ht="18.75" customHeight="1" x14ac:dyDescent="0.25">
      <c r="B6" s="509" t="s">
        <v>738</v>
      </c>
      <c r="C6" s="510"/>
      <c r="D6" s="510"/>
      <c r="E6" s="510"/>
      <c r="F6" s="510"/>
      <c r="G6" s="510"/>
      <c r="H6" s="510"/>
    </row>
    <row r="7" spans="2:16" ht="54" customHeight="1" x14ac:dyDescent="0.25">
      <c r="B7" s="1191" t="s">
        <v>735</v>
      </c>
      <c r="C7" s="1191"/>
      <c r="D7" s="1191"/>
      <c r="E7" s="1191"/>
      <c r="F7" s="1191"/>
      <c r="G7" s="1191"/>
      <c r="H7" s="1191"/>
      <c r="I7" s="1192"/>
      <c r="J7" s="1192"/>
      <c r="K7" s="1192"/>
      <c r="L7" s="1192"/>
    </row>
    <row r="8" spans="2:16" ht="24.75" customHeight="1" x14ac:dyDescent="0.25">
      <c r="B8" s="337" t="s">
        <v>739</v>
      </c>
      <c r="C8" s="222"/>
      <c r="D8" s="222"/>
      <c r="E8" s="222"/>
      <c r="F8" s="222"/>
      <c r="G8" s="222"/>
      <c r="H8" s="222"/>
    </row>
    <row r="9" spans="2:16" ht="11.25" customHeight="1" x14ac:dyDescent="0.25">
      <c r="B9" s="511"/>
      <c r="C9" s="222"/>
      <c r="D9" s="222"/>
      <c r="E9" s="222"/>
      <c r="F9" s="222"/>
      <c r="G9" s="222"/>
      <c r="H9" s="222"/>
    </row>
    <row r="10" spans="2:16" ht="12.75" customHeight="1" x14ac:dyDescent="0.25">
      <c r="B10" s="1188" t="s">
        <v>736</v>
      </c>
      <c r="C10" s="1188"/>
      <c r="D10" s="1188"/>
      <c r="E10" s="1188"/>
      <c r="F10" s="1188"/>
      <c r="G10" s="1188"/>
      <c r="H10" s="1188"/>
    </row>
    <row r="11" spans="2:16" hidden="1" x14ac:dyDescent="0.25">
      <c r="B11" s="511"/>
      <c r="C11" s="222"/>
      <c r="D11" s="222"/>
      <c r="E11" s="222"/>
      <c r="F11" s="222"/>
      <c r="G11" s="222"/>
      <c r="H11" s="222"/>
    </row>
    <row r="12" spans="2:16" ht="286.5" customHeight="1" x14ac:dyDescent="0.25">
      <c r="B12" s="1186" t="s">
        <v>418</v>
      </c>
      <c r="C12" s="1186"/>
      <c r="D12" s="1186"/>
      <c r="E12" s="1186"/>
      <c r="F12" s="1186"/>
      <c r="G12" s="1186"/>
      <c r="H12" s="1186"/>
      <c r="J12" s="1193"/>
      <c r="K12" s="1193"/>
      <c r="L12" s="1193"/>
      <c r="M12" s="1193"/>
      <c r="N12" s="1193"/>
      <c r="O12" s="1193"/>
      <c r="P12" s="1193"/>
    </row>
    <row r="13" spans="2:16" ht="31.5" customHeight="1" x14ac:dyDescent="0.25">
      <c r="B13" s="1187" t="s">
        <v>169</v>
      </c>
      <c r="C13" s="1187"/>
      <c r="D13" s="1187"/>
      <c r="E13" s="1187"/>
      <c r="F13" s="1187"/>
      <c r="G13" s="1187"/>
      <c r="H13" s="1187"/>
    </row>
    <row r="14" spans="2:16" x14ac:dyDescent="0.25">
      <c r="B14" s="222"/>
      <c r="C14" s="222"/>
      <c r="D14" s="222"/>
      <c r="E14" s="222"/>
      <c r="F14" s="222"/>
      <c r="G14" s="222"/>
      <c r="H14" s="222"/>
    </row>
    <row r="15" spans="2:16" x14ac:dyDescent="0.25">
      <c r="B15" s="1188" t="s">
        <v>737</v>
      </c>
      <c r="C15" s="1188"/>
      <c r="D15" s="1188"/>
      <c r="E15" s="1188"/>
      <c r="F15" s="1188"/>
      <c r="G15" s="1188"/>
      <c r="H15" s="1188"/>
    </row>
    <row r="16" spans="2:16" hidden="1" x14ac:dyDescent="0.25">
      <c r="B16" s="512"/>
      <c r="C16" s="222"/>
      <c r="D16" s="222"/>
      <c r="E16" s="222"/>
      <c r="F16" s="222"/>
      <c r="G16" s="222"/>
      <c r="H16" s="222"/>
    </row>
    <row r="17" spans="2:8" ht="37.5" customHeight="1" x14ac:dyDescent="0.25">
      <c r="B17" s="1187" t="s">
        <v>170</v>
      </c>
      <c r="C17" s="1189"/>
      <c r="D17" s="1189"/>
      <c r="E17" s="1189"/>
      <c r="F17" s="1189"/>
      <c r="G17" s="1189"/>
      <c r="H17" s="1189"/>
    </row>
    <row r="18" spans="2:8" x14ac:dyDescent="0.25">
      <c r="B18" s="1190" t="s">
        <v>171</v>
      </c>
      <c r="C18" s="1190"/>
      <c r="D18" s="1190"/>
      <c r="E18" s="1190"/>
      <c r="F18" s="1190"/>
      <c r="G18" s="1190"/>
      <c r="H18" s="222"/>
    </row>
    <row r="19" spans="2:8" ht="16.5" customHeight="1" x14ac:dyDescent="0.25">
      <c r="B19" s="337" t="s">
        <v>740</v>
      </c>
      <c r="C19" s="513"/>
      <c r="D19" s="513"/>
      <c r="E19" s="513"/>
      <c r="F19" s="513"/>
      <c r="G19" s="513"/>
      <c r="H19" s="222"/>
    </row>
    <row r="20" spans="2:8" x14ac:dyDescent="0.25">
      <c r="B20" s="1187" t="s">
        <v>741</v>
      </c>
      <c r="C20" s="1187"/>
      <c r="D20" s="1187"/>
      <c r="E20" s="1187"/>
      <c r="F20" s="1187"/>
      <c r="G20" s="1187"/>
      <c r="H20" s="222"/>
    </row>
    <row r="21" spans="2:8" ht="8.25" hidden="1" customHeight="1" x14ac:dyDescent="0.25">
      <c r="B21" s="1190"/>
      <c r="C21" s="1190"/>
      <c r="D21" s="1190"/>
      <c r="E21" s="1190"/>
      <c r="F21" s="1190"/>
      <c r="G21" s="1190"/>
      <c r="H21" s="222"/>
    </row>
    <row r="22" spans="2:8" ht="91.5" customHeight="1" x14ac:dyDescent="0.25">
      <c r="B22" s="1187" t="s">
        <v>589</v>
      </c>
      <c r="C22" s="1189"/>
      <c r="D22" s="1189"/>
      <c r="E22" s="1189"/>
      <c r="F22" s="1189"/>
      <c r="G22" s="1189"/>
      <c r="H22" s="1189"/>
    </row>
    <row r="23" spans="2:8" ht="8.25" customHeight="1" x14ac:dyDescent="0.25">
      <c r="B23" s="512"/>
      <c r="C23" s="222"/>
      <c r="D23" s="222"/>
      <c r="E23" s="222"/>
      <c r="F23" s="222"/>
      <c r="G23" s="222"/>
      <c r="H23" s="222"/>
    </row>
    <row r="24" spans="2:8" x14ac:dyDescent="0.25">
      <c r="B24" s="1187" t="s">
        <v>742</v>
      </c>
      <c r="C24" s="1187"/>
      <c r="D24" s="1187"/>
      <c r="E24" s="1187"/>
      <c r="F24" s="1187"/>
      <c r="G24" s="1187"/>
      <c r="H24" s="514"/>
    </row>
    <row r="25" spans="2:8" ht="7.5" customHeight="1" x14ac:dyDescent="0.25">
      <c r="B25" s="512"/>
      <c r="C25" s="222"/>
      <c r="D25" s="222"/>
      <c r="E25" s="222"/>
      <c r="F25" s="222"/>
      <c r="G25" s="222"/>
      <c r="H25" s="222"/>
    </row>
    <row r="26" spans="2:8" ht="42.75" customHeight="1" x14ac:dyDescent="0.25">
      <c r="B26" s="1185" t="s">
        <v>590</v>
      </c>
      <c r="C26" s="1185"/>
      <c r="D26" s="1185"/>
      <c r="E26" s="1185"/>
      <c r="F26" s="1185"/>
      <c r="G26" s="1185"/>
      <c r="H26" s="1185"/>
    </row>
    <row r="27" spans="2:8" ht="32.25" customHeight="1" x14ac:dyDescent="0.25">
      <c r="B27" s="514"/>
      <c r="C27" s="341"/>
      <c r="D27" s="515"/>
      <c r="E27" s="341"/>
      <c r="F27" s="515"/>
      <c r="G27" s="341"/>
      <c r="H27" s="515"/>
    </row>
    <row r="28" spans="2:8" ht="32.25" customHeight="1" x14ac:dyDescent="0.25">
      <c r="B28" s="514"/>
      <c r="C28" s="341"/>
      <c r="D28" s="515"/>
      <c r="E28" s="341"/>
      <c r="F28" s="515"/>
      <c r="G28" s="341"/>
      <c r="H28" s="515"/>
    </row>
    <row r="29" spans="2:8" ht="32.25" customHeight="1" x14ac:dyDescent="0.25">
      <c r="B29" s="514"/>
      <c r="C29" s="341"/>
      <c r="D29" s="515"/>
      <c r="E29" s="341"/>
      <c r="F29" s="515"/>
      <c r="G29" s="341"/>
      <c r="H29" s="515"/>
    </row>
    <row r="30" spans="2:8" ht="32.25" customHeight="1" x14ac:dyDescent="0.25">
      <c r="B30" s="1117"/>
      <c r="C30" s="341"/>
      <c r="D30" s="1116"/>
      <c r="E30" s="341"/>
      <c r="F30" s="1116"/>
      <c r="G30" s="341"/>
      <c r="H30" s="1116"/>
    </row>
    <row r="31" spans="2:8" ht="32.25" customHeight="1" x14ac:dyDescent="0.25">
      <c r="B31" s="1117"/>
      <c r="C31" s="341"/>
      <c r="D31" s="1116"/>
      <c r="E31" s="341"/>
      <c r="F31" s="1116"/>
      <c r="G31" s="341"/>
      <c r="H31" s="1116"/>
    </row>
    <row r="32" spans="2:8" ht="32.25" customHeight="1" x14ac:dyDescent="0.25">
      <c r="B32" s="1117"/>
      <c r="C32" s="341"/>
      <c r="D32" s="1116"/>
      <c r="E32" s="341"/>
      <c r="F32" s="1116"/>
      <c r="G32" s="341"/>
      <c r="H32" s="1116"/>
    </row>
    <row r="33" spans="2:12" ht="20.25" customHeight="1" x14ac:dyDescent="0.25">
      <c r="B33" s="517">
        <v>5</v>
      </c>
      <c r="C33" s="516"/>
      <c r="D33" s="516"/>
      <c r="E33" s="530"/>
      <c r="F33" s="516"/>
      <c r="G33" s="516"/>
      <c r="H33" s="516"/>
      <c r="L33" s="6"/>
    </row>
    <row r="34" spans="2:12" ht="26.25" customHeight="1" x14ac:dyDescent="0.25">
      <c r="B34" s="517"/>
      <c r="C34" s="516"/>
      <c r="D34" s="516"/>
      <c r="E34" s="516"/>
      <c r="F34" s="516"/>
      <c r="G34" s="516"/>
      <c r="H34" s="516"/>
    </row>
    <row r="35" spans="2:12" ht="69.75" customHeight="1" x14ac:dyDescent="0.25">
      <c r="B35" s="1187" t="s">
        <v>419</v>
      </c>
      <c r="C35" s="1189"/>
      <c r="D35" s="1189"/>
      <c r="E35" s="1189"/>
      <c r="F35" s="1189"/>
      <c r="G35" s="1189"/>
      <c r="H35" s="1189"/>
    </row>
    <row r="36" spans="2:12" x14ac:dyDescent="0.25">
      <c r="B36" s="512"/>
      <c r="C36" s="222"/>
      <c r="D36" s="222"/>
      <c r="E36" s="222"/>
      <c r="F36" s="222"/>
      <c r="G36" s="222"/>
      <c r="H36" s="222"/>
    </row>
    <row r="37" spans="2:12" x14ac:dyDescent="0.25">
      <c r="B37" s="513" t="s">
        <v>743</v>
      </c>
      <c r="C37" s="222"/>
      <c r="D37" s="222"/>
      <c r="E37" s="222"/>
      <c r="F37" s="222"/>
      <c r="G37" s="222"/>
      <c r="H37" s="222"/>
    </row>
    <row r="38" spans="2:12" ht="37.5" customHeight="1" x14ac:dyDescent="0.25">
      <c r="B38" s="1187" t="s">
        <v>420</v>
      </c>
      <c r="C38" s="1189"/>
      <c r="D38" s="1189"/>
      <c r="E38" s="1189"/>
      <c r="F38" s="1189"/>
      <c r="G38" s="1189"/>
      <c r="H38" s="1189"/>
    </row>
    <row r="39" spans="2:12" x14ac:dyDescent="0.25">
      <c r="B39" s="513" t="s">
        <v>744</v>
      </c>
      <c r="C39" s="222"/>
      <c r="D39" s="222"/>
      <c r="E39" s="222"/>
      <c r="F39" s="222"/>
      <c r="G39" s="222"/>
      <c r="H39" s="222"/>
    </row>
    <row r="40" spans="2:12" ht="32.25" customHeight="1" x14ac:dyDescent="0.25">
      <c r="B40" s="1187" t="s">
        <v>172</v>
      </c>
      <c r="C40" s="1189"/>
      <c r="D40" s="1189"/>
      <c r="E40" s="1189"/>
      <c r="F40" s="1189"/>
      <c r="G40" s="1189"/>
      <c r="H40" s="1189"/>
    </row>
    <row r="41" spans="2:12" ht="6" customHeight="1" x14ac:dyDescent="0.25">
      <c r="B41" s="518"/>
      <c r="C41" s="222"/>
      <c r="D41" s="222"/>
      <c r="E41" s="222"/>
      <c r="F41" s="222"/>
      <c r="G41" s="222"/>
      <c r="H41" s="222"/>
    </row>
    <row r="42" spans="2:12" x14ac:dyDescent="0.25">
      <c r="B42" s="513" t="s">
        <v>745</v>
      </c>
      <c r="C42" s="222"/>
      <c r="D42" s="222"/>
      <c r="E42" s="222"/>
      <c r="F42" s="222"/>
      <c r="G42" s="222"/>
      <c r="H42" s="222"/>
    </row>
    <row r="43" spans="2:12" ht="9.75" customHeight="1" x14ac:dyDescent="0.25">
      <c r="B43" s="512"/>
      <c r="C43" s="222"/>
      <c r="D43" s="222"/>
      <c r="E43" s="222"/>
      <c r="F43" s="222"/>
      <c r="G43" s="222"/>
      <c r="H43" s="222"/>
    </row>
    <row r="44" spans="2:12" ht="33" customHeight="1" x14ac:dyDescent="0.25">
      <c r="B44" s="1187" t="s">
        <v>173</v>
      </c>
      <c r="C44" s="1189"/>
      <c r="D44" s="1189"/>
      <c r="E44" s="1189"/>
      <c r="F44" s="1189"/>
      <c r="G44" s="1189"/>
      <c r="H44" s="1189"/>
    </row>
    <row r="45" spans="2:12" x14ac:dyDescent="0.25">
      <c r="B45" s="513" t="s">
        <v>746</v>
      </c>
      <c r="C45" s="222"/>
      <c r="D45" s="222"/>
      <c r="E45" s="222"/>
      <c r="F45" s="222"/>
      <c r="G45" s="222"/>
      <c r="H45" s="222"/>
    </row>
    <row r="46" spans="2:12" ht="6.75" customHeight="1" x14ac:dyDescent="0.25">
      <c r="B46" s="512"/>
      <c r="C46" s="222"/>
      <c r="D46" s="222"/>
      <c r="E46" s="222"/>
      <c r="F46" s="222"/>
      <c r="G46" s="222"/>
      <c r="H46" s="222"/>
    </row>
    <row r="47" spans="2:12" ht="28.5" customHeight="1" x14ac:dyDescent="0.25">
      <c r="B47" s="1187" t="s">
        <v>174</v>
      </c>
      <c r="C47" s="1189"/>
      <c r="D47" s="1189"/>
      <c r="E47" s="1189"/>
      <c r="F47" s="1189"/>
      <c r="G47" s="1189"/>
      <c r="H47" s="1189"/>
    </row>
    <row r="48" spans="2:12" ht="6.75" customHeight="1" x14ac:dyDescent="0.25">
      <c r="B48" s="512"/>
      <c r="C48" s="222"/>
      <c r="D48" s="222"/>
      <c r="E48" s="222"/>
      <c r="F48" s="222"/>
      <c r="G48" s="222"/>
      <c r="H48" s="222"/>
    </row>
    <row r="49" spans="2:8" ht="20.25" customHeight="1" x14ac:dyDescent="0.25">
      <c r="B49" s="337" t="s">
        <v>747</v>
      </c>
      <c r="C49" s="222"/>
      <c r="D49" s="222"/>
      <c r="E49" s="222"/>
      <c r="F49" s="222"/>
      <c r="G49" s="222"/>
      <c r="H49" s="222"/>
    </row>
    <row r="50" spans="2:8" ht="5.25" customHeight="1" x14ac:dyDescent="0.25">
      <c r="B50" s="512"/>
      <c r="C50" s="222"/>
      <c r="D50" s="222"/>
      <c r="E50" s="222"/>
      <c r="F50" s="222"/>
      <c r="G50" s="222"/>
      <c r="H50" s="222"/>
    </row>
    <row r="51" spans="2:8" ht="33" customHeight="1" x14ac:dyDescent="0.25">
      <c r="B51" s="1187" t="s">
        <v>175</v>
      </c>
      <c r="C51" s="1189"/>
      <c r="D51" s="1189"/>
      <c r="E51" s="1189"/>
      <c r="F51" s="1189"/>
      <c r="G51" s="1189"/>
      <c r="H51" s="1189"/>
    </row>
    <row r="52" spans="2:8" ht="21" customHeight="1" x14ac:dyDescent="0.25">
      <c r="B52" s="337" t="s">
        <v>748</v>
      </c>
      <c r="C52" s="222"/>
      <c r="D52" s="222"/>
      <c r="E52" s="222"/>
      <c r="F52" s="222"/>
      <c r="G52" s="222"/>
      <c r="H52" s="222"/>
    </row>
    <row r="53" spans="2:8" ht="7.5" customHeight="1" x14ac:dyDescent="0.25">
      <c r="B53" s="512"/>
      <c r="C53" s="222"/>
      <c r="D53" s="222"/>
      <c r="E53" s="222"/>
      <c r="F53" s="222"/>
      <c r="G53" s="222"/>
      <c r="H53" s="222"/>
    </row>
    <row r="54" spans="2:8" x14ac:dyDescent="0.25">
      <c r="B54" s="513" t="s">
        <v>176</v>
      </c>
      <c r="C54" s="222"/>
      <c r="D54" s="222"/>
      <c r="E54" s="222"/>
      <c r="F54" s="222"/>
      <c r="G54" s="222"/>
      <c r="H54" s="222"/>
    </row>
    <row r="55" spans="2:8" ht="5.25" customHeight="1" x14ac:dyDescent="0.25">
      <c r="B55" s="512"/>
      <c r="C55" s="222"/>
      <c r="D55" s="222"/>
      <c r="E55" s="222"/>
      <c r="F55" s="222"/>
      <c r="G55" s="222"/>
      <c r="H55" s="222"/>
    </row>
    <row r="56" spans="2:8" ht="45" customHeight="1" x14ac:dyDescent="0.25">
      <c r="B56" s="1185" t="s">
        <v>619</v>
      </c>
      <c r="C56" s="1185"/>
      <c r="D56" s="1185"/>
      <c r="E56" s="1185"/>
      <c r="F56" s="1185"/>
      <c r="G56" s="1185"/>
      <c r="H56" s="1185"/>
    </row>
    <row r="57" spans="2:8" ht="12.75" customHeight="1" thickBot="1" x14ac:dyDescent="0.3">
      <c r="B57" s="222"/>
      <c r="C57" s="222"/>
      <c r="D57" s="222"/>
      <c r="E57" s="222"/>
      <c r="F57" s="222"/>
      <c r="G57" s="222"/>
      <c r="H57" s="222"/>
    </row>
    <row r="58" spans="2:8" ht="13.5" customHeight="1" x14ac:dyDescent="0.25">
      <c r="B58" s="222"/>
      <c r="C58" s="519" t="s">
        <v>177</v>
      </c>
      <c r="D58" s="480"/>
      <c r="E58" s="480" t="s">
        <v>178</v>
      </c>
      <c r="F58" s="520" t="s">
        <v>179</v>
      </c>
      <c r="G58" s="222"/>
      <c r="H58" s="222"/>
    </row>
    <row r="59" spans="2:8" x14ac:dyDescent="0.25">
      <c r="B59" s="222"/>
      <c r="C59" s="405" t="s">
        <v>180</v>
      </c>
      <c r="D59" s="354"/>
      <c r="E59" s="521">
        <v>6870.81</v>
      </c>
      <c r="F59" s="522">
        <v>6891.96</v>
      </c>
      <c r="G59" s="222"/>
      <c r="H59" s="222"/>
    </row>
    <row r="60" spans="2:8" ht="15.75" thickBot="1" x14ac:dyDescent="0.3">
      <c r="B60" s="222"/>
      <c r="C60" s="523" t="s">
        <v>181</v>
      </c>
      <c r="D60" s="524"/>
      <c r="E60" s="525">
        <v>6887.4</v>
      </c>
      <c r="F60" s="526">
        <v>6941.65</v>
      </c>
      <c r="G60" s="222"/>
      <c r="H60" s="527"/>
    </row>
    <row r="61" spans="2:8" x14ac:dyDescent="0.25">
      <c r="B61" s="222"/>
      <c r="C61" s="347"/>
      <c r="D61" s="347"/>
      <c r="E61" s="528"/>
      <c r="F61" s="528"/>
      <c r="G61" s="222"/>
      <c r="H61" s="527"/>
    </row>
    <row r="62" spans="2:8" x14ac:dyDescent="0.25">
      <c r="B62" s="222"/>
      <c r="C62" s="347"/>
      <c r="D62" s="347"/>
      <c r="E62" s="528"/>
      <c r="F62" s="528"/>
      <c r="G62" s="222"/>
      <c r="H62" s="527"/>
    </row>
    <row r="63" spans="2:8" x14ac:dyDescent="0.25">
      <c r="B63" s="222"/>
      <c r="C63" s="347"/>
      <c r="D63" s="347"/>
      <c r="E63" s="528"/>
      <c r="F63" s="528"/>
      <c r="G63" s="222"/>
      <c r="H63" s="527"/>
    </row>
    <row r="76" spans="2:10" ht="22.5" customHeight="1" x14ac:dyDescent="0.25">
      <c r="B76" s="98">
        <v>6</v>
      </c>
      <c r="C76" s="21"/>
      <c r="D76" s="21"/>
      <c r="E76" s="21"/>
      <c r="F76" s="21"/>
      <c r="G76" s="21"/>
      <c r="H76" s="21"/>
      <c r="I76" s="24"/>
      <c r="J76" s="21"/>
    </row>
    <row r="79" spans="2:10" x14ac:dyDescent="0.25">
      <c r="E79" s="21"/>
    </row>
  </sheetData>
  <mergeCells count="24">
    <mergeCell ref="B7:H7"/>
    <mergeCell ref="I7:L7"/>
    <mergeCell ref="B10:H10"/>
    <mergeCell ref="B51:H51"/>
    <mergeCell ref="J12:P12"/>
    <mergeCell ref="B26:H26"/>
    <mergeCell ref="B35:H35"/>
    <mergeCell ref="B38:H38"/>
    <mergeCell ref="B2:H2"/>
    <mergeCell ref="B56:H56"/>
    <mergeCell ref="B12:H12"/>
    <mergeCell ref="B13:H13"/>
    <mergeCell ref="B15:H15"/>
    <mergeCell ref="B17:H17"/>
    <mergeCell ref="B18:G18"/>
    <mergeCell ref="B20:G20"/>
    <mergeCell ref="B21:G21"/>
    <mergeCell ref="B22:H22"/>
    <mergeCell ref="B24:G24"/>
    <mergeCell ref="B40:H40"/>
    <mergeCell ref="B44:H44"/>
    <mergeCell ref="B47:H47"/>
    <mergeCell ref="B3:H3"/>
    <mergeCell ref="B4:H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H184"/>
  <sheetViews>
    <sheetView showGridLines="0" topLeftCell="A137" zoomScale="85" zoomScaleNormal="85" workbookViewId="0">
      <selection activeCell="H179" sqref="H179"/>
    </sheetView>
  </sheetViews>
  <sheetFormatPr baseColWidth="10" defaultRowHeight="15" x14ac:dyDescent="0.25"/>
  <cols>
    <col min="1" max="1" width="10.5703125" customWidth="1"/>
    <col min="2" max="2" width="38.28515625" customWidth="1"/>
    <col min="3" max="3" width="15" customWidth="1"/>
    <col min="4" max="4" width="17.7109375" customWidth="1"/>
    <col min="5" max="5" width="31.28515625" bestFit="1" customWidth="1"/>
    <col min="6" max="6" width="17" customWidth="1"/>
    <col min="7" max="7" width="16.28515625" customWidth="1"/>
    <col min="8" max="8" width="17.140625" style="22" customWidth="1"/>
    <col min="210" max="210" width="2.140625" customWidth="1"/>
    <col min="211" max="211" width="35.7109375" customWidth="1"/>
    <col min="212" max="212" width="15" customWidth="1"/>
    <col min="213" max="213" width="17.7109375" customWidth="1"/>
    <col min="214" max="214" width="31.28515625" bestFit="1" customWidth="1"/>
    <col min="215" max="215" width="17" customWidth="1"/>
    <col min="216" max="216" width="16.28515625" customWidth="1"/>
    <col min="217" max="217" width="17.140625" customWidth="1"/>
    <col min="218" max="218" width="16.42578125" bestFit="1" customWidth="1"/>
    <col min="219" max="223" width="0" hidden="1" customWidth="1"/>
    <col min="224" max="224" width="15.28515625" bestFit="1" customWidth="1"/>
    <col min="466" max="466" width="2.140625" customWidth="1"/>
    <col min="467" max="467" width="35.7109375" customWidth="1"/>
    <col min="468" max="468" width="15" customWidth="1"/>
    <col min="469" max="469" width="17.7109375" customWidth="1"/>
    <col min="470" max="470" width="31.28515625" bestFit="1" customWidth="1"/>
    <col min="471" max="471" width="17" customWidth="1"/>
    <col min="472" max="472" width="16.28515625" customWidth="1"/>
    <col min="473" max="473" width="17.140625" customWidth="1"/>
    <col min="474" max="474" width="16.42578125" bestFit="1" customWidth="1"/>
    <col min="475" max="479" width="0" hidden="1" customWidth="1"/>
    <col min="480" max="480" width="15.28515625" bestFit="1" customWidth="1"/>
    <col min="722" max="722" width="2.140625" customWidth="1"/>
    <col min="723" max="723" width="35.7109375" customWidth="1"/>
    <col min="724" max="724" width="15" customWidth="1"/>
    <col min="725" max="725" width="17.7109375" customWidth="1"/>
    <col min="726" max="726" width="31.28515625" bestFit="1" customWidth="1"/>
    <col min="727" max="727" width="17" customWidth="1"/>
    <col min="728" max="728" width="16.28515625" customWidth="1"/>
    <col min="729" max="729" width="17.140625" customWidth="1"/>
    <col min="730" max="730" width="16.42578125" bestFit="1" customWidth="1"/>
    <col min="731" max="735" width="0" hidden="1" customWidth="1"/>
    <col min="736" max="736" width="15.28515625" bestFit="1" customWidth="1"/>
    <col min="978" max="978" width="2.140625" customWidth="1"/>
    <col min="979" max="979" width="35.7109375" customWidth="1"/>
    <col min="980" max="980" width="15" customWidth="1"/>
    <col min="981" max="981" width="17.7109375" customWidth="1"/>
    <col min="982" max="982" width="31.28515625" bestFit="1" customWidth="1"/>
    <col min="983" max="983" width="17" customWidth="1"/>
    <col min="984" max="984" width="16.28515625" customWidth="1"/>
    <col min="985" max="985" width="17.140625" customWidth="1"/>
    <col min="986" max="986" width="16.42578125" bestFit="1" customWidth="1"/>
    <col min="987" max="991" width="0" hidden="1" customWidth="1"/>
    <col min="992" max="992" width="15.28515625" bestFit="1" customWidth="1"/>
    <col min="1234" max="1234" width="2.140625" customWidth="1"/>
    <col min="1235" max="1235" width="35.7109375" customWidth="1"/>
    <col min="1236" max="1236" width="15" customWidth="1"/>
    <col min="1237" max="1237" width="17.7109375" customWidth="1"/>
    <col min="1238" max="1238" width="31.28515625" bestFit="1" customWidth="1"/>
    <col min="1239" max="1239" width="17" customWidth="1"/>
    <col min="1240" max="1240" width="16.28515625" customWidth="1"/>
    <col min="1241" max="1241" width="17.140625" customWidth="1"/>
    <col min="1242" max="1242" width="16.42578125" bestFit="1" customWidth="1"/>
    <col min="1243" max="1247" width="0" hidden="1" customWidth="1"/>
    <col min="1248" max="1248" width="15.28515625" bestFit="1" customWidth="1"/>
    <col min="1490" max="1490" width="2.140625" customWidth="1"/>
    <col min="1491" max="1491" width="35.7109375" customWidth="1"/>
    <col min="1492" max="1492" width="15" customWidth="1"/>
    <col min="1493" max="1493" width="17.7109375" customWidth="1"/>
    <col min="1494" max="1494" width="31.28515625" bestFit="1" customWidth="1"/>
    <col min="1495" max="1495" width="17" customWidth="1"/>
    <col min="1496" max="1496" width="16.28515625" customWidth="1"/>
    <col min="1497" max="1497" width="17.140625" customWidth="1"/>
    <col min="1498" max="1498" width="16.42578125" bestFit="1" customWidth="1"/>
    <col min="1499" max="1503" width="0" hidden="1" customWidth="1"/>
    <col min="1504" max="1504" width="15.28515625" bestFit="1" customWidth="1"/>
    <col min="1746" max="1746" width="2.140625" customWidth="1"/>
    <col min="1747" max="1747" width="35.7109375" customWidth="1"/>
    <col min="1748" max="1748" width="15" customWidth="1"/>
    <col min="1749" max="1749" width="17.7109375" customWidth="1"/>
    <col min="1750" max="1750" width="31.28515625" bestFit="1" customWidth="1"/>
    <col min="1751" max="1751" width="17" customWidth="1"/>
    <col min="1752" max="1752" width="16.28515625" customWidth="1"/>
    <col min="1753" max="1753" width="17.140625" customWidth="1"/>
    <col min="1754" max="1754" width="16.42578125" bestFit="1" customWidth="1"/>
    <col min="1755" max="1759" width="0" hidden="1" customWidth="1"/>
    <col min="1760" max="1760" width="15.28515625" bestFit="1" customWidth="1"/>
    <col min="2002" max="2002" width="2.140625" customWidth="1"/>
    <col min="2003" max="2003" width="35.7109375" customWidth="1"/>
    <col min="2004" max="2004" width="15" customWidth="1"/>
    <col min="2005" max="2005" width="17.7109375" customWidth="1"/>
    <col min="2006" max="2006" width="31.28515625" bestFit="1" customWidth="1"/>
    <col min="2007" max="2007" width="17" customWidth="1"/>
    <col min="2008" max="2008" width="16.28515625" customWidth="1"/>
    <col min="2009" max="2009" width="17.140625" customWidth="1"/>
    <col min="2010" max="2010" width="16.42578125" bestFit="1" customWidth="1"/>
    <col min="2011" max="2015" width="0" hidden="1" customWidth="1"/>
    <col min="2016" max="2016" width="15.28515625" bestFit="1" customWidth="1"/>
    <col min="2258" max="2258" width="2.140625" customWidth="1"/>
    <col min="2259" max="2259" width="35.7109375" customWidth="1"/>
    <col min="2260" max="2260" width="15" customWidth="1"/>
    <col min="2261" max="2261" width="17.7109375" customWidth="1"/>
    <col min="2262" max="2262" width="31.28515625" bestFit="1" customWidth="1"/>
    <col min="2263" max="2263" width="17" customWidth="1"/>
    <col min="2264" max="2264" width="16.28515625" customWidth="1"/>
    <col min="2265" max="2265" width="17.140625" customWidth="1"/>
    <col min="2266" max="2266" width="16.42578125" bestFit="1" customWidth="1"/>
    <col min="2267" max="2271" width="0" hidden="1" customWidth="1"/>
    <col min="2272" max="2272" width="15.28515625" bestFit="1" customWidth="1"/>
    <col min="2514" max="2514" width="2.140625" customWidth="1"/>
    <col min="2515" max="2515" width="35.7109375" customWidth="1"/>
    <col min="2516" max="2516" width="15" customWidth="1"/>
    <col min="2517" max="2517" width="17.7109375" customWidth="1"/>
    <col min="2518" max="2518" width="31.28515625" bestFit="1" customWidth="1"/>
    <col min="2519" max="2519" width="17" customWidth="1"/>
    <col min="2520" max="2520" width="16.28515625" customWidth="1"/>
    <col min="2521" max="2521" width="17.140625" customWidth="1"/>
    <col min="2522" max="2522" width="16.42578125" bestFit="1" customWidth="1"/>
    <col min="2523" max="2527" width="0" hidden="1" customWidth="1"/>
    <col min="2528" max="2528" width="15.28515625" bestFit="1" customWidth="1"/>
    <col min="2770" max="2770" width="2.140625" customWidth="1"/>
    <col min="2771" max="2771" width="35.7109375" customWidth="1"/>
    <col min="2772" max="2772" width="15" customWidth="1"/>
    <col min="2773" max="2773" width="17.7109375" customWidth="1"/>
    <col min="2774" max="2774" width="31.28515625" bestFit="1" customWidth="1"/>
    <col min="2775" max="2775" width="17" customWidth="1"/>
    <col min="2776" max="2776" width="16.28515625" customWidth="1"/>
    <col min="2777" max="2777" width="17.140625" customWidth="1"/>
    <col min="2778" max="2778" width="16.42578125" bestFit="1" customWidth="1"/>
    <col min="2779" max="2783" width="0" hidden="1" customWidth="1"/>
    <col min="2784" max="2784" width="15.28515625" bestFit="1" customWidth="1"/>
    <col min="3026" max="3026" width="2.140625" customWidth="1"/>
    <col min="3027" max="3027" width="35.7109375" customWidth="1"/>
    <col min="3028" max="3028" width="15" customWidth="1"/>
    <col min="3029" max="3029" width="17.7109375" customWidth="1"/>
    <col min="3030" max="3030" width="31.28515625" bestFit="1" customWidth="1"/>
    <col min="3031" max="3031" width="17" customWidth="1"/>
    <col min="3032" max="3032" width="16.28515625" customWidth="1"/>
    <col min="3033" max="3033" width="17.140625" customWidth="1"/>
    <col min="3034" max="3034" width="16.42578125" bestFit="1" customWidth="1"/>
    <col min="3035" max="3039" width="0" hidden="1" customWidth="1"/>
    <col min="3040" max="3040" width="15.28515625" bestFit="1" customWidth="1"/>
    <col min="3282" max="3282" width="2.140625" customWidth="1"/>
    <col min="3283" max="3283" width="35.7109375" customWidth="1"/>
    <col min="3284" max="3284" width="15" customWidth="1"/>
    <col min="3285" max="3285" width="17.7109375" customWidth="1"/>
    <col min="3286" max="3286" width="31.28515625" bestFit="1" customWidth="1"/>
    <col min="3287" max="3287" width="17" customWidth="1"/>
    <col min="3288" max="3288" width="16.28515625" customWidth="1"/>
    <col min="3289" max="3289" width="17.140625" customWidth="1"/>
    <col min="3290" max="3290" width="16.42578125" bestFit="1" customWidth="1"/>
    <col min="3291" max="3295" width="0" hidden="1" customWidth="1"/>
    <col min="3296" max="3296" width="15.28515625" bestFit="1" customWidth="1"/>
    <col min="3538" max="3538" width="2.140625" customWidth="1"/>
    <col min="3539" max="3539" width="35.7109375" customWidth="1"/>
    <col min="3540" max="3540" width="15" customWidth="1"/>
    <col min="3541" max="3541" width="17.7109375" customWidth="1"/>
    <col min="3542" max="3542" width="31.28515625" bestFit="1" customWidth="1"/>
    <col min="3543" max="3543" width="17" customWidth="1"/>
    <col min="3544" max="3544" width="16.28515625" customWidth="1"/>
    <col min="3545" max="3545" width="17.140625" customWidth="1"/>
    <col min="3546" max="3546" width="16.42578125" bestFit="1" customWidth="1"/>
    <col min="3547" max="3551" width="0" hidden="1" customWidth="1"/>
    <col min="3552" max="3552" width="15.28515625" bestFit="1" customWidth="1"/>
    <col min="3794" max="3794" width="2.140625" customWidth="1"/>
    <col min="3795" max="3795" width="35.7109375" customWidth="1"/>
    <col min="3796" max="3796" width="15" customWidth="1"/>
    <col min="3797" max="3797" width="17.7109375" customWidth="1"/>
    <col min="3798" max="3798" width="31.28515625" bestFit="1" customWidth="1"/>
    <col min="3799" max="3799" width="17" customWidth="1"/>
    <col min="3800" max="3800" width="16.28515625" customWidth="1"/>
    <col min="3801" max="3801" width="17.140625" customWidth="1"/>
    <col min="3802" max="3802" width="16.42578125" bestFit="1" customWidth="1"/>
    <col min="3803" max="3807" width="0" hidden="1" customWidth="1"/>
    <col min="3808" max="3808" width="15.28515625" bestFit="1" customWidth="1"/>
    <col min="4050" max="4050" width="2.140625" customWidth="1"/>
    <col min="4051" max="4051" width="35.7109375" customWidth="1"/>
    <col min="4052" max="4052" width="15" customWidth="1"/>
    <col min="4053" max="4053" width="17.7109375" customWidth="1"/>
    <col min="4054" max="4054" width="31.28515625" bestFit="1" customWidth="1"/>
    <col min="4055" max="4055" width="17" customWidth="1"/>
    <col min="4056" max="4056" width="16.28515625" customWidth="1"/>
    <col min="4057" max="4057" width="17.140625" customWidth="1"/>
    <col min="4058" max="4058" width="16.42578125" bestFit="1" customWidth="1"/>
    <col min="4059" max="4063" width="0" hidden="1" customWidth="1"/>
    <col min="4064" max="4064" width="15.28515625" bestFit="1" customWidth="1"/>
    <col min="4306" max="4306" width="2.140625" customWidth="1"/>
    <col min="4307" max="4307" width="35.7109375" customWidth="1"/>
    <col min="4308" max="4308" width="15" customWidth="1"/>
    <col min="4309" max="4309" width="17.7109375" customWidth="1"/>
    <col min="4310" max="4310" width="31.28515625" bestFit="1" customWidth="1"/>
    <col min="4311" max="4311" width="17" customWidth="1"/>
    <col min="4312" max="4312" width="16.28515625" customWidth="1"/>
    <col min="4313" max="4313" width="17.140625" customWidth="1"/>
    <col min="4314" max="4314" width="16.42578125" bestFit="1" customWidth="1"/>
    <col min="4315" max="4319" width="0" hidden="1" customWidth="1"/>
    <col min="4320" max="4320" width="15.28515625" bestFit="1" customWidth="1"/>
    <col min="4562" max="4562" width="2.140625" customWidth="1"/>
    <col min="4563" max="4563" width="35.7109375" customWidth="1"/>
    <col min="4564" max="4564" width="15" customWidth="1"/>
    <col min="4565" max="4565" width="17.7109375" customWidth="1"/>
    <col min="4566" max="4566" width="31.28515625" bestFit="1" customWidth="1"/>
    <col min="4567" max="4567" width="17" customWidth="1"/>
    <col min="4568" max="4568" width="16.28515625" customWidth="1"/>
    <col min="4569" max="4569" width="17.140625" customWidth="1"/>
    <col min="4570" max="4570" width="16.42578125" bestFit="1" customWidth="1"/>
    <col min="4571" max="4575" width="0" hidden="1" customWidth="1"/>
    <col min="4576" max="4576" width="15.28515625" bestFit="1" customWidth="1"/>
    <col min="4818" max="4818" width="2.140625" customWidth="1"/>
    <col min="4819" max="4819" width="35.7109375" customWidth="1"/>
    <col min="4820" max="4820" width="15" customWidth="1"/>
    <col min="4821" max="4821" width="17.7109375" customWidth="1"/>
    <col min="4822" max="4822" width="31.28515625" bestFit="1" customWidth="1"/>
    <col min="4823" max="4823" width="17" customWidth="1"/>
    <col min="4824" max="4824" width="16.28515625" customWidth="1"/>
    <col min="4825" max="4825" width="17.140625" customWidth="1"/>
    <col min="4826" max="4826" width="16.42578125" bestFit="1" customWidth="1"/>
    <col min="4827" max="4831" width="0" hidden="1" customWidth="1"/>
    <col min="4832" max="4832" width="15.28515625" bestFit="1" customWidth="1"/>
    <col min="5074" max="5074" width="2.140625" customWidth="1"/>
    <col min="5075" max="5075" width="35.7109375" customWidth="1"/>
    <col min="5076" max="5076" width="15" customWidth="1"/>
    <col min="5077" max="5077" width="17.7109375" customWidth="1"/>
    <col min="5078" max="5078" width="31.28515625" bestFit="1" customWidth="1"/>
    <col min="5079" max="5079" width="17" customWidth="1"/>
    <col min="5080" max="5080" width="16.28515625" customWidth="1"/>
    <col min="5081" max="5081" width="17.140625" customWidth="1"/>
    <col min="5082" max="5082" width="16.42578125" bestFit="1" customWidth="1"/>
    <col min="5083" max="5087" width="0" hidden="1" customWidth="1"/>
    <col min="5088" max="5088" width="15.28515625" bestFit="1" customWidth="1"/>
    <col min="5330" max="5330" width="2.140625" customWidth="1"/>
    <col min="5331" max="5331" width="35.7109375" customWidth="1"/>
    <col min="5332" max="5332" width="15" customWidth="1"/>
    <col min="5333" max="5333" width="17.7109375" customWidth="1"/>
    <col min="5334" max="5334" width="31.28515625" bestFit="1" customWidth="1"/>
    <col min="5335" max="5335" width="17" customWidth="1"/>
    <col min="5336" max="5336" width="16.28515625" customWidth="1"/>
    <col min="5337" max="5337" width="17.140625" customWidth="1"/>
    <col min="5338" max="5338" width="16.42578125" bestFit="1" customWidth="1"/>
    <col min="5339" max="5343" width="0" hidden="1" customWidth="1"/>
    <col min="5344" max="5344" width="15.28515625" bestFit="1" customWidth="1"/>
    <col min="5586" max="5586" width="2.140625" customWidth="1"/>
    <col min="5587" max="5587" width="35.7109375" customWidth="1"/>
    <col min="5588" max="5588" width="15" customWidth="1"/>
    <col min="5589" max="5589" width="17.7109375" customWidth="1"/>
    <col min="5590" max="5590" width="31.28515625" bestFit="1" customWidth="1"/>
    <col min="5591" max="5591" width="17" customWidth="1"/>
    <col min="5592" max="5592" width="16.28515625" customWidth="1"/>
    <col min="5593" max="5593" width="17.140625" customWidth="1"/>
    <col min="5594" max="5594" width="16.42578125" bestFit="1" customWidth="1"/>
    <col min="5595" max="5599" width="0" hidden="1" customWidth="1"/>
    <col min="5600" max="5600" width="15.28515625" bestFit="1" customWidth="1"/>
    <col min="5842" max="5842" width="2.140625" customWidth="1"/>
    <col min="5843" max="5843" width="35.7109375" customWidth="1"/>
    <col min="5844" max="5844" width="15" customWidth="1"/>
    <col min="5845" max="5845" width="17.7109375" customWidth="1"/>
    <col min="5846" max="5846" width="31.28515625" bestFit="1" customWidth="1"/>
    <col min="5847" max="5847" width="17" customWidth="1"/>
    <col min="5848" max="5848" width="16.28515625" customWidth="1"/>
    <col min="5849" max="5849" width="17.140625" customWidth="1"/>
    <col min="5850" max="5850" width="16.42578125" bestFit="1" customWidth="1"/>
    <col min="5851" max="5855" width="0" hidden="1" customWidth="1"/>
    <col min="5856" max="5856" width="15.28515625" bestFit="1" customWidth="1"/>
    <col min="6098" max="6098" width="2.140625" customWidth="1"/>
    <col min="6099" max="6099" width="35.7109375" customWidth="1"/>
    <col min="6100" max="6100" width="15" customWidth="1"/>
    <col min="6101" max="6101" width="17.7109375" customWidth="1"/>
    <col min="6102" max="6102" width="31.28515625" bestFit="1" customWidth="1"/>
    <col min="6103" max="6103" width="17" customWidth="1"/>
    <col min="6104" max="6104" width="16.28515625" customWidth="1"/>
    <col min="6105" max="6105" width="17.140625" customWidth="1"/>
    <col min="6106" max="6106" width="16.42578125" bestFit="1" customWidth="1"/>
    <col min="6107" max="6111" width="0" hidden="1" customWidth="1"/>
    <col min="6112" max="6112" width="15.28515625" bestFit="1" customWidth="1"/>
    <col min="6354" max="6354" width="2.140625" customWidth="1"/>
    <col min="6355" max="6355" width="35.7109375" customWidth="1"/>
    <col min="6356" max="6356" width="15" customWidth="1"/>
    <col min="6357" max="6357" width="17.7109375" customWidth="1"/>
    <col min="6358" max="6358" width="31.28515625" bestFit="1" customWidth="1"/>
    <col min="6359" max="6359" width="17" customWidth="1"/>
    <col min="6360" max="6360" width="16.28515625" customWidth="1"/>
    <col min="6361" max="6361" width="17.140625" customWidth="1"/>
    <col min="6362" max="6362" width="16.42578125" bestFit="1" customWidth="1"/>
    <col min="6363" max="6367" width="0" hidden="1" customWidth="1"/>
    <col min="6368" max="6368" width="15.28515625" bestFit="1" customWidth="1"/>
    <col min="6610" max="6610" width="2.140625" customWidth="1"/>
    <col min="6611" max="6611" width="35.7109375" customWidth="1"/>
    <col min="6612" max="6612" width="15" customWidth="1"/>
    <col min="6613" max="6613" width="17.7109375" customWidth="1"/>
    <col min="6614" max="6614" width="31.28515625" bestFit="1" customWidth="1"/>
    <col min="6615" max="6615" width="17" customWidth="1"/>
    <col min="6616" max="6616" width="16.28515625" customWidth="1"/>
    <col min="6617" max="6617" width="17.140625" customWidth="1"/>
    <col min="6618" max="6618" width="16.42578125" bestFit="1" customWidth="1"/>
    <col min="6619" max="6623" width="0" hidden="1" customWidth="1"/>
    <col min="6624" max="6624" width="15.28515625" bestFit="1" customWidth="1"/>
    <col min="6866" max="6866" width="2.140625" customWidth="1"/>
    <col min="6867" max="6867" width="35.7109375" customWidth="1"/>
    <col min="6868" max="6868" width="15" customWidth="1"/>
    <col min="6869" max="6869" width="17.7109375" customWidth="1"/>
    <col min="6870" max="6870" width="31.28515625" bestFit="1" customWidth="1"/>
    <col min="6871" max="6871" width="17" customWidth="1"/>
    <col min="6872" max="6872" width="16.28515625" customWidth="1"/>
    <col min="6873" max="6873" width="17.140625" customWidth="1"/>
    <col min="6874" max="6874" width="16.42578125" bestFit="1" customWidth="1"/>
    <col min="6875" max="6879" width="0" hidden="1" customWidth="1"/>
    <col min="6880" max="6880" width="15.28515625" bestFit="1" customWidth="1"/>
    <col min="7122" max="7122" width="2.140625" customWidth="1"/>
    <col min="7123" max="7123" width="35.7109375" customWidth="1"/>
    <col min="7124" max="7124" width="15" customWidth="1"/>
    <col min="7125" max="7125" width="17.7109375" customWidth="1"/>
    <col min="7126" max="7126" width="31.28515625" bestFit="1" customWidth="1"/>
    <col min="7127" max="7127" width="17" customWidth="1"/>
    <col min="7128" max="7128" width="16.28515625" customWidth="1"/>
    <col min="7129" max="7129" width="17.140625" customWidth="1"/>
    <col min="7130" max="7130" width="16.42578125" bestFit="1" customWidth="1"/>
    <col min="7131" max="7135" width="0" hidden="1" customWidth="1"/>
    <col min="7136" max="7136" width="15.28515625" bestFit="1" customWidth="1"/>
    <col min="7378" max="7378" width="2.140625" customWidth="1"/>
    <col min="7379" max="7379" width="35.7109375" customWidth="1"/>
    <col min="7380" max="7380" width="15" customWidth="1"/>
    <col min="7381" max="7381" width="17.7109375" customWidth="1"/>
    <col min="7382" max="7382" width="31.28515625" bestFit="1" customWidth="1"/>
    <col min="7383" max="7383" width="17" customWidth="1"/>
    <col min="7384" max="7384" width="16.28515625" customWidth="1"/>
    <col min="7385" max="7385" width="17.140625" customWidth="1"/>
    <col min="7386" max="7386" width="16.42578125" bestFit="1" customWidth="1"/>
    <col min="7387" max="7391" width="0" hidden="1" customWidth="1"/>
    <col min="7392" max="7392" width="15.28515625" bestFit="1" customWidth="1"/>
    <col min="7634" max="7634" width="2.140625" customWidth="1"/>
    <col min="7635" max="7635" width="35.7109375" customWidth="1"/>
    <col min="7636" max="7636" width="15" customWidth="1"/>
    <col min="7637" max="7637" width="17.7109375" customWidth="1"/>
    <col min="7638" max="7638" width="31.28515625" bestFit="1" customWidth="1"/>
    <col min="7639" max="7639" width="17" customWidth="1"/>
    <col min="7640" max="7640" width="16.28515625" customWidth="1"/>
    <col min="7641" max="7641" width="17.140625" customWidth="1"/>
    <col min="7642" max="7642" width="16.42578125" bestFit="1" customWidth="1"/>
    <col min="7643" max="7647" width="0" hidden="1" customWidth="1"/>
    <col min="7648" max="7648" width="15.28515625" bestFit="1" customWidth="1"/>
    <col min="7890" max="7890" width="2.140625" customWidth="1"/>
    <col min="7891" max="7891" width="35.7109375" customWidth="1"/>
    <col min="7892" max="7892" width="15" customWidth="1"/>
    <col min="7893" max="7893" width="17.7109375" customWidth="1"/>
    <col min="7894" max="7894" width="31.28515625" bestFit="1" customWidth="1"/>
    <col min="7895" max="7895" width="17" customWidth="1"/>
    <col min="7896" max="7896" width="16.28515625" customWidth="1"/>
    <col min="7897" max="7897" width="17.140625" customWidth="1"/>
    <col min="7898" max="7898" width="16.42578125" bestFit="1" customWidth="1"/>
    <col min="7899" max="7903" width="0" hidden="1" customWidth="1"/>
    <col min="7904" max="7904" width="15.28515625" bestFit="1" customWidth="1"/>
    <col min="8146" max="8146" width="2.140625" customWidth="1"/>
    <col min="8147" max="8147" width="35.7109375" customWidth="1"/>
    <col min="8148" max="8148" width="15" customWidth="1"/>
    <col min="8149" max="8149" width="17.7109375" customWidth="1"/>
    <col min="8150" max="8150" width="31.28515625" bestFit="1" customWidth="1"/>
    <col min="8151" max="8151" width="17" customWidth="1"/>
    <col min="8152" max="8152" width="16.28515625" customWidth="1"/>
    <col min="8153" max="8153" width="17.140625" customWidth="1"/>
    <col min="8154" max="8154" width="16.42578125" bestFit="1" customWidth="1"/>
    <col min="8155" max="8159" width="0" hidden="1" customWidth="1"/>
    <col min="8160" max="8160" width="15.28515625" bestFit="1" customWidth="1"/>
    <col min="8402" max="8402" width="2.140625" customWidth="1"/>
    <col min="8403" max="8403" width="35.7109375" customWidth="1"/>
    <col min="8404" max="8404" width="15" customWidth="1"/>
    <col min="8405" max="8405" width="17.7109375" customWidth="1"/>
    <col min="8406" max="8406" width="31.28515625" bestFit="1" customWidth="1"/>
    <col min="8407" max="8407" width="17" customWidth="1"/>
    <col min="8408" max="8408" width="16.28515625" customWidth="1"/>
    <col min="8409" max="8409" width="17.140625" customWidth="1"/>
    <col min="8410" max="8410" width="16.42578125" bestFit="1" customWidth="1"/>
    <col min="8411" max="8415" width="0" hidden="1" customWidth="1"/>
    <col min="8416" max="8416" width="15.28515625" bestFit="1" customWidth="1"/>
    <col min="8658" max="8658" width="2.140625" customWidth="1"/>
    <col min="8659" max="8659" width="35.7109375" customWidth="1"/>
    <col min="8660" max="8660" width="15" customWidth="1"/>
    <col min="8661" max="8661" width="17.7109375" customWidth="1"/>
    <col min="8662" max="8662" width="31.28515625" bestFit="1" customWidth="1"/>
    <col min="8663" max="8663" width="17" customWidth="1"/>
    <col min="8664" max="8664" width="16.28515625" customWidth="1"/>
    <col min="8665" max="8665" width="17.140625" customWidth="1"/>
    <col min="8666" max="8666" width="16.42578125" bestFit="1" customWidth="1"/>
    <col min="8667" max="8671" width="0" hidden="1" customWidth="1"/>
    <col min="8672" max="8672" width="15.28515625" bestFit="1" customWidth="1"/>
    <col min="8914" max="8914" width="2.140625" customWidth="1"/>
    <col min="8915" max="8915" width="35.7109375" customWidth="1"/>
    <col min="8916" max="8916" width="15" customWidth="1"/>
    <col min="8917" max="8917" width="17.7109375" customWidth="1"/>
    <col min="8918" max="8918" width="31.28515625" bestFit="1" customWidth="1"/>
    <col min="8919" max="8919" width="17" customWidth="1"/>
    <col min="8920" max="8920" width="16.28515625" customWidth="1"/>
    <col min="8921" max="8921" width="17.140625" customWidth="1"/>
    <col min="8922" max="8922" width="16.42578125" bestFit="1" customWidth="1"/>
    <col min="8923" max="8927" width="0" hidden="1" customWidth="1"/>
    <col min="8928" max="8928" width="15.28515625" bestFit="1" customWidth="1"/>
    <col min="9170" max="9170" width="2.140625" customWidth="1"/>
    <col min="9171" max="9171" width="35.7109375" customWidth="1"/>
    <col min="9172" max="9172" width="15" customWidth="1"/>
    <col min="9173" max="9173" width="17.7109375" customWidth="1"/>
    <col min="9174" max="9174" width="31.28515625" bestFit="1" customWidth="1"/>
    <col min="9175" max="9175" width="17" customWidth="1"/>
    <col min="9176" max="9176" width="16.28515625" customWidth="1"/>
    <col min="9177" max="9177" width="17.140625" customWidth="1"/>
    <col min="9178" max="9178" width="16.42578125" bestFit="1" customWidth="1"/>
    <col min="9179" max="9183" width="0" hidden="1" customWidth="1"/>
    <col min="9184" max="9184" width="15.28515625" bestFit="1" customWidth="1"/>
    <col min="9426" max="9426" width="2.140625" customWidth="1"/>
    <col min="9427" max="9427" width="35.7109375" customWidth="1"/>
    <col min="9428" max="9428" width="15" customWidth="1"/>
    <col min="9429" max="9429" width="17.7109375" customWidth="1"/>
    <col min="9430" max="9430" width="31.28515625" bestFit="1" customWidth="1"/>
    <col min="9431" max="9431" width="17" customWidth="1"/>
    <col min="9432" max="9432" width="16.28515625" customWidth="1"/>
    <col min="9433" max="9433" width="17.140625" customWidth="1"/>
    <col min="9434" max="9434" width="16.42578125" bestFit="1" customWidth="1"/>
    <col min="9435" max="9439" width="0" hidden="1" customWidth="1"/>
    <col min="9440" max="9440" width="15.28515625" bestFit="1" customWidth="1"/>
    <col min="9682" max="9682" width="2.140625" customWidth="1"/>
    <col min="9683" max="9683" width="35.7109375" customWidth="1"/>
    <col min="9684" max="9684" width="15" customWidth="1"/>
    <col min="9685" max="9685" width="17.7109375" customWidth="1"/>
    <col min="9686" max="9686" width="31.28515625" bestFit="1" customWidth="1"/>
    <col min="9687" max="9687" width="17" customWidth="1"/>
    <col min="9688" max="9688" width="16.28515625" customWidth="1"/>
    <col min="9689" max="9689" width="17.140625" customWidth="1"/>
    <col min="9690" max="9690" width="16.42578125" bestFit="1" customWidth="1"/>
    <col min="9691" max="9695" width="0" hidden="1" customWidth="1"/>
    <col min="9696" max="9696" width="15.28515625" bestFit="1" customWidth="1"/>
    <col min="9938" max="9938" width="2.140625" customWidth="1"/>
    <col min="9939" max="9939" width="35.7109375" customWidth="1"/>
    <col min="9940" max="9940" width="15" customWidth="1"/>
    <col min="9941" max="9941" width="17.7109375" customWidth="1"/>
    <col min="9942" max="9942" width="31.28515625" bestFit="1" customWidth="1"/>
    <col min="9943" max="9943" width="17" customWidth="1"/>
    <col min="9944" max="9944" width="16.28515625" customWidth="1"/>
    <col min="9945" max="9945" width="17.140625" customWidth="1"/>
    <col min="9946" max="9946" width="16.42578125" bestFit="1" customWidth="1"/>
    <col min="9947" max="9951" width="0" hidden="1" customWidth="1"/>
    <col min="9952" max="9952" width="15.28515625" bestFit="1" customWidth="1"/>
    <col min="10194" max="10194" width="2.140625" customWidth="1"/>
    <col min="10195" max="10195" width="35.7109375" customWidth="1"/>
    <col min="10196" max="10196" width="15" customWidth="1"/>
    <col min="10197" max="10197" width="17.7109375" customWidth="1"/>
    <col min="10198" max="10198" width="31.28515625" bestFit="1" customWidth="1"/>
    <col min="10199" max="10199" width="17" customWidth="1"/>
    <col min="10200" max="10200" width="16.28515625" customWidth="1"/>
    <col min="10201" max="10201" width="17.140625" customWidth="1"/>
    <col min="10202" max="10202" width="16.42578125" bestFit="1" customWidth="1"/>
    <col min="10203" max="10207" width="0" hidden="1" customWidth="1"/>
    <col min="10208" max="10208" width="15.28515625" bestFit="1" customWidth="1"/>
    <col min="10450" max="10450" width="2.140625" customWidth="1"/>
    <col min="10451" max="10451" width="35.7109375" customWidth="1"/>
    <col min="10452" max="10452" width="15" customWidth="1"/>
    <col min="10453" max="10453" width="17.7109375" customWidth="1"/>
    <col min="10454" max="10454" width="31.28515625" bestFit="1" customWidth="1"/>
    <col min="10455" max="10455" width="17" customWidth="1"/>
    <col min="10456" max="10456" width="16.28515625" customWidth="1"/>
    <col min="10457" max="10457" width="17.140625" customWidth="1"/>
    <col min="10458" max="10458" width="16.42578125" bestFit="1" customWidth="1"/>
    <col min="10459" max="10463" width="0" hidden="1" customWidth="1"/>
    <col min="10464" max="10464" width="15.28515625" bestFit="1" customWidth="1"/>
    <col min="10706" max="10706" width="2.140625" customWidth="1"/>
    <col min="10707" max="10707" width="35.7109375" customWidth="1"/>
    <col min="10708" max="10708" width="15" customWidth="1"/>
    <col min="10709" max="10709" width="17.7109375" customWidth="1"/>
    <col min="10710" max="10710" width="31.28515625" bestFit="1" customWidth="1"/>
    <col min="10711" max="10711" width="17" customWidth="1"/>
    <col min="10712" max="10712" width="16.28515625" customWidth="1"/>
    <col min="10713" max="10713" width="17.140625" customWidth="1"/>
    <col min="10714" max="10714" width="16.42578125" bestFit="1" customWidth="1"/>
    <col min="10715" max="10719" width="0" hidden="1" customWidth="1"/>
    <col min="10720" max="10720" width="15.28515625" bestFit="1" customWidth="1"/>
    <col min="10962" max="10962" width="2.140625" customWidth="1"/>
    <col min="10963" max="10963" width="35.7109375" customWidth="1"/>
    <col min="10964" max="10964" width="15" customWidth="1"/>
    <col min="10965" max="10965" width="17.7109375" customWidth="1"/>
    <col min="10966" max="10966" width="31.28515625" bestFit="1" customWidth="1"/>
    <col min="10967" max="10967" width="17" customWidth="1"/>
    <col min="10968" max="10968" width="16.28515625" customWidth="1"/>
    <col min="10969" max="10969" width="17.140625" customWidth="1"/>
    <col min="10970" max="10970" width="16.42578125" bestFit="1" customWidth="1"/>
    <col min="10971" max="10975" width="0" hidden="1" customWidth="1"/>
    <col min="10976" max="10976" width="15.28515625" bestFit="1" customWidth="1"/>
    <col min="11218" max="11218" width="2.140625" customWidth="1"/>
    <col min="11219" max="11219" width="35.7109375" customWidth="1"/>
    <col min="11220" max="11220" width="15" customWidth="1"/>
    <col min="11221" max="11221" width="17.7109375" customWidth="1"/>
    <col min="11222" max="11222" width="31.28515625" bestFit="1" customWidth="1"/>
    <col min="11223" max="11223" width="17" customWidth="1"/>
    <col min="11224" max="11224" width="16.28515625" customWidth="1"/>
    <col min="11225" max="11225" width="17.140625" customWidth="1"/>
    <col min="11226" max="11226" width="16.42578125" bestFit="1" customWidth="1"/>
    <col min="11227" max="11231" width="0" hidden="1" customWidth="1"/>
    <col min="11232" max="11232" width="15.28515625" bestFit="1" customWidth="1"/>
    <col min="11474" max="11474" width="2.140625" customWidth="1"/>
    <col min="11475" max="11475" width="35.7109375" customWidth="1"/>
    <col min="11476" max="11476" width="15" customWidth="1"/>
    <col min="11477" max="11477" width="17.7109375" customWidth="1"/>
    <col min="11478" max="11478" width="31.28515625" bestFit="1" customWidth="1"/>
    <col min="11479" max="11479" width="17" customWidth="1"/>
    <col min="11480" max="11480" width="16.28515625" customWidth="1"/>
    <col min="11481" max="11481" width="17.140625" customWidth="1"/>
    <col min="11482" max="11482" width="16.42578125" bestFit="1" customWidth="1"/>
    <col min="11483" max="11487" width="0" hidden="1" customWidth="1"/>
    <col min="11488" max="11488" width="15.28515625" bestFit="1" customWidth="1"/>
    <col min="11730" max="11730" width="2.140625" customWidth="1"/>
    <col min="11731" max="11731" width="35.7109375" customWidth="1"/>
    <col min="11732" max="11732" width="15" customWidth="1"/>
    <col min="11733" max="11733" width="17.7109375" customWidth="1"/>
    <col min="11734" max="11734" width="31.28515625" bestFit="1" customWidth="1"/>
    <col min="11735" max="11735" width="17" customWidth="1"/>
    <col min="11736" max="11736" width="16.28515625" customWidth="1"/>
    <col min="11737" max="11737" width="17.140625" customWidth="1"/>
    <col min="11738" max="11738" width="16.42578125" bestFit="1" customWidth="1"/>
    <col min="11739" max="11743" width="0" hidden="1" customWidth="1"/>
    <col min="11744" max="11744" width="15.28515625" bestFit="1" customWidth="1"/>
    <col min="11986" max="11986" width="2.140625" customWidth="1"/>
    <col min="11987" max="11987" width="35.7109375" customWidth="1"/>
    <col min="11988" max="11988" width="15" customWidth="1"/>
    <col min="11989" max="11989" width="17.7109375" customWidth="1"/>
    <col min="11990" max="11990" width="31.28515625" bestFit="1" customWidth="1"/>
    <col min="11991" max="11991" width="17" customWidth="1"/>
    <col min="11992" max="11992" width="16.28515625" customWidth="1"/>
    <col min="11993" max="11993" width="17.140625" customWidth="1"/>
    <col min="11994" max="11994" width="16.42578125" bestFit="1" customWidth="1"/>
    <col min="11995" max="11999" width="0" hidden="1" customWidth="1"/>
    <col min="12000" max="12000" width="15.28515625" bestFit="1" customWidth="1"/>
    <col min="12242" max="12242" width="2.140625" customWidth="1"/>
    <col min="12243" max="12243" width="35.7109375" customWidth="1"/>
    <col min="12244" max="12244" width="15" customWidth="1"/>
    <col min="12245" max="12245" width="17.7109375" customWidth="1"/>
    <col min="12246" max="12246" width="31.28515625" bestFit="1" customWidth="1"/>
    <col min="12247" max="12247" width="17" customWidth="1"/>
    <col min="12248" max="12248" width="16.28515625" customWidth="1"/>
    <col min="12249" max="12249" width="17.140625" customWidth="1"/>
    <col min="12250" max="12250" width="16.42578125" bestFit="1" customWidth="1"/>
    <col min="12251" max="12255" width="0" hidden="1" customWidth="1"/>
    <col min="12256" max="12256" width="15.28515625" bestFit="1" customWidth="1"/>
    <col min="12498" max="12498" width="2.140625" customWidth="1"/>
    <col min="12499" max="12499" width="35.7109375" customWidth="1"/>
    <col min="12500" max="12500" width="15" customWidth="1"/>
    <col min="12501" max="12501" width="17.7109375" customWidth="1"/>
    <col min="12502" max="12502" width="31.28515625" bestFit="1" customWidth="1"/>
    <col min="12503" max="12503" width="17" customWidth="1"/>
    <col min="12504" max="12504" width="16.28515625" customWidth="1"/>
    <col min="12505" max="12505" width="17.140625" customWidth="1"/>
    <col min="12506" max="12506" width="16.42578125" bestFit="1" customWidth="1"/>
    <col min="12507" max="12511" width="0" hidden="1" customWidth="1"/>
    <col min="12512" max="12512" width="15.28515625" bestFit="1" customWidth="1"/>
    <col min="12754" max="12754" width="2.140625" customWidth="1"/>
    <col min="12755" max="12755" width="35.7109375" customWidth="1"/>
    <col min="12756" max="12756" width="15" customWidth="1"/>
    <col min="12757" max="12757" width="17.7109375" customWidth="1"/>
    <col min="12758" max="12758" width="31.28515625" bestFit="1" customWidth="1"/>
    <col min="12759" max="12759" width="17" customWidth="1"/>
    <col min="12760" max="12760" width="16.28515625" customWidth="1"/>
    <col min="12761" max="12761" width="17.140625" customWidth="1"/>
    <col min="12762" max="12762" width="16.42578125" bestFit="1" customWidth="1"/>
    <col min="12763" max="12767" width="0" hidden="1" customWidth="1"/>
    <col min="12768" max="12768" width="15.28515625" bestFit="1" customWidth="1"/>
    <col min="13010" max="13010" width="2.140625" customWidth="1"/>
    <col min="13011" max="13011" width="35.7109375" customWidth="1"/>
    <col min="13012" max="13012" width="15" customWidth="1"/>
    <col min="13013" max="13013" width="17.7109375" customWidth="1"/>
    <col min="13014" max="13014" width="31.28515625" bestFit="1" customWidth="1"/>
    <col min="13015" max="13015" width="17" customWidth="1"/>
    <col min="13016" max="13016" width="16.28515625" customWidth="1"/>
    <col min="13017" max="13017" width="17.140625" customWidth="1"/>
    <col min="13018" max="13018" width="16.42578125" bestFit="1" customWidth="1"/>
    <col min="13019" max="13023" width="0" hidden="1" customWidth="1"/>
    <col min="13024" max="13024" width="15.28515625" bestFit="1" customWidth="1"/>
    <col min="13266" max="13266" width="2.140625" customWidth="1"/>
    <col min="13267" max="13267" width="35.7109375" customWidth="1"/>
    <col min="13268" max="13268" width="15" customWidth="1"/>
    <col min="13269" max="13269" width="17.7109375" customWidth="1"/>
    <col min="13270" max="13270" width="31.28515625" bestFit="1" customWidth="1"/>
    <col min="13271" max="13271" width="17" customWidth="1"/>
    <col min="13272" max="13272" width="16.28515625" customWidth="1"/>
    <col min="13273" max="13273" width="17.140625" customWidth="1"/>
    <col min="13274" max="13274" width="16.42578125" bestFit="1" customWidth="1"/>
    <col min="13275" max="13279" width="0" hidden="1" customWidth="1"/>
    <col min="13280" max="13280" width="15.28515625" bestFit="1" customWidth="1"/>
    <col min="13522" max="13522" width="2.140625" customWidth="1"/>
    <col min="13523" max="13523" width="35.7109375" customWidth="1"/>
    <col min="13524" max="13524" width="15" customWidth="1"/>
    <col min="13525" max="13525" width="17.7109375" customWidth="1"/>
    <col min="13526" max="13526" width="31.28515625" bestFit="1" customWidth="1"/>
    <col min="13527" max="13527" width="17" customWidth="1"/>
    <col min="13528" max="13528" width="16.28515625" customWidth="1"/>
    <col min="13529" max="13529" width="17.140625" customWidth="1"/>
    <col min="13530" max="13530" width="16.42578125" bestFit="1" customWidth="1"/>
    <col min="13531" max="13535" width="0" hidden="1" customWidth="1"/>
    <col min="13536" max="13536" width="15.28515625" bestFit="1" customWidth="1"/>
    <col min="13778" max="13778" width="2.140625" customWidth="1"/>
    <col min="13779" max="13779" width="35.7109375" customWidth="1"/>
    <col min="13780" max="13780" width="15" customWidth="1"/>
    <col min="13781" max="13781" width="17.7109375" customWidth="1"/>
    <col min="13782" max="13782" width="31.28515625" bestFit="1" customWidth="1"/>
    <col min="13783" max="13783" width="17" customWidth="1"/>
    <col min="13784" max="13784" width="16.28515625" customWidth="1"/>
    <col min="13785" max="13785" width="17.140625" customWidth="1"/>
    <col min="13786" max="13786" width="16.42578125" bestFit="1" customWidth="1"/>
    <col min="13787" max="13791" width="0" hidden="1" customWidth="1"/>
    <col min="13792" max="13792" width="15.28515625" bestFit="1" customWidth="1"/>
    <col min="14034" max="14034" width="2.140625" customWidth="1"/>
    <col min="14035" max="14035" width="35.7109375" customWidth="1"/>
    <col min="14036" max="14036" width="15" customWidth="1"/>
    <col min="14037" max="14037" width="17.7109375" customWidth="1"/>
    <col min="14038" max="14038" width="31.28515625" bestFit="1" customWidth="1"/>
    <col min="14039" max="14039" width="17" customWidth="1"/>
    <col min="14040" max="14040" width="16.28515625" customWidth="1"/>
    <col min="14041" max="14041" width="17.140625" customWidth="1"/>
    <col min="14042" max="14042" width="16.42578125" bestFit="1" customWidth="1"/>
    <col min="14043" max="14047" width="0" hidden="1" customWidth="1"/>
    <col min="14048" max="14048" width="15.28515625" bestFit="1" customWidth="1"/>
    <col min="14290" max="14290" width="2.140625" customWidth="1"/>
    <col min="14291" max="14291" width="35.7109375" customWidth="1"/>
    <col min="14292" max="14292" width="15" customWidth="1"/>
    <col min="14293" max="14293" width="17.7109375" customWidth="1"/>
    <col min="14294" max="14294" width="31.28515625" bestFit="1" customWidth="1"/>
    <col min="14295" max="14295" width="17" customWidth="1"/>
    <col min="14296" max="14296" width="16.28515625" customWidth="1"/>
    <col min="14297" max="14297" width="17.140625" customWidth="1"/>
    <col min="14298" max="14298" width="16.42578125" bestFit="1" customWidth="1"/>
    <col min="14299" max="14303" width="0" hidden="1" customWidth="1"/>
    <col min="14304" max="14304" width="15.28515625" bestFit="1" customWidth="1"/>
    <col min="14546" max="14546" width="2.140625" customWidth="1"/>
    <col min="14547" max="14547" width="35.7109375" customWidth="1"/>
    <col min="14548" max="14548" width="15" customWidth="1"/>
    <col min="14549" max="14549" width="17.7109375" customWidth="1"/>
    <col min="14550" max="14550" width="31.28515625" bestFit="1" customWidth="1"/>
    <col min="14551" max="14551" width="17" customWidth="1"/>
    <col min="14552" max="14552" width="16.28515625" customWidth="1"/>
    <col min="14553" max="14553" width="17.140625" customWidth="1"/>
    <col min="14554" max="14554" width="16.42578125" bestFit="1" customWidth="1"/>
    <col min="14555" max="14559" width="0" hidden="1" customWidth="1"/>
    <col min="14560" max="14560" width="15.28515625" bestFit="1" customWidth="1"/>
    <col min="14802" max="14802" width="2.140625" customWidth="1"/>
    <col min="14803" max="14803" width="35.7109375" customWidth="1"/>
    <col min="14804" max="14804" width="15" customWidth="1"/>
    <col min="14805" max="14805" width="17.7109375" customWidth="1"/>
    <col min="14806" max="14806" width="31.28515625" bestFit="1" customWidth="1"/>
    <col min="14807" max="14807" width="17" customWidth="1"/>
    <col min="14808" max="14808" width="16.28515625" customWidth="1"/>
    <col min="14809" max="14809" width="17.140625" customWidth="1"/>
    <col min="14810" max="14810" width="16.42578125" bestFit="1" customWidth="1"/>
    <col min="14811" max="14815" width="0" hidden="1" customWidth="1"/>
    <col min="14816" max="14816" width="15.28515625" bestFit="1" customWidth="1"/>
    <col min="15058" max="15058" width="2.140625" customWidth="1"/>
    <col min="15059" max="15059" width="35.7109375" customWidth="1"/>
    <col min="15060" max="15060" width="15" customWidth="1"/>
    <col min="15061" max="15061" width="17.7109375" customWidth="1"/>
    <col min="15062" max="15062" width="31.28515625" bestFit="1" customWidth="1"/>
    <col min="15063" max="15063" width="17" customWidth="1"/>
    <col min="15064" max="15064" width="16.28515625" customWidth="1"/>
    <col min="15065" max="15065" width="17.140625" customWidth="1"/>
    <col min="15066" max="15066" width="16.42578125" bestFit="1" customWidth="1"/>
    <col min="15067" max="15071" width="0" hidden="1" customWidth="1"/>
    <col min="15072" max="15072" width="15.28515625" bestFit="1" customWidth="1"/>
    <col min="15314" max="15314" width="2.140625" customWidth="1"/>
    <col min="15315" max="15315" width="35.7109375" customWidth="1"/>
    <col min="15316" max="15316" width="15" customWidth="1"/>
    <col min="15317" max="15317" width="17.7109375" customWidth="1"/>
    <col min="15318" max="15318" width="31.28515625" bestFit="1" customWidth="1"/>
    <col min="15319" max="15319" width="17" customWidth="1"/>
    <col min="15320" max="15320" width="16.28515625" customWidth="1"/>
    <col min="15321" max="15321" width="17.140625" customWidth="1"/>
    <col min="15322" max="15322" width="16.42578125" bestFit="1" customWidth="1"/>
    <col min="15323" max="15327" width="0" hidden="1" customWidth="1"/>
    <col min="15328" max="15328" width="15.28515625" bestFit="1" customWidth="1"/>
    <col min="15570" max="15570" width="2.140625" customWidth="1"/>
    <col min="15571" max="15571" width="35.7109375" customWidth="1"/>
    <col min="15572" max="15572" width="15" customWidth="1"/>
    <col min="15573" max="15573" width="17.7109375" customWidth="1"/>
    <col min="15574" max="15574" width="31.28515625" bestFit="1" customWidth="1"/>
    <col min="15575" max="15575" width="17" customWidth="1"/>
    <col min="15576" max="15576" width="16.28515625" customWidth="1"/>
    <col min="15577" max="15577" width="17.140625" customWidth="1"/>
    <col min="15578" max="15578" width="16.42578125" bestFit="1" customWidth="1"/>
    <col min="15579" max="15583" width="0" hidden="1" customWidth="1"/>
    <col min="15584" max="15584" width="15.28515625" bestFit="1" customWidth="1"/>
    <col min="15826" max="15826" width="2.140625" customWidth="1"/>
    <col min="15827" max="15827" width="35.7109375" customWidth="1"/>
    <col min="15828" max="15828" width="15" customWidth="1"/>
    <col min="15829" max="15829" width="17.7109375" customWidth="1"/>
    <col min="15830" max="15830" width="31.28515625" bestFit="1" customWidth="1"/>
    <col min="15831" max="15831" width="17" customWidth="1"/>
    <col min="15832" max="15832" width="16.28515625" customWidth="1"/>
    <col min="15833" max="15833" width="17.140625" customWidth="1"/>
    <col min="15834" max="15834" width="16.42578125" bestFit="1" customWidth="1"/>
    <col min="15835" max="15839" width="0" hidden="1" customWidth="1"/>
    <col min="15840" max="15840" width="15.28515625" bestFit="1" customWidth="1"/>
    <col min="16082" max="16082" width="2.140625" customWidth="1"/>
    <col min="16083" max="16083" width="35.7109375" customWidth="1"/>
    <col min="16084" max="16084" width="15" customWidth="1"/>
    <col min="16085" max="16085" width="17.7109375" customWidth="1"/>
    <col min="16086" max="16086" width="31.28515625" bestFit="1" customWidth="1"/>
    <col min="16087" max="16087" width="17" customWidth="1"/>
    <col min="16088" max="16088" width="16.28515625" customWidth="1"/>
    <col min="16089" max="16089" width="17.140625" customWidth="1"/>
    <col min="16090" max="16090" width="16.42578125" bestFit="1" customWidth="1"/>
    <col min="16091" max="16095" width="0" hidden="1" customWidth="1"/>
    <col min="16096" max="16096" width="15.28515625" bestFit="1" customWidth="1"/>
  </cols>
  <sheetData>
    <row r="1" spans="2:8" hidden="1" x14ac:dyDescent="0.25"/>
    <row r="3" spans="2:8" ht="15.75" x14ac:dyDescent="0.25">
      <c r="B3" s="337" t="s">
        <v>748</v>
      </c>
      <c r="C3" s="222"/>
      <c r="D3" s="222"/>
      <c r="E3" s="222"/>
    </row>
    <row r="4" spans="2:8" ht="9" customHeight="1" x14ac:dyDescent="0.25"/>
    <row r="5" spans="2:8" ht="15.75" x14ac:dyDescent="0.25">
      <c r="B5" s="1202" t="s">
        <v>182</v>
      </c>
      <c r="C5" s="1202"/>
    </row>
    <row r="6" spans="2:8" ht="15.75" customHeight="1" thickBot="1" x14ac:dyDescent="0.3"/>
    <row r="7" spans="2:8" ht="16.5" thickBot="1" x14ac:dyDescent="0.3">
      <c r="B7" s="1203" t="s">
        <v>183</v>
      </c>
      <c r="C7" s="1204"/>
      <c r="D7" s="1204"/>
      <c r="E7" s="1204"/>
      <c r="F7" s="1204"/>
      <c r="G7" s="1204"/>
      <c r="H7" s="1205"/>
    </row>
    <row r="8" spans="2:8" ht="47.45" customHeight="1" thickBot="1" x14ac:dyDescent="0.3">
      <c r="B8" s="638" t="s">
        <v>184</v>
      </c>
      <c r="C8" s="639" t="s">
        <v>185</v>
      </c>
      <c r="D8" s="639" t="s">
        <v>186</v>
      </c>
      <c r="E8" s="639" t="s">
        <v>187</v>
      </c>
      <c r="F8" s="639" t="s">
        <v>188</v>
      </c>
      <c r="G8" s="639" t="s">
        <v>189</v>
      </c>
      <c r="H8" s="640" t="s">
        <v>190</v>
      </c>
    </row>
    <row r="9" spans="2:8" ht="12.75" customHeight="1" thickBot="1" x14ac:dyDescent="0.3">
      <c r="B9" s="637" t="s">
        <v>1</v>
      </c>
      <c r="C9" s="531"/>
      <c r="D9" s="532"/>
      <c r="E9" s="532"/>
      <c r="F9" s="532"/>
      <c r="G9" s="532"/>
      <c r="H9" s="533"/>
    </row>
    <row r="10" spans="2:8" ht="15.75" thickBot="1" x14ac:dyDescent="0.3">
      <c r="B10" s="636" t="s">
        <v>191</v>
      </c>
      <c r="C10" s="534"/>
      <c r="D10" s="535"/>
      <c r="E10" s="535"/>
      <c r="F10" s="535"/>
      <c r="G10" s="535"/>
      <c r="H10" s="536"/>
    </row>
    <row r="11" spans="2:8" ht="12.75" customHeight="1" x14ac:dyDescent="0.25">
      <c r="B11" s="634" t="s">
        <v>760</v>
      </c>
      <c r="C11" s="537"/>
      <c r="D11" s="538"/>
      <c r="E11" s="532"/>
      <c r="F11" s="538"/>
      <c r="G11" s="532"/>
      <c r="H11" s="539"/>
    </row>
    <row r="12" spans="2:8" ht="15.75" thickBot="1" x14ac:dyDescent="0.3">
      <c r="B12" s="635" t="s">
        <v>760</v>
      </c>
      <c r="C12" s="540" t="s">
        <v>193</v>
      </c>
      <c r="D12" s="541">
        <v>0</v>
      </c>
      <c r="E12" s="542">
        <v>6870.81</v>
      </c>
      <c r="F12" s="543">
        <f>D12*E12</f>
        <v>0</v>
      </c>
      <c r="G12" s="542">
        <v>6891.96</v>
      </c>
      <c r="H12" s="544">
        <v>0</v>
      </c>
    </row>
    <row r="13" spans="2:8" ht="12.75" customHeight="1" x14ac:dyDescent="0.25">
      <c r="B13" s="634" t="s">
        <v>10</v>
      </c>
      <c r="C13" s="537"/>
      <c r="D13" s="538"/>
      <c r="E13" s="532"/>
      <c r="F13" s="538"/>
      <c r="G13" s="532"/>
      <c r="H13" s="545"/>
    </row>
    <row r="14" spans="2:8" ht="12.75" customHeight="1" x14ac:dyDescent="0.25">
      <c r="B14" s="546" t="s">
        <v>421</v>
      </c>
      <c r="C14" s="547" t="s">
        <v>193</v>
      </c>
      <c r="D14" s="548">
        <v>2653.05</v>
      </c>
      <c r="E14" s="549">
        <v>6870.81</v>
      </c>
      <c r="F14" s="550">
        <v>18228602.470500004</v>
      </c>
      <c r="G14" s="549">
        <v>6891.96</v>
      </c>
      <c r="H14" s="545">
        <v>11441274</v>
      </c>
    </row>
    <row r="15" spans="2:8" x14ac:dyDescent="0.25">
      <c r="B15" s="546" t="s">
        <v>422</v>
      </c>
      <c r="C15" s="547" t="s">
        <v>193</v>
      </c>
      <c r="D15" s="548">
        <v>1757.59</v>
      </c>
      <c r="E15" s="549">
        <v>6870.81</v>
      </c>
      <c r="F15" s="550">
        <v>12076066.947900001</v>
      </c>
      <c r="G15" s="549">
        <v>6891.96</v>
      </c>
      <c r="H15" s="545">
        <v>44432259</v>
      </c>
    </row>
    <row r="16" spans="2:8" x14ac:dyDescent="0.25">
      <c r="B16" s="546" t="s">
        <v>423</v>
      </c>
      <c r="C16" s="547" t="s">
        <v>193</v>
      </c>
      <c r="D16" s="548">
        <v>5577.54</v>
      </c>
      <c r="E16" s="549">
        <v>6870.81</v>
      </c>
      <c r="F16" s="550">
        <v>38322217.6074</v>
      </c>
      <c r="G16" s="549">
        <v>6891.96</v>
      </c>
      <c r="H16" s="545">
        <v>1643595</v>
      </c>
    </row>
    <row r="17" spans="2:8" x14ac:dyDescent="0.25">
      <c r="B17" s="546" t="s">
        <v>424</v>
      </c>
      <c r="C17" s="547" t="s">
        <v>193</v>
      </c>
      <c r="D17" s="548">
        <v>4303.53</v>
      </c>
      <c r="E17" s="549">
        <v>6870.81</v>
      </c>
      <c r="F17" s="550">
        <v>29568736.9593</v>
      </c>
      <c r="G17" s="549">
        <v>6891.96</v>
      </c>
      <c r="H17" s="545">
        <v>8001841</v>
      </c>
    </row>
    <row r="18" spans="2:8" x14ac:dyDescent="0.25">
      <c r="B18" s="546" t="s">
        <v>425</v>
      </c>
      <c r="C18" s="547" t="s">
        <v>193</v>
      </c>
      <c r="D18" s="548">
        <v>759.97</v>
      </c>
      <c r="E18" s="549">
        <v>6870.81</v>
      </c>
      <c r="F18" s="550">
        <v>5221609.4757000003</v>
      </c>
      <c r="G18" s="549">
        <v>6891.96</v>
      </c>
      <c r="H18" s="545">
        <v>51386867</v>
      </c>
    </row>
    <row r="19" spans="2:8" x14ac:dyDescent="0.25">
      <c r="B19" s="546" t="s">
        <v>750</v>
      </c>
      <c r="C19" s="547" t="s">
        <v>193</v>
      </c>
      <c r="D19" s="548">
        <v>2551.9899999999998</v>
      </c>
      <c r="E19" s="549">
        <v>6870.81</v>
      </c>
      <c r="F19" s="550">
        <v>17534238.411899999</v>
      </c>
      <c r="G19" s="549">
        <v>6891.96</v>
      </c>
      <c r="H19" s="545">
        <v>1337798</v>
      </c>
    </row>
    <row r="20" spans="2:8" s="80" customFormat="1" x14ac:dyDescent="0.25">
      <c r="B20" s="551" t="s">
        <v>749</v>
      </c>
      <c r="C20" s="552" t="s">
        <v>193</v>
      </c>
      <c r="D20" s="548">
        <v>219504.17</v>
      </c>
      <c r="E20" s="553">
        <v>6870.81</v>
      </c>
      <c r="F20" s="443">
        <v>1508171446</v>
      </c>
      <c r="G20" s="553">
        <v>6891.96</v>
      </c>
      <c r="H20" s="441">
        <v>80389269</v>
      </c>
    </row>
    <row r="21" spans="2:8" x14ac:dyDescent="0.25">
      <c r="B21" s="546" t="s">
        <v>751</v>
      </c>
      <c r="C21" s="547" t="s">
        <v>193</v>
      </c>
      <c r="D21" s="548">
        <v>52.27</v>
      </c>
      <c r="E21" s="549">
        <v>6870.81</v>
      </c>
      <c r="F21" s="550">
        <v>359137</v>
      </c>
      <c r="G21" s="549">
        <v>6891.96</v>
      </c>
      <c r="H21" s="545">
        <v>4555745109</v>
      </c>
    </row>
    <row r="22" spans="2:8" x14ac:dyDescent="0.25">
      <c r="B22" s="546" t="s">
        <v>751</v>
      </c>
      <c r="C22" s="547" t="s">
        <v>193</v>
      </c>
      <c r="D22" s="554">
        <v>4464.1099999999997</v>
      </c>
      <c r="E22" s="549">
        <v>6870.81</v>
      </c>
      <c r="F22" s="550">
        <v>30672051.629099999</v>
      </c>
      <c r="G22" s="549">
        <v>6891.96</v>
      </c>
      <c r="H22" s="545">
        <v>360243</v>
      </c>
    </row>
    <row r="23" spans="2:8" x14ac:dyDescent="0.25">
      <c r="B23" s="546" t="s">
        <v>752</v>
      </c>
      <c r="C23" s="547" t="s">
        <v>193</v>
      </c>
      <c r="D23" s="554">
        <v>4115.84</v>
      </c>
      <c r="E23" s="549">
        <v>6870.81</v>
      </c>
      <c r="F23" s="550">
        <v>28279154.630400002</v>
      </c>
      <c r="G23" s="549">
        <v>6891.96</v>
      </c>
      <c r="H23" s="545">
        <v>30766468</v>
      </c>
    </row>
    <row r="24" spans="2:8" x14ac:dyDescent="0.25">
      <c r="B24" s="546" t="s">
        <v>753</v>
      </c>
      <c r="C24" s="547" t="s">
        <v>193</v>
      </c>
      <c r="D24" s="554">
        <v>61.92</v>
      </c>
      <c r="E24" s="549">
        <v>6870.81</v>
      </c>
      <c r="F24" s="550">
        <v>425440.55520000006</v>
      </c>
      <c r="G24" s="549">
        <v>6891.96</v>
      </c>
      <c r="H24" s="545">
        <v>7029317</v>
      </c>
    </row>
    <row r="25" spans="2:8" x14ac:dyDescent="0.25">
      <c r="B25" s="546" t="s">
        <v>754</v>
      </c>
      <c r="C25" s="547" t="s">
        <v>193</v>
      </c>
      <c r="D25" s="554">
        <v>1013.07</v>
      </c>
      <c r="E25" s="549">
        <v>6870.81</v>
      </c>
      <c r="F25" s="550">
        <v>6960611.4867000012</v>
      </c>
      <c r="G25" s="549">
        <v>6891.96</v>
      </c>
      <c r="H25" s="545">
        <v>40263313</v>
      </c>
    </row>
    <row r="26" spans="2:8" x14ac:dyDescent="0.25">
      <c r="B26" s="546" t="s">
        <v>755</v>
      </c>
      <c r="C26" s="547" t="s">
        <v>193</v>
      </c>
      <c r="D26" s="554">
        <v>14539.98</v>
      </c>
      <c r="E26" s="549">
        <v>6870.81</v>
      </c>
      <c r="F26" s="550">
        <v>99901439.983800009</v>
      </c>
      <c r="G26" s="549">
        <v>6891.96</v>
      </c>
      <c r="H26" s="545">
        <v>10135661</v>
      </c>
    </row>
    <row r="27" spans="2:8" x14ac:dyDescent="0.25">
      <c r="B27" s="546" t="s">
        <v>756</v>
      </c>
      <c r="C27" s="547" t="s">
        <v>193</v>
      </c>
      <c r="D27" s="554">
        <v>760.08</v>
      </c>
      <c r="E27" s="549">
        <v>6870.81</v>
      </c>
      <c r="F27" s="550">
        <v>5222365.2648000009</v>
      </c>
      <c r="G27" s="549">
        <v>6891.96</v>
      </c>
      <c r="H27" s="545">
        <v>0</v>
      </c>
    </row>
    <row r="28" spans="2:8" x14ac:dyDescent="0.25">
      <c r="B28" s="546" t="s">
        <v>757</v>
      </c>
      <c r="C28" s="547" t="s">
        <v>193</v>
      </c>
      <c r="D28" s="554">
        <v>0.16</v>
      </c>
      <c r="E28" s="549">
        <v>6870.81</v>
      </c>
      <c r="F28" s="550">
        <v>1099</v>
      </c>
      <c r="G28" s="549">
        <v>6891.96</v>
      </c>
      <c r="H28" s="545">
        <v>0</v>
      </c>
    </row>
    <row r="29" spans="2:8" x14ac:dyDescent="0.25">
      <c r="B29" s="546" t="s">
        <v>758</v>
      </c>
      <c r="C29" s="547" t="s">
        <v>193</v>
      </c>
      <c r="D29" s="554">
        <v>250</v>
      </c>
      <c r="E29" s="549">
        <v>6870.81</v>
      </c>
      <c r="F29" s="550">
        <v>1717702.5</v>
      </c>
      <c r="G29" s="549">
        <v>6891.96</v>
      </c>
      <c r="H29" s="545">
        <v>0</v>
      </c>
    </row>
    <row r="30" spans="2:8" x14ac:dyDescent="0.25">
      <c r="B30" s="546" t="s">
        <v>424</v>
      </c>
      <c r="C30" s="547" t="s">
        <v>193</v>
      </c>
      <c r="D30" s="555">
        <v>0</v>
      </c>
      <c r="E30" s="549">
        <v>6870.81</v>
      </c>
      <c r="F30" s="550">
        <v>0</v>
      </c>
      <c r="G30" s="549">
        <v>6891.96</v>
      </c>
      <c r="H30" s="545">
        <v>18147220</v>
      </c>
    </row>
    <row r="31" spans="2:8" ht="15.75" thickBot="1" x14ac:dyDescent="0.3">
      <c r="B31" s="546" t="s">
        <v>759</v>
      </c>
      <c r="C31" s="547" t="s">
        <v>193</v>
      </c>
      <c r="D31" s="555">
        <v>0</v>
      </c>
      <c r="E31" s="549">
        <v>6870.81</v>
      </c>
      <c r="F31" s="550">
        <f>D31*E31</f>
        <v>0</v>
      </c>
      <c r="G31" s="549">
        <v>6891.96</v>
      </c>
      <c r="H31" s="545">
        <v>30191058</v>
      </c>
    </row>
    <row r="32" spans="2:8" x14ac:dyDescent="0.25">
      <c r="B32" s="634" t="s">
        <v>194</v>
      </c>
      <c r="C32" s="556"/>
      <c r="D32" s="557"/>
      <c r="E32" s="558"/>
      <c r="F32" s="538"/>
      <c r="G32" s="559"/>
      <c r="H32" s="560"/>
    </row>
    <row r="33" spans="2:8" x14ac:dyDescent="0.25">
      <c r="B33" s="546" t="s">
        <v>761</v>
      </c>
      <c r="C33" s="547" t="s">
        <v>193</v>
      </c>
      <c r="D33" s="555">
        <v>363999.12</v>
      </c>
      <c r="E33" s="549">
        <v>6870.81</v>
      </c>
      <c r="F33" s="550">
        <v>2500968793.6872001</v>
      </c>
      <c r="G33" s="549">
        <v>6891.96</v>
      </c>
      <c r="H33" s="545">
        <v>3127219131</v>
      </c>
    </row>
    <row r="34" spans="2:8" x14ac:dyDescent="0.25">
      <c r="B34" s="546" t="s">
        <v>763</v>
      </c>
      <c r="C34" s="547" t="s">
        <v>193</v>
      </c>
      <c r="D34" s="555">
        <v>12315.77</v>
      </c>
      <c r="E34" s="549">
        <v>6870.81</v>
      </c>
      <c r="F34" s="550">
        <v>84619315.673700005</v>
      </c>
      <c r="G34" s="549">
        <v>6891.96</v>
      </c>
      <c r="H34" s="545">
        <v>888197692</v>
      </c>
    </row>
    <row r="35" spans="2:8" x14ac:dyDescent="0.25">
      <c r="B35" s="546" t="s">
        <v>764</v>
      </c>
      <c r="C35" s="547" t="s">
        <v>193</v>
      </c>
      <c r="D35" s="555">
        <v>2396.71</v>
      </c>
      <c r="E35" s="549">
        <v>6870.81</v>
      </c>
      <c r="F35" s="550">
        <v>16467339.035100002</v>
      </c>
      <c r="G35" s="549">
        <v>6891.96</v>
      </c>
      <c r="H35" s="545"/>
    </row>
    <row r="36" spans="2:8" x14ac:dyDescent="0.25">
      <c r="B36" s="546" t="s">
        <v>765</v>
      </c>
      <c r="C36" s="547" t="s">
        <v>193</v>
      </c>
      <c r="D36" s="555">
        <v>833532.54</v>
      </c>
      <c r="E36" s="549">
        <v>6870.81</v>
      </c>
      <c r="F36" s="550">
        <v>5727043711.1574001</v>
      </c>
      <c r="G36" s="549">
        <v>6891.96</v>
      </c>
      <c r="H36" s="545"/>
    </row>
    <row r="37" spans="2:8" hidden="1" x14ac:dyDescent="0.25">
      <c r="B37" s="546" t="s">
        <v>580</v>
      </c>
      <c r="C37" s="547" t="s">
        <v>193</v>
      </c>
      <c r="D37" s="555">
        <v>0</v>
      </c>
      <c r="E37" s="549">
        <v>0</v>
      </c>
      <c r="F37" s="550">
        <v>0</v>
      </c>
      <c r="G37" s="549">
        <v>0</v>
      </c>
      <c r="H37" s="545"/>
    </row>
    <row r="38" spans="2:8" ht="15.75" thickBot="1" x14ac:dyDescent="0.3">
      <c r="B38" s="546" t="s">
        <v>756</v>
      </c>
      <c r="C38" s="547" t="s">
        <v>193</v>
      </c>
      <c r="D38" s="555">
        <v>0</v>
      </c>
      <c r="E38" s="549">
        <v>0</v>
      </c>
      <c r="F38" s="550">
        <v>0</v>
      </c>
      <c r="G38" s="549">
        <v>6891.96</v>
      </c>
      <c r="H38" s="545">
        <v>68240604</v>
      </c>
    </row>
    <row r="39" spans="2:8" ht="15.75" hidden="1" thickBot="1" x14ac:dyDescent="0.3">
      <c r="B39" s="546" t="str">
        <f>'[1]Balance Gral.'!A63</f>
        <v>OPPY OPERADOR PARAGUAY S.A.E</v>
      </c>
      <c r="C39" s="547" t="s">
        <v>193</v>
      </c>
      <c r="D39" s="555">
        <f>'[1]Balance Gral.'!B63</f>
        <v>408374</v>
      </c>
      <c r="E39" s="549">
        <f>E25</f>
        <v>6870.81</v>
      </c>
      <c r="F39" s="550">
        <f t="shared" ref="F39:F41" si="0">D39*E39</f>
        <v>2805860162.9400001</v>
      </c>
      <c r="G39" s="549">
        <v>5960.14</v>
      </c>
      <c r="H39" s="545">
        <v>0</v>
      </c>
    </row>
    <row r="40" spans="2:8" ht="15.75" hidden="1" thickBot="1" x14ac:dyDescent="0.3">
      <c r="B40" s="546" t="str">
        <f>+'[1]Balance Gral.'!A63</f>
        <v>OPPY OPERADOR PARAGUAY S.A.E</v>
      </c>
      <c r="C40" s="547" t="s">
        <v>193</v>
      </c>
      <c r="D40" s="555">
        <f>+'[1]Balance Gral.'!B63</f>
        <v>408374</v>
      </c>
      <c r="E40" s="549">
        <f>E26</f>
        <v>6870.81</v>
      </c>
      <c r="F40" s="550">
        <f t="shared" si="0"/>
        <v>2805860162.9400001</v>
      </c>
      <c r="G40" s="549">
        <v>5960.14</v>
      </c>
      <c r="H40" s="545"/>
    </row>
    <row r="41" spans="2:8" ht="15.75" hidden="1" thickBot="1" x14ac:dyDescent="0.3">
      <c r="B41" s="546" t="str">
        <f>+'[1]Balance Gral.'!A65</f>
        <v>Rieder BONO</v>
      </c>
      <c r="C41" s="547" t="s">
        <v>193</v>
      </c>
      <c r="D41" s="555">
        <f>+'[1]Balance Gral.'!B65</f>
        <v>110236.92</v>
      </c>
      <c r="E41" s="549" t="e">
        <f>#REF!</f>
        <v>#REF!</v>
      </c>
      <c r="F41" s="550" t="e">
        <f t="shared" si="0"/>
        <v>#REF!</v>
      </c>
      <c r="G41" s="549">
        <v>5960.14</v>
      </c>
      <c r="H41" s="561">
        <v>0</v>
      </c>
    </row>
    <row r="42" spans="2:8" x14ac:dyDescent="0.25">
      <c r="B42" s="634" t="s">
        <v>195</v>
      </c>
      <c r="C42" s="556"/>
      <c r="D42" s="557"/>
      <c r="E42" s="558"/>
      <c r="F42" s="538"/>
      <c r="G42" s="559"/>
      <c r="H42" s="560"/>
    </row>
    <row r="43" spans="2:8" x14ac:dyDescent="0.25">
      <c r="B43" s="546" t="s">
        <v>768</v>
      </c>
      <c r="C43" s="562" t="s">
        <v>193</v>
      </c>
      <c r="D43" s="563">
        <v>33662.630000000005</v>
      </c>
      <c r="E43" s="549">
        <v>6870.81</v>
      </c>
      <c r="F43" s="564">
        <v>231289535.83030003</v>
      </c>
      <c r="G43" s="549">
        <v>6891.96</v>
      </c>
      <c r="H43" s="565">
        <v>149040978</v>
      </c>
    </row>
    <row r="44" spans="2:8" x14ac:dyDescent="0.25">
      <c r="B44" s="546" t="s">
        <v>767</v>
      </c>
      <c r="C44" s="566" t="s">
        <v>193</v>
      </c>
      <c r="D44" s="555">
        <v>0</v>
      </c>
      <c r="E44" s="549">
        <v>6870.81</v>
      </c>
      <c r="F44" s="564">
        <v>0</v>
      </c>
      <c r="G44" s="549">
        <v>6891.96</v>
      </c>
      <c r="H44" s="545">
        <v>0</v>
      </c>
    </row>
    <row r="45" spans="2:8" x14ac:dyDescent="0.25">
      <c r="B45" s="567" t="s">
        <v>766</v>
      </c>
      <c r="C45" s="562" t="s">
        <v>193</v>
      </c>
      <c r="D45" s="555">
        <v>527779.27</v>
      </c>
      <c r="E45" s="549">
        <v>6870.81</v>
      </c>
      <c r="F45" s="564">
        <v>3626271086.1087003</v>
      </c>
      <c r="G45" s="549">
        <v>6891.96</v>
      </c>
      <c r="H45" s="545">
        <v>4099926381</v>
      </c>
    </row>
    <row r="46" spans="2:8" x14ac:dyDescent="0.25">
      <c r="B46" s="567" t="s">
        <v>863</v>
      </c>
      <c r="C46" s="562" t="s">
        <v>193</v>
      </c>
      <c r="D46" s="555">
        <v>77142.38</v>
      </c>
      <c r="E46" s="549">
        <v>6870.81</v>
      </c>
      <c r="F46" s="564">
        <v>530030635.92780006</v>
      </c>
      <c r="G46" s="549">
        <v>6891.96</v>
      </c>
      <c r="H46" s="545">
        <v>0</v>
      </c>
    </row>
    <row r="47" spans="2:8" x14ac:dyDescent="0.25">
      <c r="B47" s="641" t="s">
        <v>762</v>
      </c>
      <c r="C47" s="566"/>
      <c r="D47" s="555"/>
      <c r="E47" s="549"/>
      <c r="F47" s="550"/>
      <c r="G47" s="549">
        <v>6891.96</v>
      </c>
      <c r="H47" s="545"/>
    </row>
    <row r="48" spans="2:8" x14ac:dyDescent="0.25">
      <c r="B48" s="567" t="s">
        <v>769</v>
      </c>
      <c r="C48" s="566" t="s">
        <v>193</v>
      </c>
      <c r="D48" s="568">
        <v>3965.43</v>
      </c>
      <c r="E48" s="549">
        <v>6870.81</v>
      </c>
      <c r="F48" s="550">
        <v>27245716.098299999</v>
      </c>
      <c r="G48" s="549">
        <v>6891.96</v>
      </c>
      <c r="H48" s="545">
        <v>0</v>
      </c>
    </row>
    <row r="49" spans="2:8" x14ac:dyDescent="0.25">
      <c r="B49" s="567" t="s">
        <v>465</v>
      </c>
      <c r="C49" s="566"/>
      <c r="D49" s="568">
        <v>13675</v>
      </c>
      <c r="E49" s="549">
        <v>6870.81</v>
      </c>
      <c r="F49" s="550">
        <v>93958326.75</v>
      </c>
      <c r="G49" s="549">
        <v>6891.96</v>
      </c>
      <c r="H49" s="545"/>
    </row>
    <row r="50" spans="2:8" ht="15.75" thickBot="1" x14ac:dyDescent="0.3">
      <c r="B50" s="567" t="s">
        <v>770</v>
      </c>
      <c r="C50" s="566" t="s">
        <v>193</v>
      </c>
      <c r="D50" s="568">
        <v>88435.9</v>
      </c>
      <c r="E50" s="549">
        <v>6870.81</v>
      </c>
      <c r="F50" s="550">
        <v>607626267.079</v>
      </c>
      <c r="G50" s="569">
        <v>6891.96</v>
      </c>
      <c r="H50" s="570">
        <v>138431840</v>
      </c>
    </row>
    <row r="51" spans="2:8" ht="15.75" thickBot="1" x14ac:dyDescent="0.3">
      <c r="B51" s="642" t="s">
        <v>198</v>
      </c>
      <c r="C51" s="534"/>
      <c r="D51" s="535"/>
      <c r="E51" s="571"/>
      <c r="F51" s="535"/>
      <c r="G51" s="535"/>
      <c r="H51" s="536"/>
    </row>
    <row r="52" spans="2:8" hidden="1" x14ac:dyDescent="0.25">
      <c r="B52" s="572" t="s">
        <v>196</v>
      </c>
      <c r="C52" s="556" t="s">
        <v>193</v>
      </c>
      <c r="D52" s="573">
        <v>0</v>
      </c>
      <c r="E52" s="549">
        <v>6895.8</v>
      </c>
      <c r="F52" s="538">
        <v>0</v>
      </c>
      <c r="G52" s="549">
        <v>6891.96</v>
      </c>
      <c r="H52" s="574">
        <v>0</v>
      </c>
    </row>
    <row r="53" spans="2:8" x14ac:dyDescent="0.25">
      <c r="B53" s="641" t="s">
        <v>771</v>
      </c>
      <c r="C53" s="562"/>
      <c r="D53" s="555"/>
      <c r="E53" s="575"/>
      <c r="F53" s="550"/>
      <c r="G53" s="549">
        <v>6891.96</v>
      </c>
      <c r="H53" s="545"/>
    </row>
    <row r="54" spans="2:8" x14ac:dyDescent="0.25">
      <c r="B54" s="546" t="s">
        <v>199</v>
      </c>
      <c r="C54" s="562" t="s">
        <v>193</v>
      </c>
      <c r="D54" s="555">
        <v>2200</v>
      </c>
      <c r="E54" s="549">
        <v>6870.81</v>
      </c>
      <c r="F54" s="550">
        <v>15115782</v>
      </c>
      <c r="G54" s="549">
        <v>6891.96</v>
      </c>
      <c r="H54" s="545">
        <v>15162311</v>
      </c>
    </row>
    <row r="55" spans="2:8" x14ac:dyDescent="0.25">
      <c r="B55" s="546" t="s">
        <v>772</v>
      </c>
      <c r="C55" s="562" t="s">
        <v>193</v>
      </c>
      <c r="D55" s="555">
        <v>3017.25</v>
      </c>
      <c r="E55" s="549">
        <v>6870.81</v>
      </c>
      <c r="F55" s="550">
        <v>20730951.4725</v>
      </c>
      <c r="G55" s="549">
        <v>6891.96</v>
      </c>
      <c r="H55" s="545">
        <v>20794766</v>
      </c>
    </row>
    <row r="56" spans="2:8" x14ac:dyDescent="0.25">
      <c r="B56" s="546" t="s">
        <v>769</v>
      </c>
      <c r="C56" s="562" t="s">
        <v>193</v>
      </c>
      <c r="D56" s="555">
        <v>48790</v>
      </c>
      <c r="E56" s="549">
        <v>6870.81</v>
      </c>
      <c r="F56" s="550">
        <v>335226819.90000004</v>
      </c>
      <c r="G56" s="549">
        <v>6891.96</v>
      </c>
      <c r="H56" s="545">
        <v>73944597</v>
      </c>
    </row>
    <row r="57" spans="2:8" x14ac:dyDescent="0.25">
      <c r="B57" s="641" t="s">
        <v>200</v>
      </c>
      <c r="C57" s="562"/>
      <c r="D57" s="555"/>
      <c r="E57" s="575"/>
      <c r="F57" s="550"/>
      <c r="G57" s="549">
        <v>6891.96</v>
      </c>
      <c r="H57" s="545"/>
    </row>
    <row r="58" spans="2:8" ht="15.75" thickBot="1" x14ac:dyDescent="0.3">
      <c r="B58" s="576" t="s">
        <v>773</v>
      </c>
      <c r="C58" s="577" t="s">
        <v>193</v>
      </c>
      <c r="D58" s="525">
        <v>51245.43</v>
      </c>
      <c r="E58" s="549">
        <v>6870.81</v>
      </c>
      <c r="F58" s="578">
        <v>352097612.89830005</v>
      </c>
      <c r="G58" s="549">
        <v>6891.96</v>
      </c>
      <c r="H58" s="579">
        <v>353181454</v>
      </c>
    </row>
    <row r="59" spans="2:8" ht="15.75" thickBot="1" x14ac:dyDescent="0.3">
      <c r="B59" s="642" t="s">
        <v>201</v>
      </c>
      <c r="C59" s="534"/>
      <c r="D59" s="535"/>
      <c r="E59" s="571"/>
      <c r="F59" s="535"/>
      <c r="G59" s="535"/>
      <c r="H59" s="536"/>
    </row>
    <row r="60" spans="2:8" ht="15.75" thickBot="1" x14ac:dyDescent="0.3">
      <c r="B60" s="546" t="s">
        <v>55</v>
      </c>
      <c r="C60" s="562" t="s">
        <v>193</v>
      </c>
      <c r="D60" s="580">
        <v>0</v>
      </c>
      <c r="E60" s="549">
        <v>0</v>
      </c>
      <c r="F60" s="550">
        <v>47537561</v>
      </c>
      <c r="G60" s="549">
        <v>6891.96</v>
      </c>
      <c r="H60" s="579">
        <v>188495106</v>
      </c>
    </row>
    <row r="61" spans="2:8" ht="16.5" thickBot="1" x14ac:dyDescent="0.3">
      <c r="B61" s="643" t="s">
        <v>4</v>
      </c>
      <c r="C61" s="531"/>
      <c r="D61" s="532"/>
      <c r="E61" s="581"/>
      <c r="F61" s="532"/>
      <c r="G61" s="532"/>
      <c r="H61" s="533"/>
    </row>
    <row r="62" spans="2:8" ht="15.75" thickBot="1" x14ac:dyDescent="0.3">
      <c r="B62" s="642" t="s">
        <v>202</v>
      </c>
      <c r="C62" s="582"/>
      <c r="D62" s="571"/>
      <c r="E62" s="571"/>
      <c r="F62" s="535"/>
      <c r="G62" s="535"/>
      <c r="H62" s="536"/>
    </row>
    <row r="63" spans="2:8" hidden="1" x14ac:dyDescent="0.25">
      <c r="B63" s="583" t="str">
        <f>'[1]Balance Gral.'!A185</f>
        <v>Honorarios a Pagar usd</v>
      </c>
      <c r="C63" s="566" t="s">
        <v>193</v>
      </c>
      <c r="D63" s="549">
        <f>'[1]Balance Gral.'!B185</f>
        <v>3465</v>
      </c>
      <c r="E63" s="555">
        <f>'[1]Notas inicial'!D65</f>
        <v>6761.37</v>
      </c>
      <c r="F63" s="584">
        <f>'[1]Nota 5 a-e'!D65*'[1]Nota 5 a-e'!E65</f>
        <v>23428147.050000001</v>
      </c>
      <c r="G63" s="549">
        <v>5774.63</v>
      </c>
      <c r="H63" s="585">
        <v>0</v>
      </c>
    </row>
    <row r="64" spans="2:8" x14ac:dyDescent="0.25">
      <c r="B64" s="368" t="s">
        <v>774</v>
      </c>
      <c r="C64" s="586" t="s">
        <v>193</v>
      </c>
      <c r="D64" s="587">
        <v>4378</v>
      </c>
      <c r="E64" s="588">
        <v>6887.4</v>
      </c>
      <c r="F64" s="589">
        <v>30153038.199999999</v>
      </c>
      <c r="G64" s="568">
        <v>6941.65</v>
      </c>
      <c r="H64" s="590">
        <v>99251712</v>
      </c>
    </row>
    <row r="65" spans="2:8" hidden="1" x14ac:dyDescent="0.25">
      <c r="B65" s="368" t="s">
        <v>203</v>
      </c>
      <c r="C65" s="586" t="s">
        <v>193</v>
      </c>
      <c r="D65" s="568">
        <v>0</v>
      </c>
      <c r="E65" s="588">
        <v>6887.4</v>
      </c>
      <c r="F65" s="589">
        <v>0</v>
      </c>
      <c r="G65" s="568">
        <v>6941.65</v>
      </c>
      <c r="H65" s="590">
        <v>0</v>
      </c>
    </row>
    <row r="66" spans="2:8" x14ac:dyDescent="0.25">
      <c r="B66" s="368" t="s">
        <v>775</v>
      </c>
      <c r="C66" s="586" t="s">
        <v>193</v>
      </c>
      <c r="D66" s="568">
        <v>1705287.83</v>
      </c>
      <c r="E66" s="588">
        <v>6887.4</v>
      </c>
      <c r="F66" s="589">
        <v>11744999401.341999</v>
      </c>
      <c r="G66" s="568">
        <v>6941.65</v>
      </c>
      <c r="H66" s="590">
        <v>12049958728</v>
      </c>
    </row>
    <row r="67" spans="2:8" x14ac:dyDescent="0.25">
      <c r="B67" s="368" t="s">
        <v>776</v>
      </c>
      <c r="C67" s="586" t="s">
        <v>193</v>
      </c>
      <c r="D67" s="568">
        <v>213336.28</v>
      </c>
      <c r="E67" s="588">
        <v>6887.4</v>
      </c>
      <c r="F67" s="589">
        <v>1469332294.872</v>
      </c>
      <c r="G67" s="568">
        <v>6941.65</v>
      </c>
      <c r="H67" s="590">
        <v>348514822</v>
      </c>
    </row>
    <row r="68" spans="2:8" x14ac:dyDescent="0.25">
      <c r="B68" s="368" t="s">
        <v>777</v>
      </c>
      <c r="C68" s="586" t="s">
        <v>193</v>
      </c>
      <c r="D68" s="568">
        <v>12815</v>
      </c>
      <c r="E68" s="588">
        <v>6887.4</v>
      </c>
      <c r="F68" s="589">
        <v>88262067</v>
      </c>
      <c r="G68" s="568">
        <v>6941.65</v>
      </c>
      <c r="H68" s="590">
        <v>0</v>
      </c>
    </row>
    <row r="69" spans="2:8" x14ac:dyDescent="0.25">
      <c r="B69" s="368" t="s">
        <v>778</v>
      </c>
      <c r="C69" s="586" t="s">
        <v>193</v>
      </c>
      <c r="D69" s="568">
        <v>319</v>
      </c>
      <c r="E69" s="588">
        <v>6887.4</v>
      </c>
      <c r="F69" s="589">
        <v>2197080.6</v>
      </c>
      <c r="G69" s="568">
        <v>6941.65</v>
      </c>
      <c r="H69" s="590">
        <v>2214386</v>
      </c>
    </row>
    <row r="70" spans="2:8" x14ac:dyDescent="0.25">
      <c r="B70" s="368" t="s">
        <v>779</v>
      </c>
      <c r="C70" s="586" t="s">
        <v>193</v>
      </c>
      <c r="D70" s="568">
        <v>980</v>
      </c>
      <c r="E70" s="588">
        <v>6887.4</v>
      </c>
      <c r="F70" s="589">
        <v>6749652</v>
      </c>
      <c r="G70" s="568">
        <v>6941.65</v>
      </c>
      <c r="H70" s="590">
        <v>0</v>
      </c>
    </row>
    <row r="71" spans="2:8" ht="12.75" customHeight="1" x14ac:dyDescent="0.25">
      <c r="B71" s="368" t="s">
        <v>204</v>
      </c>
      <c r="C71" s="586" t="s">
        <v>193</v>
      </c>
      <c r="D71" s="568"/>
      <c r="E71" s="588">
        <v>0</v>
      </c>
      <c r="F71" s="589">
        <v>0</v>
      </c>
      <c r="G71" s="568">
        <v>0</v>
      </c>
      <c r="H71" s="590">
        <v>0</v>
      </c>
    </row>
    <row r="72" spans="2:8" x14ac:dyDescent="0.25">
      <c r="B72" s="368" t="s">
        <v>780</v>
      </c>
      <c r="C72" s="586" t="s">
        <v>193</v>
      </c>
      <c r="D72" s="568">
        <v>0</v>
      </c>
      <c r="E72" s="588">
        <v>6887.4</v>
      </c>
      <c r="F72" s="589">
        <v>0</v>
      </c>
      <c r="G72" s="568">
        <v>6941.65</v>
      </c>
      <c r="H72" s="590">
        <v>-60390764</v>
      </c>
    </row>
    <row r="73" spans="2:8" s="80" customFormat="1" x14ac:dyDescent="0.25">
      <c r="B73" s="551" t="s">
        <v>205</v>
      </c>
      <c r="C73" s="591" t="s">
        <v>193</v>
      </c>
      <c r="D73" s="554">
        <v>199959.18</v>
      </c>
      <c r="E73" s="592">
        <v>6887.4</v>
      </c>
      <c r="F73" s="593">
        <v>1377198856.3319998</v>
      </c>
      <c r="G73" s="554">
        <v>6941.65</v>
      </c>
      <c r="H73" s="444">
        <v>2916498580</v>
      </c>
    </row>
    <row r="74" spans="2:8" ht="15.75" thickBot="1" x14ac:dyDescent="0.3">
      <c r="B74" s="368" t="s">
        <v>206</v>
      </c>
      <c r="C74" s="594" t="s">
        <v>193</v>
      </c>
      <c r="D74" s="595">
        <v>0</v>
      </c>
      <c r="E74" s="596">
        <v>6887.4</v>
      </c>
      <c r="F74" s="589">
        <v>0</v>
      </c>
      <c r="G74" s="595">
        <v>6941.65</v>
      </c>
      <c r="H74" s="590">
        <v>0</v>
      </c>
    </row>
    <row r="75" spans="2:8" ht="12" customHeight="1" x14ac:dyDescent="0.25">
      <c r="B75" s="1206" t="s">
        <v>207</v>
      </c>
      <c r="C75" s="597"/>
      <c r="D75" s="589"/>
      <c r="E75" s="598"/>
      <c r="F75" s="599"/>
      <c r="G75" s="599"/>
      <c r="H75" s="600"/>
    </row>
    <row r="76" spans="2:8" s="23" customFormat="1" ht="15.75" thickBot="1" x14ac:dyDescent="0.3">
      <c r="B76" s="1207"/>
      <c r="C76" s="1119"/>
      <c r="D76" s="589"/>
      <c r="E76" s="1120"/>
      <c r="F76" s="589"/>
      <c r="G76" s="589"/>
      <c r="H76" s="1121"/>
    </row>
    <row r="77" spans="2:8" s="95" customFormat="1" ht="16.5" customHeight="1" thickBot="1" x14ac:dyDescent="0.3">
      <c r="B77" s="1122" t="s">
        <v>864</v>
      </c>
      <c r="C77" s="601" t="s">
        <v>193</v>
      </c>
      <c r="D77" s="1123">
        <v>89609.62</v>
      </c>
      <c r="E77" s="1123">
        <v>6887.4</v>
      </c>
      <c r="F77" s="1124">
        <v>617177296.78799999</v>
      </c>
      <c r="G77" s="602">
        <v>0</v>
      </c>
      <c r="H77" s="1118">
        <v>0</v>
      </c>
    </row>
    <row r="78" spans="2:8" s="23" customFormat="1" x14ac:dyDescent="0.25">
      <c r="B78" s="603"/>
      <c r="C78" s="347"/>
      <c r="D78" s="347"/>
      <c r="E78" s="347"/>
      <c r="F78" s="347"/>
      <c r="G78" s="347"/>
      <c r="H78" s="604"/>
    </row>
    <row r="79" spans="2:8" s="23" customFormat="1" ht="15.75" x14ac:dyDescent="0.25">
      <c r="B79" s="1208" t="s">
        <v>208</v>
      </c>
      <c r="C79" s="1208"/>
      <c r="D79" s="1208"/>
      <c r="E79" s="347"/>
      <c r="F79" s="347"/>
      <c r="G79" s="347"/>
      <c r="H79" s="604"/>
    </row>
    <row r="80" spans="2:8" ht="15.75" thickBot="1" x14ac:dyDescent="0.3">
      <c r="B80" s="222"/>
      <c r="C80" s="222"/>
      <c r="D80" s="222"/>
      <c r="E80" s="222"/>
      <c r="F80" s="222"/>
      <c r="G80" s="222"/>
      <c r="H80" s="527"/>
    </row>
    <row r="81" spans="2:8" ht="15.75" hidden="1" thickBot="1" x14ac:dyDescent="0.3">
      <c r="B81" s="222"/>
      <c r="C81" s="222"/>
      <c r="D81" s="222"/>
      <c r="E81" s="222"/>
      <c r="F81" s="222"/>
      <c r="G81" s="222"/>
      <c r="H81" s="527"/>
    </row>
    <row r="82" spans="2:8" ht="25.5" customHeight="1" x14ac:dyDescent="0.25">
      <c r="B82" s="1209" t="s">
        <v>177</v>
      </c>
      <c r="C82" s="1211" t="s">
        <v>209</v>
      </c>
      <c r="D82" s="1211" t="s">
        <v>210</v>
      </c>
      <c r="E82" s="1211" t="s">
        <v>211</v>
      </c>
      <c r="F82" s="1213" t="s">
        <v>212</v>
      </c>
      <c r="G82" s="222"/>
      <c r="H82" s="527"/>
    </row>
    <row r="83" spans="2:8" ht="25.5" customHeight="1" thickBot="1" x14ac:dyDescent="0.3">
      <c r="B83" s="1210"/>
      <c r="C83" s="1212"/>
      <c r="D83" s="1212"/>
      <c r="E83" s="1212"/>
      <c r="F83" s="1214"/>
      <c r="G83" s="222"/>
      <c r="H83" s="527"/>
    </row>
    <row r="84" spans="2:8" ht="39.75" customHeight="1" x14ac:dyDescent="0.25">
      <c r="B84" s="605" t="s">
        <v>213</v>
      </c>
      <c r="C84" s="606">
        <v>6870.81</v>
      </c>
      <c r="D84" s="607">
        <v>-2222665831.6100001</v>
      </c>
      <c r="E84" s="608">
        <v>6891.96</v>
      </c>
      <c r="F84" s="484">
        <v>503455976</v>
      </c>
      <c r="G84" s="222"/>
      <c r="H84" s="527"/>
    </row>
    <row r="85" spans="2:8" ht="39.75" customHeight="1" x14ac:dyDescent="0.25">
      <c r="B85" s="609" t="s">
        <v>214</v>
      </c>
      <c r="C85" s="610">
        <v>6887.4</v>
      </c>
      <c r="D85" s="611">
        <v>1696732225.4250002</v>
      </c>
      <c r="E85" s="612">
        <v>6941.65</v>
      </c>
      <c r="F85" s="355">
        <v>388689648</v>
      </c>
      <c r="G85" s="613"/>
      <c r="H85" s="527"/>
    </row>
    <row r="86" spans="2:8" ht="39.75" customHeight="1" x14ac:dyDescent="0.25">
      <c r="B86" s="609" t="s">
        <v>215</v>
      </c>
      <c r="C86" s="610">
        <v>6870.81</v>
      </c>
      <c r="D86" s="611">
        <v>-1555674854.9699998</v>
      </c>
      <c r="E86" s="612">
        <v>6891.96</v>
      </c>
      <c r="F86" s="355">
        <v>383233802</v>
      </c>
      <c r="G86" s="222"/>
      <c r="H86" s="527"/>
    </row>
    <row r="87" spans="2:8" ht="39.75" customHeight="1" thickBot="1" x14ac:dyDescent="0.3">
      <c r="B87" s="614" t="s">
        <v>216</v>
      </c>
      <c r="C87" s="610">
        <v>6887.4</v>
      </c>
      <c r="D87" s="615">
        <v>1673708412.6200001</v>
      </c>
      <c r="E87" s="612">
        <v>6941.65</v>
      </c>
      <c r="F87" s="489">
        <v>529990932</v>
      </c>
      <c r="G87" s="222"/>
      <c r="H87" s="527"/>
    </row>
    <row r="88" spans="2:8" ht="15.75" thickBot="1" x14ac:dyDescent="0.3">
      <c r="B88" s="616" t="s">
        <v>217</v>
      </c>
      <c r="C88" s="617"/>
      <c r="D88" s="618">
        <v>-407900048.53499961</v>
      </c>
      <c r="E88" s="617"/>
      <c r="F88" s="619">
        <v>-21079110</v>
      </c>
      <c r="G88" s="222"/>
      <c r="H88" s="527"/>
    </row>
    <row r="89" spans="2:8" hidden="1" x14ac:dyDescent="0.25">
      <c r="B89" s="620"/>
      <c r="C89" s="222"/>
      <c r="D89" s="222"/>
      <c r="E89" s="222"/>
      <c r="F89" s="222"/>
      <c r="G89" s="222"/>
      <c r="H89" s="527"/>
    </row>
    <row r="90" spans="2:8" x14ac:dyDescent="0.25">
      <c r="B90" s="222"/>
      <c r="C90" s="222"/>
      <c r="D90" s="222"/>
      <c r="E90" s="222"/>
      <c r="F90" s="222"/>
      <c r="G90" s="222"/>
      <c r="H90" s="527"/>
    </row>
    <row r="91" spans="2:8" hidden="1" x14ac:dyDescent="0.25">
      <c r="B91" s="222"/>
      <c r="C91" s="222"/>
      <c r="D91" s="222"/>
      <c r="E91" s="222"/>
      <c r="F91" s="222"/>
      <c r="G91" s="222"/>
      <c r="H91" s="527"/>
    </row>
    <row r="92" spans="2:8" ht="15.75" x14ac:dyDescent="0.25">
      <c r="B92" s="621" t="s">
        <v>218</v>
      </c>
      <c r="C92" s="222"/>
      <c r="D92" s="222"/>
      <c r="E92" s="222"/>
      <c r="F92" s="222"/>
      <c r="G92" s="222"/>
      <c r="H92" s="527"/>
    </row>
    <row r="93" spans="2:8" x14ac:dyDescent="0.25">
      <c r="B93" s="622" t="s">
        <v>219</v>
      </c>
      <c r="C93" s="222"/>
      <c r="D93" s="222"/>
      <c r="E93" s="222"/>
      <c r="F93" s="222"/>
      <c r="G93" s="222"/>
      <c r="H93" s="527"/>
    </row>
    <row r="94" spans="2:8" ht="15.75" thickBot="1" x14ac:dyDescent="0.3">
      <c r="B94" s="403"/>
      <c r="C94" s="222"/>
      <c r="D94" s="222"/>
      <c r="E94" s="222"/>
      <c r="F94" s="222"/>
      <c r="G94" s="222"/>
      <c r="H94" s="527"/>
    </row>
    <row r="95" spans="2:8" x14ac:dyDescent="0.25">
      <c r="B95" s="644"/>
      <c r="C95" s="645"/>
      <c r="D95" s="645"/>
      <c r="E95" s="646" t="s">
        <v>220</v>
      </c>
      <c r="F95" s="647"/>
      <c r="G95" s="222"/>
      <c r="H95" s="527"/>
    </row>
    <row r="96" spans="2:8" ht="19.5" customHeight="1" x14ac:dyDescent="0.25">
      <c r="B96" s="648" t="s">
        <v>221</v>
      </c>
      <c r="C96" s="649"/>
      <c r="D96" s="650" t="s">
        <v>222</v>
      </c>
      <c r="E96" s="651" t="s">
        <v>223</v>
      </c>
      <c r="F96" s="652" t="s">
        <v>224</v>
      </c>
      <c r="G96" s="222"/>
      <c r="H96" s="527"/>
    </row>
    <row r="97" spans="2:8" x14ac:dyDescent="0.25">
      <c r="B97" s="551" t="s">
        <v>466</v>
      </c>
      <c r="C97" s="162"/>
      <c r="D97" s="623">
        <v>0</v>
      </c>
      <c r="E97" s="624"/>
      <c r="F97" s="625">
        <v>0</v>
      </c>
      <c r="G97" s="222"/>
      <c r="H97" s="527"/>
    </row>
    <row r="98" spans="2:8" x14ac:dyDescent="0.25">
      <c r="B98" s="451" t="s">
        <v>192</v>
      </c>
      <c r="C98" s="626"/>
      <c r="D98" s="627">
        <v>0</v>
      </c>
      <c r="E98" s="627">
        <v>0</v>
      </c>
      <c r="F98" s="440">
        <v>3300000</v>
      </c>
      <c r="G98" s="367"/>
      <c r="H98" s="527"/>
    </row>
    <row r="99" spans="2:8" x14ac:dyDescent="0.25">
      <c r="B99" s="451" t="s">
        <v>225</v>
      </c>
      <c r="C99" s="626"/>
      <c r="D99" s="627">
        <v>0</v>
      </c>
      <c r="E99" s="627">
        <v>0</v>
      </c>
      <c r="F99" s="440">
        <v>0</v>
      </c>
      <c r="G99" s="367"/>
      <c r="H99" s="527"/>
    </row>
    <row r="100" spans="2:8" x14ac:dyDescent="0.25">
      <c r="B100" s="451" t="s">
        <v>226</v>
      </c>
      <c r="C100" s="626"/>
      <c r="D100" s="627">
        <v>0</v>
      </c>
      <c r="E100" s="627">
        <v>0</v>
      </c>
      <c r="F100" s="440">
        <v>0</v>
      </c>
      <c r="G100" s="367"/>
      <c r="H100" s="527"/>
    </row>
    <row r="101" spans="2:8" x14ac:dyDescent="0.25">
      <c r="B101" s="451" t="s">
        <v>227</v>
      </c>
      <c r="C101" s="626"/>
      <c r="D101" s="627">
        <v>0</v>
      </c>
      <c r="E101" s="627">
        <v>378423</v>
      </c>
      <c r="F101" s="628">
        <v>500000</v>
      </c>
      <c r="G101" s="367"/>
      <c r="H101" s="527"/>
    </row>
    <row r="102" spans="2:8" x14ac:dyDescent="0.25">
      <c r="B102" s="451" t="s">
        <v>467</v>
      </c>
      <c r="C102" s="604"/>
      <c r="D102" s="627">
        <v>0</v>
      </c>
      <c r="E102" s="627">
        <v>1807110</v>
      </c>
      <c r="F102" s="629">
        <v>1807110</v>
      </c>
      <c r="G102" s="367"/>
      <c r="H102" s="527"/>
    </row>
    <row r="103" spans="2:8" x14ac:dyDescent="0.25">
      <c r="B103" s="451" t="s">
        <v>468</v>
      </c>
      <c r="C103" s="626"/>
      <c r="D103" s="627">
        <v>0</v>
      </c>
      <c r="E103" s="627">
        <v>4405208</v>
      </c>
      <c r="F103" s="629">
        <v>4405208</v>
      </c>
      <c r="G103" s="367"/>
      <c r="H103" s="527"/>
    </row>
    <row r="104" spans="2:8" x14ac:dyDescent="0.25">
      <c r="B104" s="451" t="s">
        <v>469</v>
      </c>
      <c r="C104" s="626"/>
      <c r="D104" s="627">
        <v>0</v>
      </c>
      <c r="E104" s="627">
        <v>6127447</v>
      </c>
      <c r="F104" s="629">
        <v>6292447</v>
      </c>
      <c r="G104" s="367"/>
      <c r="H104" s="527"/>
    </row>
    <row r="105" spans="2:8" x14ac:dyDescent="0.25">
      <c r="B105" s="451" t="s">
        <v>470</v>
      </c>
      <c r="C105" s="626"/>
      <c r="D105" s="627">
        <v>0</v>
      </c>
      <c r="E105" s="627">
        <v>27833679</v>
      </c>
      <c r="F105" s="629">
        <v>24064878</v>
      </c>
      <c r="G105" s="367"/>
      <c r="H105" s="527"/>
    </row>
    <row r="106" spans="2:8" x14ac:dyDescent="0.25">
      <c r="B106" s="451" t="s">
        <v>781</v>
      </c>
      <c r="C106" s="604"/>
      <c r="D106" s="627">
        <v>0</v>
      </c>
      <c r="E106" s="627">
        <v>2473750</v>
      </c>
      <c r="F106" s="628">
        <v>8414</v>
      </c>
      <c r="G106" s="367"/>
      <c r="H106" s="527"/>
    </row>
    <row r="107" spans="2:8" x14ac:dyDescent="0.25">
      <c r="B107" s="451" t="s">
        <v>471</v>
      </c>
      <c r="C107" s="604"/>
      <c r="D107" s="627">
        <v>0</v>
      </c>
      <c r="E107" s="627">
        <v>188727</v>
      </c>
      <c r="F107" s="628">
        <v>36710959</v>
      </c>
      <c r="G107" s="367"/>
      <c r="H107" s="527"/>
    </row>
    <row r="108" spans="2:8" x14ac:dyDescent="0.25">
      <c r="B108" s="451" t="s">
        <v>472</v>
      </c>
      <c r="C108" s="604"/>
      <c r="D108" s="627">
        <v>0</v>
      </c>
      <c r="E108" s="627">
        <v>226886059</v>
      </c>
      <c r="F108" s="629">
        <v>7051064</v>
      </c>
      <c r="G108" s="367"/>
      <c r="H108" s="527"/>
    </row>
    <row r="109" spans="2:8" x14ac:dyDescent="0.25">
      <c r="B109" s="451" t="s">
        <v>473</v>
      </c>
      <c r="C109" s="604"/>
      <c r="D109" s="627">
        <v>0</v>
      </c>
      <c r="E109" s="627">
        <v>1823099</v>
      </c>
      <c r="F109" s="629">
        <v>7000000</v>
      </c>
      <c r="G109" s="367"/>
      <c r="H109" s="527"/>
    </row>
    <row r="110" spans="2:8" x14ac:dyDescent="0.25">
      <c r="B110" s="451" t="s">
        <v>474</v>
      </c>
      <c r="C110" s="604"/>
      <c r="D110" s="627">
        <v>0</v>
      </c>
      <c r="E110" s="627">
        <v>3031391</v>
      </c>
      <c r="F110" s="629">
        <v>3031391</v>
      </c>
      <c r="G110" s="367"/>
      <c r="H110" s="527"/>
    </row>
    <row r="111" spans="2:8" x14ac:dyDescent="0.25">
      <c r="B111" s="451" t="s">
        <v>475</v>
      </c>
      <c r="C111" s="604"/>
      <c r="D111" s="627">
        <v>0</v>
      </c>
      <c r="E111" s="627">
        <v>43480084</v>
      </c>
      <c r="F111" s="629">
        <v>10699328</v>
      </c>
      <c r="G111" s="367"/>
      <c r="H111" s="527"/>
    </row>
    <row r="112" spans="2:8" x14ac:dyDescent="0.25">
      <c r="B112" s="451" t="s">
        <v>476</v>
      </c>
      <c r="C112" s="604"/>
      <c r="D112" s="627">
        <v>0</v>
      </c>
      <c r="E112" s="627">
        <v>100499933</v>
      </c>
      <c r="F112" s="629">
        <v>810332361</v>
      </c>
      <c r="G112" s="367"/>
      <c r="H112" s="527"/>
    </row>
    <row r="113" spans="2:8" x14ac:dyDescent="0.25">
      <c r="B113" s="451" t="s">
        <v>477</v>
      </c>
      <c r="C113" s="604"/>
      <c r="D113" s="627">
        <v>0</v>
      </c>
      <c r="E113" s="627">
        <v>397358829</v>
      </c>
      <c r="F113" s="629">
        <v>1940627622</v>
      </c>
      <c r="G113" s="367"/>
      <c r="H113" s="527"/>
    </row>
    <row r="114" spans="2:8" x14ac:dyDescent="0.25">
      <c r="B114" s="451" t="s">
        <v>788</v>
      </c>
      <c r="C114" s="604"/>
      <c r="D114" s="627">
        <v>0</v>
      </c>
      <c r="E114" s="627">
        <v>5000000</v>
      </c>
      <c r="F114" s="629">
        <v>5000000</v>
      </c>
      <c r="G114" s="367"/>
      <c r="H114" s="527"/>
    </row>
    <row r="115" spans="2:8" x14ac:dyDescent="0.25">
      <c r="B115" s="451" t="s">
        <v>782</v>
      </c>
      <c r="C115" s="604"/>
      <c r="D115" s="627">
        <v>0</v>
      </c>
      <c r="E115" s="627">
        <v>3622651</v>
      </c>
      <c r="F115" s="629">
        <v>5952232</v>
      </c>
      <c r="G115" s="367"/>
      <c r="H115" s="527"/>
    </row>
    <row r="116" spans="2:8" x14ac:dyDescent="0.25">
      <c r="B116" s="451" t="s">
        <v>783</v>
      </c>
      <c r="C116" s="604"/>
      <c r="D116" s="627">
        <v>0</v>
      </c>
      <c r="E116" s="627">
        <v>170276</v>
      </c>
      <c r="F116" s="629">
        <v>616</v>
      </c>
      <c r="G116" s="367"/>
      <c r="H116" s="527"/>
    </row>
    <row r="117" spans="2:8" x14ac:dyDescent="0.25">
      <c r="B117" s="451" t="s">
        <v>784</v>
      </c>
      <c r="C117" s="604"/>
      <c r="D117" s="627">
        <v>0</v>
      </c>
      <c r="E117" s="627">
        <v>2884085</v>
      </c>
      <c r="F117" s="629">
        <v>0</v>
      </c>
      <c r="G117" s="367"/>
      <c r="H117" s="527"/>
    </row>
    <row r="118" spans="2:8" x14ac:dyDescent="0.25">
      <c r="B118" s="451" t="s">
        <v>421</v>
      </c>
      <c r="C118" s="604"/>
      <c r="D118" s="627">
        <v>2653.05</v>
      </c>
      <c r="E118" s="627">
        <v>18228602.470500004</v>
      </c>
      <c r="F118" s="629">
        <v>11441274</v>
      </c>
      <c r="G118" s="367"/>
      <c r="H118" s="527"/>
    </row>
    <row r="119" spans="2:8" x14ac:dyDescent="0.25">
      <c r="B119" s="451" t="s">
        <v>422</v>
      </c>
      <c r="C119" s="604"/>
      <c r="D119" s="627">
        <v>1757.59</v>
      </c>
      <c r="E119" s="627">
        <v>12076066.947900001</v>
      </c>
      <c r="F119" s="629">
        <v>44432259</v>
      </c>
      <c r="G119" s="367"/>
      <c r="H119" s="527"/>
    </row>
    <row r="120" spans="2:8" x14ac:dyDescent="0.25">
      <c r="B120" s="451" t="s">
        <v>423</v>
      </c>
      <c r="C120" s="604"/>
      <c r="D120" s="627">
        <v>5577.54</v>
      </c>
      <c r="E120" s="627">
        <v>38322217.6074</v>
      </c>
      <c r="F120" s="629">
        <v>1643595</v>
      </c>
      <c r="G120" s="367"/>
      <c r="H120" s="527"/>
    </row>
    <row r="121" spans="2:8" x14ac:dyDescent="0.25">
      <c r="B121" s="451" t="s">
        <v>756</v>
      </c>
      <c r="C121" s="604"/>
      <c r="D121" s="627">
        <v>760.08</v>
      </c>
      <c r="E121" s="627">
        <v>5222365.2648000009</v>
      </c>
      <c r="F121" s="629">
        <v>8001841</v>
      </c>
      <c r="G121" s="367"/>
      <c r="H121" s="527"/>
    </row>
    <row r="122" spans="2:8" x14ac:dyDescent="0.25">
      <c r="B122" s="451" t="s">
        <v>424</v>
      </c>
      <c r="C122" s="604"/>
      <c r="D122" s="627">
        <v>4303.53</v>
      </c>
      <c r="E122" s="627">
        <v>29568736.9593</v>
      </c>
      <c r="F122" s="629">
        <v>51386867</v>
      </c>
      <c r="G122" s="367"/>
      <c r="H122" s="527"/>
    </row>
    <row r="123" spans="2:8" x14ac:dyDescent="0.25">
      <c r="B123" s="451" t="s">
        <v>425</v>
      </c>
      <c r="C123" s="604"/>
      <c r="D123" s="627">
        <v>759.97</v>
      </c>
      <c r="E123" s="627">
        <v>5221609.4757000003</v>
      </c>
      <c r="F123" s="629">
        <v>1337798</v>
      </c>
      <c r="G123" s="367"/>
      <c r="H123" s="527"/>
    </row>
    <row r="124" spans="2:8" x14ac:dyDescent="0.25">
      <c r="B124" s="451" t="s">
        <v>426</v>
      </c>
      <c r="C124" s="604"/>
      <c r="D124" s="627">
        <v>2551.9899999999998</v>
      </c>
      <c r="E124" s="627">
        <v>17534238.411899999</v>
      </c>
      <c r="F124" s="628">
        <v>18147220</v>
      </c>
      <c r="G124" s="367"/>
      <c r="H124" s="527"/>
    </row>
    <row r="125" spans="2:8" x14ac:dyDescent="0.25">
      <c r="B125" s="451" t="s">
        <v>789</v>
      </c>
      <c r="C125" s="604"/>
      <c r="D125" s="627">
        <v>0.16</v>
      </c>
      <c r="E125" s="627">
        <v>1099.3296</v>
      </c>
      <c r="F125" s="628">
        <v>1103</v>
      </c>
      <c r="G125" s="367"/>
      <c r="H125" s="527"/>
    </row>
    <row r="126" spans="2:8" x14ac:dyDescent="0.25">
      <c r="B126" s="451" t="s">
        <v>790</v>
      </c>
      <c r="C126" s="604"/>
      <c r="D126" s="627">
        <v>56664.46</v>
      </c>
      <c r="E126" s="627">
        <v>389330738.41260004</v>
      </c>
      <c r="F126" s="628">
        <v>0</v>
      </c>
      <c r="G126" s="367"/>
      <c r="H126" s="527"/>
    </row>
    <row r="127" spans="2:8" x14ac:dyDescent="0.25">
      <c r="B127" s="451" t="s">
        <v>791</v>
      </c>
      <c r="C127" s="604"/>
      <c r="D127" s="627">
        <v>162642.59</v>
      </c>
      <c r="E127" s="627">
        <v>1117486334</v>
      </c>
      <c r="F127" s="629">
        <v>4636134378</v>
      </c>
      <c r="G127" s="367"/>
      <c r="H127" s="527"/>
    </row>
    <row r="128" spans="2:8" x14ac:dyDescent="0.25">
      <c r="B128" s="451" t="s">
        <v>751</v>
      </c>
      <c r="C128" s="604"/>
      <c r="D128" s="627">
        <v>52.27</v>
      </c>
      <c r="E128" s="627">
        <v>359137.23870000005</v>
      </c>
      <c r="F128" s="629">
        <v>360243</v>
      </c>
      <c r="G128" s="367"/>
      <c r="H128" s="527"/>
    </row>
    <row r="129" spans="2:8" x14ac:dyDescent="0.25">
      <c r="B129" s="451" t="s">
        <v>751</v>
      </c>
      <c r="C129" s="604"/>
      <c r="D129" s="627">
        <v>4464.1099999999997</v>
      </c>
      <c r="E129" s="627">
        <v>30672051.629099999</v>
      </c>
      <c r="F129" s="629">
        <v>30766468</v>
      </c>
      <c r="G129" s="367"/>
      <c r="H129" s="527"/>
    </row>
    <row r="130" spans="2:8" x14ac:dyDescent="0.25">
      <c r="B130" s="451" t="s">
        <v>752</v>
      </c>
      <c r="C130" s="604"/>
      <c r="D130" s="627">
        <v>4115.84</v>
      </c>
      <c r="E130" s="627">
        <v>28279154.630400002</v>
      </c>
      <c r="F130" s="629">
        <v>7029317</v>
      </c>
      <c r="G130" s="367"/>
      <c r="H130" s="527"/>
    </row>
    <row r="131" spans="2:8" x14ac:dyDescent="0.25">
      <c r="B131" s="451" t="s">
        <v>753</v>
      </c>
      <c r="C131" s="604"/>
      <c r="D131" s="627">
        <v>61.92</v>
      </c>
      <c r="E131" s="627">
        <v>425440.55520000006</v>
      </c>
      <c r="F131" s="629">
        <v>40263313</v>
      </c>
      <c r="G131" s="367"/>
      <c r="H131" s="527"/>
    </row>
    <row r="132" spans="2:8" x14ac:dyDescent="0.25">
      <c r="B132" s="451" t="s">
        <v>754</v>
      </c>
      <c r="C132" s="604"/>
      <c r="D132" s="627">
        <v>1013.07</v>
      </c>
      <c r="E132" s="627">
        <v>6960611.4867000012</v>
      </c>
      <c r="F132" s="629">
        <v>10135661</v>
      </c>
      <c r="G132" s="367"/>
      <c r="H132" s="527"/>
    </row>
    <row r="133" spans="2:8" x14ac:dyDescent="0.25">
      <c r="B133" s="451" t="s">
        <v>786</v>
      </c>
      <c r="C133" s="604"/>
      <c r="D133" s="627">
        <v>14539.98</v>
      </c>
      <c r="E133" s="627">
        <v>99901439.983800009</v>
      </c>
      <c r="F133" s="629">
        <v>30191054</v>
      </c>
      <c r="G133" s="367"/>
      <c r="H133" s="527"/>
    </row>
    <row r="134" spans="2:8" x14ac:dyDescent="0.25">
      <c r="B134" s="451" t="s">
        <v>785</v>
      </c>
      <c r="C134" s="604"/>
      <c r="D134" s="627">
        <v>0</v>
      </c>
      <c r="E134" s="627">
        <v>1791830</v>
      </c>
      <c r="F134" s="629">
        <v>0</v>
      </c>
      <c r="G134" s="367"/>
      <c r="H134" s="527"/>
    </row>
    <row r="135" spans="2:8" x14ac:dyDescent="0.25">
      <c r="B135" s="451" t="s">
        <v>787</v>
      </c>
      <c r="C135" s="604"/>
      <c r="D135" s="627">
        <v>250</v>
      </c>
      <c r="E135" s="627">
        <v>1717702.5</v>
      </c>
      <c r="F135" s="629">
        <v>0</v>
      </c>
      <c r="G135" s="367"/>
      <c r="H135" s="527"/>
    </row>
    <row r="136" spans="2:8" ht="15.75" thickBot="1" x14ac:dyDescent="0.3">
      <c r="B136" s="451" t="s">
        <v>581</v>
      </c>
      <c r="C136" s="604"/>
      <c r="D136" s="627">
        <v>197.12</v>
      </c>
      <c r="E136" s="627">
        <v>1354374.0672000002</v>
      </c>
      <c r="F136" s="629">
        <v>0</v>
      </c>
      <c r="G136" s="367"/>
      <c r="H136" s="527"/>
    </row>
    <row r="137" spans="2:8" ht="15.75" thickBot="1" x14ac:dyDescent="0.3">
      <c r="B137" s="1215" t="s">
        <v>228</v>
      </c>
      <c r="C137" s="1216"/>
      <c r="D137" s="630">
        <v>262365.27</v>
      </c>
      <c r="E137" s="631">
        <v>2632424502</v>
      </c>
      <c r="F137" s="632">
        <v>7758056020</v>
      </c>
      <c r="G137" s="490"/>
      <c r="H137" s="633"/>
    </row>
    <row r="138" spans="2:8" ht="12.75" hidden="1" customHeight="1" x14ac:dyDescent="0.25">
      <c r="B138" s="101" t="s">
        <v>478</v>
      </c>
    </row>
    <row r="139" spans="2:8" ht="13.5" hidden="1" customHeight="1" x14ac:dyDescent="0.25">
      <c r="B139" s="25" t="s">
        <v>229</v>
      </c>
    </row>
    <row r="140" spans="2:8" ht="14.25" hidden="1" customHeight="1" x14ac:dyDescent="0.25">
      <c r="B140" s="1194" t="s">
        <v>171</v>
      </c>
      <c r="C140" s="1195"/>
      <c r="D140" s="1195"/>
      <c r="E140" s="1195"/>
      <c r="F140" s="1195"/>
      <c r="G140" s="1195"/>
      <c r="H140" s="1195"/>
    </row>
    <row r="141" spans="2:8" ht="12.75" hidden="1" customHeight="1" thickBot="1" x14ac:dyDescent="0.3">
      <c r="B141" s="1196" t="s">
        <v>230</v>
      </c>
      <c r="C141" s="1197"/>
      <c r="D141" s="1197"/>
      <c r="E141" s="1197"/>
      <c r="F141" s="1198"/>
      <c r="G141" s="102" t="s">
        <v>231</v>
      </c>
      <c r="H141" s="103"/>
    </row>
    <row r="142" spans="2:8" ht="12.75" hidden="1" customHeight="1" x14ac:dyDescent="0.25">
      <c r="B142" s="1199"/>
      <c r="C142" s="1200"/>
      <c r="D142" s="1200"/>
      <c r="E142" s="1200"/>
      <c r="F142" s="1201"/>
      <c r="G142" s="104"/>
      <c r="H142" s="105" t="s">
        <v>479</v>
      </c>
    </row>
    <row r="143" spans="2:8" ht="25.5" hidden="1" customHeight="1" x14ac:dyDescent="0.25">
      <c r="B143" s="47" t="s">
        <v>232</v>
      </c>
      <c r="C143" s="48" t="s">
        <v>233</v>
      </c>
      <c r="D143" s="48" t="s">
        <v>234</v>
      </c>
      <c r="E143" s="48" t="s">
        <v>235</v>
      </c>
      <c r="F143" s="49" t="s">
        <v>236</v>
      </c>
      <c r="G143" s="50" t="s">
        <v>150</v>
      </c>
      <c r="H143" s="51" t="s">
        <v>237</v>
      </c>
    </row>
    <row r="144" spans="2:8" ht="12.75" hidden="1" customHeight="1" x14ac:dyDescent="0.25">
      <c r="B144" s="26" t="s">
        <v>238</v>
      </c>
      <c r="C144" s="23"/>
      <c r="D144" s="27"/>
      <c r="E144" s="27"/>
      <c r="F144" s="28"/>
      <c r="G144" s="27"/>
      <c r="H144" s="52"/>
    </row>
    <row r="145" spans="2:8" ht="12.75" hidden="1" customHeight="1" x14ac:dyDescent="0.25">
      <c r="B145" s="42" t="str">
        <f>'[1]Balance Gral.'!A62</f>
        <v>FNV Inversiones USD</v>
      </c>
      <c r="C145" s="106" t="s">
        <v>239</v>
      </c>
      <c r="D145" s="29">
        <v>1</v>
      </c>
      <c r="E145" s="107" t="s">
        <v>480</v>
      </c>
      <c r="F145" s="88">
        <v>294386391</v>
      </c>
      <c r="G145" s="88">
        <v>0</v>
      </c>
      <c r="H145" s="88">
        <v>0</v>
      </c>
    </row>
    <row r="146" spans="2:8" ht="12.75" hidden="1" customHeight="1" x14ac:dyDescent="0.25">
      <c r="B146" s="42" t="s">
        <v>481</v>
      </c>
      <c r="C146" s="106" t="s">
        <v>239</v>
      </c>
      <c r="D146" s="29">
        <v>1</v>
      </c>
      <c r="E146" s="107" t="s">
        <v>482</v>
      </c>
      <c r="F146" s="88">
        <v>85043836</v>
      </c>
      <c r="G146" s="88">
        <v>27568000000</v>
      </c>
      <c r="H146" s="88">
        <v>420229333</v>
      </c>
    </row>
    <row r="147" spans="2:8" ht="12.75" hidden="1" customHeight="1" x14ac:dyDescent="0.25">
      <c r="B147" s="42" t="s">
        <v>483</v>
      </c>
      <c r="C147" s="106" t="s">
        <v>239</v>
      </c>
      <c r="D147" s="29">
        <v>1</v>
      </c>
      <c r="E147" s="107" t="s">
        <v>484</v>
      </c>
      <c r="F147" s="88">
        <v>16801096</v>
      </c>
      <c r="G147" s="88">
        <v>11500000000</v>
      </c>
      <c r="H147" s="88">
        <v>1212896255</v>
      </c>
    </row>
    <row r="148" spans="2:8" ht="12.75" hidden="1" customHeight="1" x14ac:dyDescent="0.25">
      <c r="B148" s="42" t="s">
        <v>485</v>
      </c>
      <c r="C148" s="106" t="s">
        <v>239</v>
      </c>
      <c r="D148" s="29">
        <v>1</v>
      </c>
      <c r="E148" s="107" t="s">
        <v>486</v>
      </c>
      <c r="F148" s="88">
        <v>595409715</v>
      </c>
      <c r="G148" s="88"/>
      <c r="H148" s="88"/>
    </row>
    <row r="149" spans="2:8" ht="12.75" hidden="1" customHeight="1" x14ac:dyDescent="0.25">
      <c r="B149" s="42" t="s">
        <v>427</v>
      </c>
      <c r="C149" s="106" t="s">
        <v>239</v>
      </c>
      <c r="D149" s="29">
        <v>1</v>
      </c>
      <c r="E149" s="107" t="s">
        <v>487</v>
      </c>
      <c r="F149" s="88">
        <v>160835780</v>
      </c>
      <c r="G149" s="88">
        <v>55000000000</v>
      </c>
      <c r="H149" s="88">
        <v>18874352791</v>
      </c>
    </row>
    <row r="150" spans="2:8" ht="12.75" hidden="1" customHeight="1" x14ac:dyDescent="0.25">
      <c r="B150" s="42" t="s">
        <v>488</v>
      </c>
      <c r="C150" s="106" t="s">
        <v>240</v>
      </c>
      <c r="D150" s="29">
        <v>1</v>
      </c>
      <c r="E150" s="107" t="s">
        <v>393</v>
      </c>
      <c r="F150" s="88">
        <v>5000000000</v>
      </c>
      <c r="G150" s="88"/>
      <c r="H150" s="88"/>
    </row>
    <row r="151" spans="2:8" ht="12.75" hidden="1" customHeight="1" x14ac:dyDescent="0.25">
      <c r="B151" s="42" t="s">
        <v>489</v>
      </c>
      <c r="C151" s="106" t="s">
        <v>240</v>
      </c>
      <c r="D151" s="29">
        <v>1</v>
      </c>
      <c r="E151" s="107" t="s">
        <v>490</v>
      </c>
      <c r="F151" s="88">
        <v>102172603</v>
      </c>
      <c r="G151" s="88">
        <v>10000000000</v>
      </c>
      <c r="H151" s="88">
        <v>498471215</v>
      </c>
    </row>
    <row r="152" spans="2:8" ht="12.75" hidden="1" customHeight="1" x14ac:dyDescent="0.25">
      <c r="B152" s="42" t="s">
        <v>491</v>
      </c>
      <c r="C152" s="106" t="s">
        <v>239</v>
      </c>
      <c r="D152" s="29">
        <v>1</v>
      </c>
      <c r="E152" s="107" t="s">
        <v>492</v>
      </c>
      <c r="F152" s="88">
        <v>40917800</v>
      </c>
      <c r="G152" s="88"/>
      <c r="H152" s="88"/>
    </row>
    <row r="153" spans="2:8" ht="13.5" hidden="1" customHeight="1" x14ac:dyDescent="0.25">
      <c r="B153" s="42" t="s">
        <v>488</v>
      </c>
      <c r="C153" s="106" t="s">
        <v>240</v>
      </c>
      <c r="D153" s="29">
        <v>1</v>
      </c>
      <c r="E153" s="107" t="s">
        <v>493</v>
      </c>
      <c r="F153" s="88">
        <v>2320000000</v>
      </c>
      <c r="G153" s="88">
        <v>30000000000</v>
      </c>
      <c r="H153" s="88">
        <v>2892682381</v>
      </c>
    </row>
    <row r="154" spans="2:8" ht="13.5" hidden="1" customHeight="1" x14ac:dyDescent="0.25">
      <c r="B154" s="42"/>
      <c r="C154" s="106"/>
      <c r="D154" s="29"/>
      <c r="E154" s="43"/>
      <c r="F154" s="28"/>
      <c r="G154" s="88"/>
      <c r="H154" s="88"/>
    </row>
    <row r="155" spans="2:8" ht="13.5" hidden="1" customHeight="1" x14ac:dyDescent="0.25">
      <c r="B155" s="53" t="s">
        <v>241</v>
      </c>
      <c r="C155" s="54"/>
      <c r="D155" s="54"/>
      <c r="E155" s="54"/>
      <c r="F155" s="55">
        <f>SUM(F145:F154)</f>
        <v>8615567221</v>
      </c>
      <c r="G155" s="55">
        <f>SUM(G145:G154)</f>
        <v>134068000000</v>
      </c>
      <c r="H155" s="55">
        <f>SUM(H145:H154)</f>
        <v>23898631975</v>
      </c>
    </row>
    <row r="156" spans="2:8" ht="13.5" hidden="1" customHeight="1" x14ac:dyDescent="0.25">
      <c r="B156" s="30" t="s">
        <v>242</v>
      </c>
      <c r="C156" s="31"/>
      <c r="D156" s="31"/>
      <c r="E156" s="31"/>
      <c r="F156" s="32">
        <v>2969567453</v>
      </c>
      <c r="G156" s="32">
        <v>0</v>
      </c>
      <c r="H156" s="32">
        <v>0</v>
      </c>
    </row>
    <row r="157" spans="2:8" ht="12.75" hidden="1" customHeight="1" x14ac:dyDescent="0.25">
      <c r="B157" s="33" t="s">
        <v>243</v>
      </c>
      <c r="C157" s="17"/>
      <c r="D157" s="17"/>
      <c r="E157" s="17"/>
      <c r="F157" s="18"/>
      <c r="G157" s="17"/>
      <c r="H157" s="18"/>
    </row>
    <row r="158" spans="2:8" ht="12.75" hidden="1" customHeight="1" x14ac:dyDescent="0.25">
      <c r="B158" s="19" t="s">
        <v>494</v>
      </c>
      <c r="C158" s="56" t="s">
        <v>244</v>
      </c>
      <c r="D158" s="34">
        <v>1</v>
      </c>
      <c r="E158" s="57">
        <v>14500000</v>
      </c>
      <c r="F158" s="58">
        <v>262142322</v>
      </c>
      <c r="G158" s="58">
        <v>638000000</v>
      </c>
      <c r="H158" s="58">
        <v>2186629368</v>
      </c>
    </row>
    <row r="159" spans="2:8" ht="12.75" hidden="1" customHeight="1" x14ac:dyDescent="0.25">
      <c r="B159" s="42" t="s">
        <v>495</v>
      </c>
      <c r="C159" s="59" t="s">
        <v>244</v>
      </c>
      <c r="D159" s="60"/>
      <c r="E159" s="108"/>
      <c r="F159" s="108">
        <v>180000000</v>
      </c>
      <c r="G159" s="61"/>
      <c r="H159" s="61"/>
    </row>
    <row r="160" spans="2:8" ht="12.75" hidden="1" customHeight="1" x14ac:dyDescent="0.25">
      <c r="B160" s="42" t="s">
        <v>496</v>
      </c>
      <c r="C160" s="59" t="s">
        <v>244</v>
      </c>
      <c r="D160" s="60">
        <v>52</v>
      </c>
      <c r="E160" s="108">
        <v>340000</v>
      </c>
      <c r="F160" s="108">
        <v>18280000</v>
      </c>
      <c r="G160" s="61">
        <v>709679300000</v>
      </c>
      <c r="H160" s="61">
        <v>306831424381</v>
      </c>
    </row>
    <row r="161" spans="2:8" ht="12.75" hidden="1" customHeight="1" x14ac:dyDescent="0.25">
      <c r="B161" s="42" t="s">
        <v>497</v>
      </c>
      <c r="C161" s="59" t="s">
        <v>240</v>
      </c>
      <c r="D161" s="60">
        <v>1</v>
      </c>
      <c r="E161" s="108">
        <v>3260000000</v>
      </c>
      <c r="F161" s="108">
        <f>+E161*D161</f>
        <v>3260000000</v>
      </c>
      <c r="G161" s="61">
        <v>709679300000</v>
      </c>
      <c r="H161" s="61">
        <v>306831424381</v>
      </c>
    </row>
    <row r="162" spans="2:8" ht="12.75" hidden="1" customHeight="1" x14ac:dyDescent="0.25">
      <c r="B162" s="42" t="s">
        <v>498</v>
      </c>
      <c r="C162" s="59" t="s">
        <v>499</v>
      </c>
      <c r="D162" s="60">
        <v>16</v>
      </c>
      <c r="E162" s="108">
        <v>47563485</v>
      </c>
      <c r="F162" s="108">
        <f>+E162*D162+1</f>
        <v>761015761</v>
      </c>
      <c r="G162" s="61">
        <v>709679300000</v>
      </c>
      <c r="H162" s="61">
        <v>306831424381</v>
      </c>
    </row>
    <row r="163" spans="2:8" ht="13.5" hidden="1" customHeight="1" x14ac:dyDescent="0.25">
      <c r="B163" s="42" t="s">
        <v>500</v>
      </c>
      <c r="C163" s="59" t="s">
        <v>245</v>
      </c>
      <c r="D163" s="60">
        <v>1</v>
      </c>
      <c r="E163" s="108">
        <v>284813901</v>
      </c>
      <c r="F163" s="108">
        <f>+E163*D163</f>
        <v>284813901</v>
      </c>
      <c r="G163" s="45"/>
      <c r="H163" s="45"/>
    </row>
    <row r="164" spans="2:8" ht="13.5" hidden="1" customHeight="1" x14ac:dyDescent="0.25">
      <c r="B164" s="53" t="s">
        <v>241</v>
      </c>
      <c r="C164" s="54"/>
      <c r="D164" s="54"/>
      <c r="E164" s="55">
        <f>SUM(E158:E163)</f>
        <v>3607217386</v>
      </c>
      <c r="F164" s="55">
        <f>SUM(F158:F163)</f>
        <v>4766251984</v>
      </c>
      <c r="G164" s="55">
        <f>SUM(G158:G163)</f>
        <v>2129675900000</v>
      </c>
      <c r="H164" s="55">
        <f>SUM(H158:H163)</f>
        <v>922680902511</v>
      </c>
    </row>
    <row r="165" spans="2:8" ht="13.5" hidden="1" customHeight="1" x14ac:dyDescent="0.25">
      <c r="B165" s="30" t="s">
        <v>242</v>
      </c>
      <c r="C165" s="31"/>
      <c r="D165" s="35"/>
      <c r="E165" s="32"/>
      <c r="F165" s="32">
        <v>4776459505</v>
      </c>
      <c r="G165" s="32"/>
      <c r="H165" s="32"/>
    </row>
    <row r="166" spans="2:8" ht="12.75" customHeight="1" x14ac:dyDescent="0.25"/>
    <row r="167" spans="2:8" ht="12.75" customHeight="1" x14ac:dyDescent="0.25"/>
    <row r="168" spans="2:8" ht="12.75" customHeight="1" x14ac:dyDescent="0.25"/>
    <row r="169" spans="2:8" x14ac:dyDescent="0.25">
      <c r="G169" s="6"/>
    </row>
    <row r="170" spans="2:8" x14ac:dyDescent="0.25">
      <c r="E170" s="77"/>
      <c r="F170" s="77"/>
    </row>
    <row r="171" spans="2:8" x14ac:dyDescent="0.25">
      <c r="D171" s="22"/>
      <c r="E171" s="91"/>
      <c r="F171" s="85"/>
      <c r="G171" s="6"/>
    </row>
    <row r="176" spans="2:8" x14ac:dyDescent="0.25">
      <c r="E176" s="6"/>
    </row>
    <row r="183" spans="5:5" x14ac:dyDescent="0.25">
      <c r="E183" s="68"/>
    </row>
    <row r="184" spans="5:5" x14ac:dyDescent="0.25">
      <c r="E184" s="97"/>
    </row>
  </sheetData>
  <mergeCells count="12">
    <mergeCell ref="B140:H140"/>
    <mergeCell ref="B141:F142"/>
    <mergeCell ref="B5:C5"/>
    <mergeCell ref="B7:H7"/>
    <mergeCell ref="B75:B76"/>
    <mergeCell ref="B79:D79"/>
    <mergeCell ref="B82:B83"/>
    <mergeCell ref="C82:C83"/>
    <mergeCell ref="D82:D83"/>
    <mergeCell ref="E82:E83"/>
    <mergeCell ref="F82:F83"/>
    <mergeCell ref="B137:C137"/>
  </mergeCells>
  <pageMargins left="0.7" right="0.7" top="0.75" bottom="0.75" header="0.3" footer="0.3"/>
  <pageSetup paperSize="9" orientation="portrait" r:id="rId1"/>
  <legacyDrawing r:id="rId2"/>
</worksheet>
</file>

<file path=_xmlsignatures/_rels/origin.sigs.rels><?xml version="1.0" encoding="UTF-8" standalone="yes"?>
<Relationships xmlns="http://schemas.openxmlformats.org/package/2006/relationships"><Relationship Id="rId13" Type="http://schemas.openxmlformats.org/package/2006/relationships/digital-signature/signature" Target="sig13.xml"/><Relationship Id="rId18" Type="http://schemas.openxmlformats.org/package/2006/relationships/digital-signature/signature" Target="sig18.xml"/><Relationship Id="rId26" Type="http://schemas.openxmlformats.org/package/2006/relationships/digital-signature/signature" Target="sig26.xml"/><Relationship Id="rId39" Type="http://schemas.openxmlformats.org/package/2006/relationships/digital-signature/signature" Target="sig39.xml"/><Relationship Id="rId21" Type="http://schemas.openxmlformats.org/package/2006/relationships/digital-signature/signature" Target="sig21.xml"/><Relationship Id="rId34" Type="http://schemas.openxmlformats.org/package/2006/relationships/digital-signature/signature" Target="sig34.xml"/><Relationship Id="rId42" Type="http://schemas.openxmlformats.org/package/2006/relationships/digital-signature/signature" Target="sig42.xml"/><Relationship Id="rId47" Type="http://schemas.openxmlformats.org/package/2006/relationships/digital-signature/signature" Target="sig47.xml"/><Relationship Id="rId50" Type="http://schemas.openxmlformats.org/package/2006/relationships/digital-signature/signature" Target="sig50.xml"/><Relationship Id="rId55" Type="http://schemas.openxmlformats.org/package/2006/relationships/digital-signature/signature" Target="sig55.xml"/><Relationship Id="rId63" Type="http://schemas.openxmlformats.org/package/2006/relationships/digital-signature/signature" Target="sig63.xml"/><Relationship Id="rId7" Type="http://schemas.openxmlformats.org/package/2006/relationships/digital-signature/signature" Target="sig7.xml"/><Relationship Id="rId2" Type="http://schemas.openxmlformats.org/package/2006/relationships/digital-signature/signature" Target="sig2.xml"/><Relationship Id="rId16" Type="http://schemas.openxmlformats.org/package/2006/relationships/digital-signature/signature" Target="sig16.xml"/><Relationship Id="rId29" Type="http://schemas.openxmlformats.org/package/2006/relationships/digital-signature/signature" Target="sig29.xml"/><Relationship Id="rId11" Type="http://schemas.openxmlformats.org/package/2006/relationships/digital-signature/signature" Target="sig11.xml"/><Relationship Id="rId24" Type="http://schemas.openxmlformats.org/package/2006/relationships/digital-signature/signature" Target="sig24.xml"/><Relationship Id="rId32" Type="http://schemas.openxmlformats.org/package/2006/relationships/digital-signature/signature" Target="sig32.xml"/><Relationship Id="rId37" Type="http://schemas.openxmlformats.org/package/2006/relationships/digital-signature/signature" Target="sig37.xml"/><Relationship Id="rId40" Type="http://schemas.openxmlformats.org/package/2006/relationships/digital-signature/signature" Target="sig40.xml"/><Relationship Id="rId45" Type="http://schemas.openxmlformats.org/package/2006/relationships/digital-signature/signature" Target="sig45.xml"/><Relationship Id="rId53" Type="http://schemas.openxmlformats.org/package/2006/relationships/digital-signature/signature" Target="sig53.xml"/><Relationship Id="rId58" Type="http://schemas.openxmlformats.org/package/2006/relationships/digital-signature/signature" Target="sig58.xml"/><Relationship Id="rId5" Type="http://schemas.openxmlformats.org/package/2006/relationships/digital-signature/signature" Target="sig5.xml"/><Relationship Id="rId61" Type="http://schemas.openxmlformats.org/package/2006/relationships/digital-signature/signature" Target="sig61.xml"/><Relationship Id="rId19" Type="http://schemas.openxmlformats.org/package/2006/relationships/digital-signature/signature" Target="sig19.xml"/><Relationship Id="rId14" Type="http://schemas.openxmlformats.org/package/2006/relationships/digital-signature/signature" Target="sig14.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 Id="rId35" Type="http://schemas.openxmlformats.org/package/2006/relationships/digital-signature/signature" Target="sig35.xml"/><Relationship Id="rId43" Type="http://schemas.openxmlformats.org/package/2006/relationships/digital-signature/signature" Target="sig43.xml"/><Relationship Id="rId48" Type="http://schemas.openxmlformats.org/package/2006/relationships/digital-signature/signature" Target="sig48.xml"/><Relationship Id="rId56" Type="http://schemas.openxmlformats.org/package/2006/relationships/digital-signature/signature" Target="sig56.xml"/><Relationship Id="rId8" Type="http://schemas.openxmlformats.org/package/2006/relationships/digital-signature/signature" Target="sig8.xml"/><Relationship Id="rId51" Type="http://schemas.openxmlformats.org/package/2006/relationships/digital-signature/signature" Target="sig51.xml"/><Relationship Id="rId3" Type="http://schemas.openxmlformats.org/package/2006/relationships/digital-signature/signature" Target="sig3.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33" Type="http://schemas.openxmlformats.org/package/2006/relationships/digital-signature/signature" Target="sig33.xml"/><Relationship Id="rId38" Type="http://schemas.openxmlformats.org/package/2006/relationships/digital-signature/signature" Target="sig38.xml"/><Relationship Id="rId46" Type="http://schemas.openxmlformats.org/package/2006/relationships/digital-signature/signature" Target="sig46.xml"/><Relationship Id="rId59" Type="http://schemas.openxmlformats.org/package/2006/relationships/digital-signature/signature" Target="sig59.xml"/><Relationship Id="rId20" Type="http://schemas.openxmlformats.org/package/2006/relationships/digital-signature/signature" Target="sig20.xml"/><Relationship Id="rId41" Type="http://schemas.openxmlformats.org/package/2006/relationships/digital-signature/signature" Target="sig41.xml"/><Relationship Id="rId54" Type="http://schemas.openxmlformats.org/package/2006/relationships/digital-signature/signature" Target="sig54.xml"/><Relationship Id="rId62" Type="http://schemas.openxmlformats.org/package/2006/relationships/digital-signature/signature" Target="sig62.xml"/><Relationship Id="rId1" Type="http://schemas.openxmlformats.org/package/2006/relationships/digital-signature/signature" Target="sig1.xml"/><Relationship Id="rId6" Type="http://schemas.openxmlformats.org/package/2006/relationships/digital-signature/signature" Target="sig6.xml"/><Relationship Id="rId15" Type="http://schemas.openxmlformats.org/package/2006/relationships/digital-signature/signature" Target="sig15.xml"/><Relationship Id="rId23" Type="http://schemas.openxmlformats.org/package/2006/relationships/digital-signature/signature" Target="sig23.xml"/><Relationship Id="rId28" Type="http://schemas.openxmlformats.org/package/2006/relationships/digital-signature/signature" Target="sig28.xml"/><Relationship Id="rId36" Type="http://schemas.openxmlformats.org/package/2006/relationships/digital-signature/signature" Target="sig36.xml"/><Relationship Id="rId49" Type="http://schemas.openxmlformats.org/package/2006/relationships/digital-signature/signature" Target="sig49.xml"/><Relationship Id="rId57" Type="http://schemas.openxmlformats.org/package/2006/relationships/digital-signature/signature" Target="sig57.xml"/><Relationship Id="rId10" Type="http://schemas.openxmlformats.org/package/2006/relationships/digital-signature/signature" Target="sig10.xml"/><Relationship Id="rId31" Type="http://schemas.openxmlformats.org/package/2006/relationships/digital-signature/signature" Target="sig31.xml"/><Relationship Id="rId44" Type="http://schemas.openxmlformats.org/package/2006/relationships/digital-signature/signature" Target="sig44.xml"/><Relationship Id="rId52" Type="http://schemas.openxmlformats.org/package/2006/relationships/digital-signature/signature" Target="sig52.xml"/><Relationship Id="rId60" Type="http://schemas.openxmlformats.org/package/2006/relationships/digital-signature/signature" Target="sig60.xml"/><Relationship Id="rId4" Type="http://schemas.openxmlformats.org/package/2006/relationships/digital-signature/signature" Target="sig4.xml"/><Relationship Id="rId9"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JlzCTAIp/u8zY4XPO7iE/PJPSYQxkxQASx2KrmrHWvA=</DigestValue>
    </Reference>
    <Reference Type="http://www.w3.org/2000/09/xmldsig#Object" URI="#idOfficeObject">
      <DigestMethod Algorithm="http://www.w3.org/2001/04/xmlenc#sha256"/>
      <DigestValue>0MT8jaVlkBL2nRrl/Vh9F48Rk+8QeWd+NxwJUkwPxwQ=</DigestValue>
    </Reference>
    <Reference Type="http://uri.etsi.org/01903#SignedProperties" URI="#idSignedProperties">
      <Transforms>
        <Transform Algorithm="http://www.w3.org/TR/2001/REC-xml-c14n-20010315"/>
      </Transforms>
      <DigestMethod Algorithm="http://www.w3.org/2001/04/xmlenc#sha256"/>
      <DigestValue>W3BgqZI3UH0beMSuw8Xa6/upJRhAcHvokcjCSa3ieCw=</DigestValue>
    </Reference>
    <Reference Type="http://www.w3.org/2000/09/xmldsig#Object" URI="#idValidSigLnImg">
      <DigestMethod Algorithm="http://www.w3.org/2001/04/xmlenc#sha256"/>
      <DigestValue>Y3RcCxJda94pU6vInI1PEG0N7GOfSukgnpDJRL84g94=</DigestValue>
    </Reference>
    <Reference Type="http://www.w3.org/2000/09/xmldsig#Object" URI="#idInvalidSigLnImg">
      <DigestMethod Algorithm="http://www.w3.org/2001/04/xmlenc#sha256"/>
      <DigestValue>XgBUYmxq1Dj3XvqyMl4Q8LB4rMk4JjEAV/BCtgVYVhg=</DigestValue>
    </Reference>
  </SignedInfo>
  <SignatureValue>mMyT8/sUe/GDQbpHhFrf5WSxSvtlVNZqIXIIkToBGP/KzMKxUA8ocWEtUFx75uxSLpgyzDw1Iv5W
Mqxbr2+D08eMzkzciYPWSI/PP4ytsTt4FfZQCLvKaeyDKIzl410z8QnPkf9RYfxUI+Mcm1ybt9bw
j8dryCI82hQofzGgJOSJrztk290X/V41VW0/RI3qTSSbVDyQriHMt3DU+Pn5VCQANUBCvsoRl1BM
TyElJr8PFOmUJ8iv997VD5ZeZuvIed3MyyeW0QB0+7MgrfdHA7nu+jcvVabL1EWdTyGbQplQ1oIY
aiuNIjD9zzX5z0aeFJugh7ZXFQupRymQ7ievzA==</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2022-04-08T01:18:54Z</mdssi:Value>
        </mdssi:SignatureTime>
      </SignatureProperty>
    </SignatureProperties>
  </Object>
  <Object Id="idOfficeObject">
    <SignatureProperties>
      <SignatureProperty Id="idOfficeV1Details" Target="#idPackageSignature">
        <SignatureInfoV1 xmlns="http://schemas.microsoft.com/office/2006/digsig">
          <SetupID>{B545E69E-A146-4C9B-B3A0-7AFB55EC385D}</SetupID>
          <SignatureText>Dr. Diego Christian Borja Terán </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2022-04-08T01:18:54Z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gI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C03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PYC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dGU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E1W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AA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MhKvpeYm+irEi7Dsrvmnha+qMoyThjUNwd555iixLZ4=</DigestValue>
    </Reference>
    <Reference Type="http://www.w3.org/2000/09/xmldsig#Object" URI="#idOfficeObject">
      <DigestMethod Algorithm="http://www.w3.org/2001/04/xmlenc#sha256"/>
      <DigestValue>BKN2ASJAJkJGClHeaC+0V06b120hcwS8FoM+BCy426s=</DigestValue>
    </Reference>
    <Reference Type="http://uri.etsi.org/01903#SignedProperties" URI="#idSignedProperties">
      <Transforms>
        <Transform Algorithm="http://www.w3.org/TR/2001/REC-xml-c14n-20010315"/>
      </Transforms>
      <DigestMethod Algorithm="http://www.w3.org/2001/04/xmlenc#sha256"/>
      <DigestValue>JMUEGG5QdNCX+A7YpDHlxr+3YQyNgNFWR/xndtvjpiA=</DigestValue>
    </Reference>
    <Reference Type="http://www.w3.org/2000/09/xmldsig#Object" URI="#idValidSigLnImg">
      <DigestMethod Algorithm="http://www.w3.org/2001/04/xmlenc#sha256"/>
      <DigestValue>ngbSTjft+1KKXw4XKGKVfzSV1xwQSFAFA8pdho/jNWs=</DigestValue>
    </Reference>
    <Reference Type="http://www.w3.org/2000/09/xmldsig#Object" URI="#idInvalidSigLnImg">
      <DigestMethod Algorithm="http://www.w3.org/2001/04/xmlenc#sha256"/>
      <DigestValue>XxUTZJU6vyc9WywFaWyFCrgJxEEobFz9qb+l81FSc1A=</DigestValue>
    </Reference>
  </SignedInfo>
  <SignatureValue>taTpAcbGVn6We6Vf5LyvUG9cddkcsOtvomic3IJf8bQNv2nuko+Nqrw1cSoGPpEH9QJz8lb0cov5
CA1Q10FXMc31V1KH1UbeCr77UeFjLm2Dsuy4GODHQvCxi0TedWdxAg76gYvKRn2UOrLNACuDdbyc
y8CXny24PgS3pT1Qt3vfQGNmz4oU0l7bCsXCYe7Rcz1D3EvzvUFbLbdpWgninA7hmk6FI/vtMi96
Md8J7GNUhJ6PRxCwGjqWgD259Vx0lqXAn+wqRjpAqQ0p9z83ql7FuZtNGLaVqwKHCCFnv/zkJzqc
cSIyOOWztX+Q3EVYkQwGIzSI3RuBrEROMDom8Q==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2022-04-08T01:22:02Z</mdssi:Value>
        </mdssi:SignatureTime>
      </SignatureProperty>
    </SignatureProperties>
  </Object>
  <Object Id="idOfficeObject">
    <SignatureProperties>
      <SignatureProperty Id="idOfficeV1Details" Target="#idPackageSignature">
        <SignatureInfoV1 xmlns="http://schemas.microsoft.com/office/2006/digsig">
          <SetupID>{48C0227A-9992-4CE3-8CEA-C335D771B48B}</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2022-04-08T01:22:02Z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I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Gw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5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bg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Lw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a3hgYbuzKuxRrmiLpnXttRCfQj+xnDrlF3VYkmbmHIk=</DigestValue>
    </Reference>
    <Reference Type="http://www.w3.org/2000/09/xmldsig#Object" URI="#idOfficeObject">
      <DigestMethod Algorithm="http://www.w3.org/2001/04/xmlenc#sha256"/>
      <DigestValue>VVaRXH1qC1LC6J31eV4aA+Y59FNF6eBd5sYrPwdSv64=</DigestValue>
    </Reference>
    <Reference Type="http://uri.etsi.org/01903#SignedProperties" URI="#idSignedProperties">
      <Transforms>
        <Transform Algorithm="http://www.w3.org/TR/2001/REC-xml-c14n-20010315"/>
      </Transforms>
      <DigestMethod Algorithm="http://www.w3.org/2001/04/xmlenc#sha256"/>
      <DigestValue>aPPYEX90VYJqMn0q42C/6Fyl7Id+A2z77m00oeOTUzQ=</DigestValue>
    </Reference>
    <Reference Type="http://www.w3.org/2000/09/xmldsig#Object" URI="#idValidSigLnImg">
      <DigestMethod Algorithm="http://www.w3.org/2001/04/xmlenc#sha256"/>
      <DigestValue>CVhFJgFN8AAb5DjUKznd70XhzT8IzvRhl5vhh1sJnCE=</DigestValue>
    </Reference>
    <Reference Type="http://www.w3.org/2000/09/xmldsig#Object" URI="#idInvalidSigLnImg">
      <DigestMethod Algorithm="http://www.w3.org/2001/04/xmlenc#sha256"/>
      <DigestValue>NDj8rbRZT39WgwJQEunZ7jE/4fuQK1ppakoPPts7gJQ=</DigestValue>
    </Reference>
  </SignedInfo>
  <SignatureValue>uW2mUBrvnfPAq4B9UITKeBG03/0LBCtTJ0LISl0wypSyqF0/BN8Pf885rbsyg0yI9y26fSPsIFev
vE7SbijZDPap8qdoJmt9KBlMJJK3kGrqbpISnfk1Z1qnnPBGRvT6gSQf1RYaO0ks+2XntpztlDzK
2j9xUTE9AlmBTu9YcO/1D7qzJA8RdXNqazUywVgXS4ta0M6kN1RC0R73K1aep5sIH6+5n6A+gqrv
ngmfXKpsxTTyxuKCta+UAIvN8kZFXc5HWAAp6GHoc9to+ImfRVWHWoT1YU9d+IGnLqtxIaieGyaS
V4Pxjeu1QWUbWk9zqaGXGbo194b+2Tv877eHeg==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2022-04-08T01:22:24Z</mdssi:Value>
        </mdssi:SignatureTime>
      </SignatureProperty>
    </SignatureProperties>
  </Object>
  <Object Id="idOfficeObject">
    <SignatureProperties>
      <SignatureProperty Id="idOfficeV1Details" Target="#idPackageSignature">
        <SignatureInfoV1 xmlns="http://schemas.microsoft.com/office/2006/digsig">
          <SetupID>{82FEAC26-4928-4490-AE79-B9AA87D6CD7A}</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2022-04-08T01:22:24Z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L5r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Gg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gD8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x6PhHYjVA6wpYZgQB54VB2209r2UYXJ479z+HMwOeSk=</DigestValue>
    </Reference>
    <Reference Type="http://www.w3.org/2000/09/xmldsig#Object" URI="#idOfficeObject">
      <DigestMethod Algorithm="http://www.w3.org/2001/04/xmlenc#sha256"/>
      <DigestValue>BoGvtI2gr7c9MmK3wBCXZWDAz9rrpvDwkHUT1nHzz5E=</DigestValue>
    </Reference>
    <Reference Type="http://uri.etsi.org/01903#SignedProperties" URI="#idSignedProperties">
      <Transforms>
        <Transform Algorithm="http://www.w3.org/TR/2001/REC-xml-c14n-20010315"/>
      </Transforms>
      <DigestMethod Algorithm="http://www.w3.org/2001/04/xmlenc#sha256"/>
      <DigestValue>oLqqDC6QvUrW5DwEMRyaGl3bG8hne62NG+OnjcXxqpo=</DigestValue>
    </Reference>
    <Reference Type="http://www.w3.org/2000/09/xmldsig#Object" URI="#idValidSigLnImg">
      <DigestMethod Algorithm="http://www.w3.org/2001/04/xmlenc#sha256"/>
      <DigestValue>ngbSTjft+1KKXw4XKGKVfzSV1xwQSFAFA8pdho/jNWs=</DigestValue>
    </Reference>
    <Reference Type="http://www.w3.org/2000/09/xmldsig#Object" URI="#idInvalidSigLnImg">
      <DigestMethod Algorithm="http://www.w3.org/2001/04/xmlenc#sha256"/>
      <DigestValue>aHI9jVSwLuVEHYjOPFvLah9ienFztdQEBw6UEgYxLgg=</DigestValue>
    </Reference>
  </SignedInfo>
  <SignatureValue>NxmktBL3Mvr6NhBwQyasl6t45gG8Yp4JaWaC/YUKuoZbxw1d52f/21q5GD/mog3ztBGxa6Vd+LO1
C2J8kD+xQ3/GrSWWZzJtpngj/iLSxbCWneVVMlAQJ3lO/AbteaMJY2Pw5jzanQkfPfliYXc4a1U5
PeDsrGEO/MkHtWqjNRlvgLtKcHWPf7di8rIJnaVB2rOOo5NsZYl5Vdxn3+4eEDYFfB7TzJxGtozg
aKKpJbkH+UBlh6Gt7+dVL2t1ZQpjISk3pbgSqznYBLIQTFbRTN+nfAvMGUeLzvzWH1nyU7Qiu+1/
F9eYr7RuCavk//g40jAq+1y/esPuQ9Ua4D154w==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2022-04-08T01:22:34Z</mdssi:Value>
        </mdssi:SignatureTime>
      </SignatureProperty>
    </SignatureProperties>
  </Object>
  <Object Id="idOfficeObject">
    <SignatureProperties>
      <SignatureProperty Id="idOfficeV1Details" Target="#idPackageSignature">
        <SignatureInfoV1 xmlns="http://schemas.microsoft.com/office/2006/digsig">
          <SetupID>{07A9AA49-2E3D-41BD-93F7-74015FA916E6}</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2022-04-08T01:22:34Z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I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Gw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5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T0/eWum/1Dz5dGdniJFYGrtcNXFiJ2OhcP5+/1r3kmc=</DigestValue>
    </Reference>
    <Reference Type="http://www.w3.org/2000/09/xmldsig#Object" URI="#idOfficeObject">
      <DigestMethod Algorithm="http://www.w3.org/2001/04/xmlenc#sha256"/>
      <DigestValue>uPd3egx7g7ev+ySX0SqWkZ8yqyXepJQhFuLLbNYql5Y=</DigestValue>
    </Reference>
    <Reference Type="http://uri.etsi.org/01903#SignedProperties" URI="#idSignedProperties">
      <Transforms>
        <Transform Algorithm="http://www.w3.org/TR/2001/REC-xml-c14n-20010315"/>
      </Transforms>
      <DigestMethod Algorithm="http://www.w3.org/2001/04/xmlenc#sha256"/>
      <DigestValue>nMf6+fDt4Hrn1UfyYYkKDU8ze1KIe/wZ+9O75TvqUCE=</DigestValue>
    </Reference>
    <Reference Type="http://www.w3.org/2000/09/xmldsig#Object" URI="#idValidSigLnImg">
      <DigestMethod Algorithm="http://www.w3.org/2001/04/xmlenc#sha256"/>
      <DigestValue>CVhFJgFN8AAb5DjUKznd70XhzT8IzvRhl5vhh1sJnCE=</DigestValue>
    </Reference>
    <Reference Type="http://www.w3.org/2000/09/xmldsig#Object" URI="#idInvalidSigLnImg">
      <DigestMethod Algorithm="http://www.w3.org/2001/04/xmlenc#sha256"/>
      <DigestValue>NDj8rbRZT39WgwJQEunZ7jE/4fuQK1ppakoPPts7gJQ=</DigestValue>
    </Reference>
  </SignedInfo>
  <SignatureValue>AsOVbaGp6W4u4LZ8O2SvoZZzhjR7BhlfFLrVLRzQ8EbMnheH7R3UP7ZMFn0DGf92TXH7yNb32V3u
ri3hlaqd3XxvJb522+1ETGW5GvZ+hNSk/LnamuBfO1ClvVGDzcGDGm5lxeb7BA0jhTcqI1Y2xD+8
COEPVTDvMmrUw2WK7vVnH5fv3bD2jhY9u7qNwUKAGKvuXSP+hqBh+IEg+NFS1DXN5k7PcLpcHC/o
CdxGcIOHUGrkmRaasdXrnXEdvbseujqa305C512UTD6/58RfBQh8uEeRCKVrQLIWoVjnr+UffYo7
1AQeAXnHEi8XN22DFnUceUfo9cT/RMfvnI8+qQ==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2022-04-08T01:23:49Z</mdssi:Value>
        </mdssi:SignatureTime>
      </SignatureProperty>
    </SignatureProperties>
  </Object>
  <Object Id="idOfficeObject">
    <SignatureProperties>
      <SignatureProperty Id="idOfficeV1Details" Target="#idPackageSignature">
        <SignatureInfoV1 xmlns="http://schemas.microsoft.com/office/2006/digsig">
          <SetupID>{B58BD879-9A2E-42EC-9CA7-00843FE07F10}</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2022-04-08T01:23:49Z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L5r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Gg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gD8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cniD6BiTRCYQusk8NdNn7XXWDj60N7rrkeCr95R/vig=</DigestValue>
    </Reference>
    <Reference Type="http://www.w3.org/2000/09/xmldsig#Object" URI="#idOfficeObject">
      <DigestMethod Algorithm="http://www.w3.org/2001/04/xmlenc#sha256"/>
      <DigestValue>Q/0YoKi3lsVWpBaFPBYMvjwHCQJhvWMqZuhj7eyqitY=</DigestValue>
    </Reference>
    <Reference Type="http://uri.etsi.org/01903#SignedProperties" URI="#idSignedProperties">
      <Transforms>
        <Transform Algorithm="http://www.w3.org/TR/2001/REC-xml-c14n-20010315"/>
      </Transforms>
      <DigestMethod Algorithm="http://www.w3.org/2001/04/xmlenc#sha256"/>
      <DigestValue>NZmB+Bul66beU/CMgCqyBOK773LKxOwD2FX6gDqB6KI=</DigestValue>
    </Reference>
    <Reference Type="http://www.w3.org/2000/09/xmldsig#Object" URI="#idValidSigLnImg">
      <DigestMethod Algorithm="http://www.w3.org/2001/04/xmlenc#sha256"/>
      <DigestValue>CVhFJgFN8AAb5DjUKznd70XhzT8IzvRhl5vhh1sJnCE=</DigestValue>
    </Reference>
    <Reference Type="http://www.w3.org/2000/09/xmldsig#Object" URI="#idInvalidSigLnImg">
      <DigestMethod Algorithm="http://www.w3.org/2001/04/xmlenc#sha256"/>
      <DigestValue>aHI9jVSwLuVEHYjOPFvLah9ienFztdQEBw6UEgYxLgg=</DigestValue>
    </Reference>
  </SignedInfo>
  <SignatureValue>u35eToozHj3YgP6aUrmTqRKdnZqamBS4B9SpT5NEzjghzpcTEHzGkBMco+VZJAaxQgISUi2H97Bh
uqGrIkaD0yi9xA85cM10Vmz9yX8xFARbaHb9Wz5NXgCsKDQleO3LSfOH0cJ9ToniVzl07xZBQJP7
j1tego+KClaK9P518AbNUFpHk8qdzHdaILpm4ril5ihy7DB6N6v+DuMm0L/yvPdxluzsCeU7CXB3
iVNl0G4+V0NARpU/GJpQEzFYJthp7PuaJv/thJDmlDSUYuXEuWv4+ZxHInY1XYuELSZY0wTDo5Zq
BTShJxgTinaENJ8GAPtYKF2UtdrQe3W6zH43hQ==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2022-04-08T01:24:14Z</mdssi:Value>
        </mdssi:SignatureTime>
      </SignatureProperty>
    </SignatureProperties>
  </Object>
  <Object Id="idOfficeObject">
    <SignatureProperties>
      <SignatureProperty Id="idOfficeV1Details" Target="#idPackageSignature">
        <SignatureInfoV1 xmlns="http://schemas.microsoft.com/office/2006/digsig">
          <SetupID>{8275882F-2B50-45E1-8BA5-E73F75322CD8}</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2022-04-08T01:24:14Z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L5r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/Qfqoq04NcoTX5AHDz0I9hcsT+hW1PiDMu5LTBoF5xs=</DigestValue>
    </Reference>
    <Reference Type="http://www.w3.org/2000/09/xmldsig#Object" URI="#idOfficeObject">
      <DigestMethod Algorithm="http://www.w3.org/2001/04/xmlenc#sha256"/>
      <DigestValue>pEEhosJyESOy3mfJxAFBC1TrmxablybtcH3vUZ7lbzk=</DigestValue>
    </Reference>
    <Reference Type="http://uri.etsi.org/01903#SignedProperties" URI="#idSignedProperties">
      <Transforms>
        <Transform Algorithm="http://www.w3.org/TR/2001/REC-xml-c14n-20010315"/>
      </Transforms>
      <DigestMethod Algorithm="http://www.w3.org/2001/04/xmlenc#sha256"/>
      <DigestValue>xNIUKOL/ZpnBTSgj8XEeEEFjGlKvoFBbMpklQrotsfI=</DigestValue>
    </Reference>
    <Reference Type="http://www.w3.org/2000/09/xmldsig#Object" URI="#idValidSigLnImg">
      <DigestMethod Algorithm="http://www.w3.org/2001/04/xmlenc#sha256"/>
      <DigestValue>CVhFJgFN8AAb5DjUKznd70XhzT8IzvRhl5vhh1sJnCE=</DigestValue>
    </Reference>
    <Reference Type="http://www.w3.org/2000/09/xmldsig#Object" URI="#idInvalidSigLnImg">
      <DigestMethod Algorithm="http://www.w3.org/2001/04/xmlenc#sha256"/>
      <DigestValue>bOmR/F8wYb+9VyC0//dOBWHhiOXgaXo2140jeQ6qUbM=</DigestValue>
    </Reference>
  </SignedInfo>
  <SignatureValue>B8q4D8vPpX6glQif4dgcz9J1bDzf5TD0dL02iBwySvzf/e4Wa0sefNsEp/iiIZZCQXYVrUFqegeM
+9I3PU4W3/LpuOl9mEt9tIrrpIbm8OfQFElA9QFm669WhywhV7x0kWq3uR5d6OyJ4DaQ2ht182N0
/0OFplUIu090/1P1VednZixg3YIffLlUxuCAatKN4gPG4VMpENtOKctcm5Iy+2s0pP6kToG8zqek
I5U5ROLpfXynBCwYy18R+sONgUXoBItjS6KshPA9TrD0m7yf5OmYz2makY8adT8w3zxodC20T2Eo
Nsew7NpF5VpDc9ikQjPv4YW2YP1THSxSrjDwLQ==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2022-04-08T01:24:23Z</mdssi:Value>
        </mdssi:SignatureTime>
      </SignatureProperty>
    </SignatureProperties>
  </Object>
  <Object Id="idOfficeObject">
    <SignatureProperties>
      <SignatureProperty Id="idOfficeV1Details" Target="#idPackageSignature">
        <SignatureInfoV1 xmlns="http://schemas.microsoft.com/office/2006/digsig">
          <SetupID>{BC5966E8-7E34-44BB-82E7-FF1B0DD23EA3}</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2022-04-08T01:24:23Z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L5r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D/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Q4hhaI55OmRbRg3nFJBf1s5uAnrDFQLmUgbK1bQWBQc=</DigestValue>
    </Reference>
    <Reference Type="http://www.w3.org/2000/09/xmldsig#Object" URI="#idOfficeObject">
      <DigestMethod Algorithm="http://www.w3.org/2001/04/xmlenc#sha256"/>
      <DigestValue>iSB7lbWB5nb8WD7VX1ItZixwtO0yM0joPIX6rQhOTEs=</DigestValue>
    </Reference>
    <Reference Type="http://uri.etsi.org/01903#SignedProperties" URI="#idSignedProperties">
      <Transforms>
        <Transform Algorithm="http://www.w3.org/TR/2001/REC-xml-c14n-20010315"/>
      </Transforms>
      <DigestMethod Algorithm="http://www.w3.org/2001/04/xmlenc#sha256"/>
      <DigestValue>ABJ/gnQZ4ubE5yArssZWcOHgNAGTq/AXJA2x21z/gr0=</DigestValue>
    </Reference>
    <Reference Type="http://www.w3.org/2000/09/xmldsig#Object" URI="#idValidSigLnImg">
      <DigestMethod Algorithm="http://www.w3.org/2001/04/xmlenc#sha256"/>
      <DigestValue>wu1Bl1Tox01zkEoSpy4jazdLnRhNSDCo93pAw4+RpLQ=</DigestValue>
    </Reference>
    <Reference Type="http://www.w3.org/2000/09/xmldsig#Object" URI="#idInvalidSigLnImg">
      <DigestMethod Algorithm="http://www.w3.org/2001/04/xmlenc#sha256"/>
      <DigestValue>aHI9jVSwLuVEHYjOPFvLah9ienFztdQEBw6UEgYxLgg=</DigestValue>
    </Reference>
  </SignedInfo>
  <SignatureValue>bok8/n0twdj4ItIqVZ3JS3BO7XGANN5iUEd4eBcI9TfavmqkodPzTqbQxqN3TdZxxl1bJtZ+nPgF
H9DpRdgZecIZglcnnFNO6orVyd3Gnx/oSfqWl4FYF2G8+rzvaGdo1S7ehDiagyxxM45gVpvD66Yp
CoLkvalGJdc3G6M4oTqicTaznx3glYkysBjecOLazLAMRuEoa+EfrjlX+uCpuXxAOlOj+juBV3XL
Yz5U1eFTrpEgiwv8ManqFB07OMS8EZHwHzzs4YHVMkEOixVRrTShTzGWfDmiy7jeVPihFBRyLdSv
SKKm6Fzl2l8Cme77nWXjRqoNIR2eNSXjRUijyQ==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2022-04-08T01:24:30Z</mdssi:Value>
        </mdssi:SignatureTime>
      </SignatureProperty>
    </SignatureProperties>
  </Object>
  <Object Id="idOfficeObject">
    <SignatureProperties>
      <SignatureProperty Id="idOfficeV1Details" Target="#idPackageSignature">
        <SignatureInfoV1 xmlns="http://schemas.microsoft.com/office/2006/digsig">
          <SetupID>{4F3C428B-8574-4DA6-B4A6-1CCDAD8DB085}</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2022-04-08T01:24:30Z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L0k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G5j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dC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XoL9rursfZa6KRp15G5acbeSEQd1HwrfpR9WdmHmq3w=</DigestValue>
    </Reference>
    <Reference Type="http://www.w3.org/2000/09/xmldsig#Object" URI="#idOfficeObject">
      <DigestMethod Algorithm="http://www.w3.org/2001/04/xmlenc#sha256"/>
      <DigestValue>g4lDvPyt6sftkbBYz9dRxJTNtvtA7+lGMXTM6ZAxeoM=</DigestValue>
    </Reference>
    <Reference Type="http://uri.etsi.org/01903#SignedProperties" URI="#idSignedProperties">
      <Transforms>
        <Transform Algorithm="http://www.w3.org/TR/2001/REC-xml-c14n-20010315"/>
      </Transforms>
      <DigestMethod Algorithm="http://www.w3.org/2001/04/xmlenc#sha256"/>
      <DigestValue>0n5slH3fz9LY/84UkjdcGFfQVsbjGuiaIFUlS41asYk=</DigestValue>
    </Reference>
    <Reference Type="http://www.w3.org/2000/09/xmldsig#Object" URI="#idValidSigLnImg">
      <DigestMethod Algorithm="http://www.w3.org/2001/04/xmlenc#sha256"/>
      <DigestValue>sPSqd5vKS0xLmhH0J8+Xe80KX7fktcL0mRQt7FKX8bg=</DigestValue>
    </Reference>
    <Reference Type="http://www.w3.org/2000/09/xmldsig#Object" URI="#idInvalidSigLnImg">
      <DigestMethod Algorithm="http://www.w3.org/2001/04/xmlenc#sha256"/>
      <DigestValue>byzRpTtGuB06uu4EFx5KJQVAokD29bcPAStULE/UzsM=</DigestValue>
    </Reference>
  </SignedInfo>
  <SignatureValue>bzfcJ6sQINDL00RI7m4gtLyDPsbp8LgZ+68T1E+k9dYYUz2UKHXBEKt7030XCqsMLozjwsyb8du6
TbzjeWEm/5QAugu9eP7Qx+AUSjvXgiylLbswOeWrwjFnPyNaYJnZJdFlRMCRK0jd4bAEnHnTiLxv
SRMWSAJs76FbEOKiNZV7S0sypXxBJ09noxRIbfKBztjIbMKNypLXCyFneeC/qmWMQrdxPa/bAoMR
BuKg3VlpV3WCRknAmx2t4ySXsUaFG2KlRE2PsCYxmNDXvylJB1bhfgX2uTXGlPm+CbTbKM7mWiiC
MZD/zvyf8t5aGdaWONQdUpaXuoX14l4z/Ba0ZA==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2022-04-08T01:42:46Z</mdssi:Value>
        </mdssi:SignatureTime>
      </SignatureProperty>
    </SignatureProperties>
  </Object>
  <Object Id="idOfficeObject">
    <SignatureProperties>
      <SignatureProperty Id="idOfficeV1Details" Target="#idPackageSignature">
        <SignatureInfoV1 xmlns="http://schemas.microsoft.com/office/2006/digsig">
          <SetupID>{08416C1E-1BE3-4A92-BC83-862C4E20364E}</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2022-04-08T01:42:46Z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A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ABAAAKAAAAYAAAANgAAABsAAAAAQAAANF2yUGrCslBCgAAAGAAAAAmAAAATAAAAAAAAAAAAAAAAAAAAP//////////mAAAAEMAbwBuAHQAYQBkAG8AcgBhACAAUgBlAGcALgBDADcANQA3ACAAQgBhAGsAZQByAFQAaQBsAGwAeQAgAFAAYQByAGEAZwB1AGEAeQAHAAAABwAAAAcAAAAEAAAABgAAAAcAAAAHAAAABAAAAAYAAAADAAAABwAAAAYAAAAHAAAAAwAAAAcAAAAGAAAABgAAAAYAAAADAAAABwAAAAYAAAAGAAAABgAAAAQAAAAFAAAAAwAAAAMAAAADAAAABQAAAAMAAAAGAAAABgAAAAQAAAAGAAAABwAAAAcAAAAGAAAABQ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Object Id="idInvalidSigLnImg">AQAAAGwAAAAAAAAAAAAAAP8AAAB/AAAAAAAAAAAAAAAvGQAAkQwAACBFTUYAAAEAS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0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A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ABAAAKAAAAYAAAANgAAABsAAAAAQAAANF2yUGrCslBCgAAAGAAAAAmAAAATAAAAAAAAAAAAAAAAAAAAP//////////mAAAAEMAbwBuAHQAYQBkAG8AcgBhACAAUgBlAGcALgBDADcANQA3ACAAQgBhAGsAZQByAFQAaQBsAGwAeQAgAFAAYQByAGEAZwB1AGEAeQAHAAAABwAAAAcAAAAEAAAABgAAAAcAAAAHAAAABAAAAAYAAAADAAAABwAAAAYAAAAHAAAAAwAAAAcAAAAGAAAABgAAAAYAAAADAAAABwAAAAYAAAAGAAAABgAAAAQAAAAFAAAAAwAAAAMAAAADAAAABQAAAAMAAAAGAAAABgAAAAQAAAAGAAAABwAAAAcAAAAGAAAABQ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Os3dUvYu+h9BzAIQpqsguPv/drJLH1SrEn4mxeQU97M=</DigestValue>
    </Reference>
    <Reference Type="http://www.w3.org/2000/09/xmldsig#Object" URI="#idOfficeObject">
      <DigestMethod Algorithm="http://www.w3.org/2001/04/xmlenc#sha256"/>
      <DigestValue>7a5irgri1r1s/6oBwHUUU6VVwpJJF4/nXRvjz+07zOc=</DigestValue>
    </Reference>
    <Reference Type="http://uri.etsi.org/01903#SignedProperties" URI="#idSignedProperties">
      <Transforms>
        <Transform Algorithm="http://www.w3.org/TR/2001/REC-xml-c14n-20010315"/>
      </Transforms>
      <DigestMethod Algorithm="http://www.w3.org/2001/04/xmlenc#sha256"/>
      <DigestValue>JeP5+XHJYKC0bqHy2/xEd9On7CIeg2ssz2IpNI7OImA=</DigestValue>
    </Reference>
    <Reference Type="http://www.w3.org/2000/09/xmldsig#Object" URI="#idValidSigLnImg">
      <DigestMethod Algorithm="http://www.w3.org/2001/04/xmlenc#sha256"/>
      <DigestValue>4iucNYqywcL6jKMYPeht8+AEJf1X43NLwJkHglyASPw=</DigestValue>
    </Reference>
    <Reference Type="http://www.w3.org/2000/09/xmldsig#Object" URI="#idInvalidSigLnImg">
      <DigestMethod Algorithm="http://www.w3.org/2001/04/xmlenc#sha256"/>
      <DigestValue>fvMX2n0nupV4/JyBkuBct5T8Rupqhqax5FSfUYhPO6Q=</DigestValue>
    </Reference>
  </SignedInfo>
  <SignatureValue>EwxxIoDhMIqQeN0K2cOeZ3anV0ebcNhR/CAK1+agVUtoEuJiPx8bdMHnp46y6CfJpexS+37/2Okn
TRD1ogI0kLLWdmp14H69sYiBem2o5v+jLjKygPiT4W1XtJfT7hwOYb9OCAvJjdm5TPiuhJoTb7xm
2PiNqGN8tWDoOTqNbHm5YMHpICIrKdwYRTniByx3yiIehuLFOGj80ezOQBGYi8r89fYAf4clZBRB
TkTzIYYZUJMdOPIm6Wi3ixJHd/3fpifNzvNw/xyge9FzLC0++Av0/z6I9HDKhZ6ka4zCoBXj/0Lp
N7tUh/0m3RrOPW/DXtO8xXzxcwCMoxXBTT9KoA==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2022-04-08T01:43:08Z</mdssi:Value>
        </mdssi:SignatureTime>
      </SignatureProperty>
    </SignatureProperties>
  </Object>
  <Object Id="idOfficeObject">
    <SignatureProperties>
      <SignatureProperty Id="idOfficeV1Details" Target="#idPackageSignature">
        <SignatureInfoV1 xmlns="http://schemas.microsoft.com/office/2006/digsig">
          <SetupID>{5D34FC0F-F56A-408C-8A16-1E1E89A83818}</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2022-04-08T01:43:08Z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t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U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cw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HUA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GU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Object Id="idInvalidSigLnImg">AQAAAGwAAAAAAAAAAAAAAP8AAAB/AAAAAAAAAAAAAAAvGQAAkQwAACBFTUYAAAEAU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0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A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MlB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ZfCu1ZoMAhZ0D79g/zv2SI7Gy/4aijfD6A+Vq7hYuK8=</DigestValue>
    </Reference>
    <Reference Type="http://www.w3.org/2000/09/xmldsig#Object" URI="#idOfficeObject">
      <DigestMethod Algorithm="http://www.w3.org/2001/04/xmlenc#sha256"/>
      <DigestValue>Bbx2B8KqP5L9Jladcpj/Kdgk+UthqS3FOBiDV8gXjN4=</DigestValue>
    </Reference>
    <Reference Type="http://uri.etsi.org/01903#SignedProperties" URI="#idSignedProperties">
      <Transforms>
        <Transform Algorithm="http://www.w3.org/TR/2001/REC-xml-c14n-20010315"/>
      </Transforms>
      <DigestMethod Algorithm="http://www.w3.org/2001/04/xmlenc#sha256"/>
      <DigestValue>bcVlfbftu1Jx8dkxpPt7XmwxKnaels51NtSdRaVzEjA=</DigestValue>
    </Reference>
    <Reference Type="http://www.w3.org/2000/09/xmldsig#Object" URI="#idValidSigLnImg">
      <DigestMethod Algorithm="http://www.w3.org/2001/04/xmlenc#sha256"/>
      <DigestValue>HaU8PgHeXy3YwYNYG31n4V6viUZWc10/YeAiOw7/LDQ=</DigestValue>
    </Reference>
    <Reference Type="http://www.w3.org/2000/09/xmldsig#Object" URI="#idInvalidSigLnImg">
      <DigestMethod Algorithm="http://www.w3.org/2001/04/xmlenc#sha256"/>
      <DigestValue>l0azKz2KTyzsHH1L2tmBy8L+pxW5K7nFvdhfSG7s9xQ=</DigestValue>
    </Reference>
  </SignedInfo>
  <SignatureValue>MFJ4IPmyA4i5bd3cmlTNo1K51k2U0L1Bc65v3NVAk9LAVatD01xvuABxNlfVlrhWZzZ4Z50AjxWc
18z6kFZlLORjqFIspaR1PmQDiIPza+FW/2g2+x/VC6tdDVxieZJDCn5HV909QKemOV2jDusDWdPj
9xTDsba2/YIGZKYtGsG3KwzmXrSNdUJFmzjMSXXhkT9+itpNQoDvVxwF5+Tdyrwu6TDbSwNEhxOs
NmzTi59qyVhxgYMm5OsuOHWogbFwB2O5RF+q1jHLkvbelxBNvnMNeAETAHSievB3nIz1ePqe/e+F
SWjrZZwYAioEk8rHznZeATtKaOzIZx5wr8XPgQ==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2022-04-08T01:43:21Z</mdssi:Value>
        </mdssi:SignatureTime>
      </SignatureProperty>
    </SignatureProperties>
  </Object>
  <Object Id="idOfficeObject">
    <SignatureProperties>
      <SignatureProperty Id="idOfficeV1Details" Target="#idPackageSignature">
        <SignatureInfoV1 xmlns="http://schemas.microsoft.com/office/2006/digsig">
          <SetupID>{91EB15EF-EC70-44B9-ABEE-43DE43D76078}</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2022-04-08T01:43:21Z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dAAAAbAAAAAEAAADRdslBqwrJQQoAAABgAAAAKAAAAEwAAAAAAAAAAAAAAAAAAAD//////////5wAAABDAG8AbgB0AGEAZABvAHIAYQAgAFIAZQBnAC4AIABDADcANQA3ACAAQgBhAGsAZQByAHQAaQBsAGwAeQAgAFAAYQByAGEAZwB1AGEAeQAgAAcAAAAHAAAABwAAAAQAAAAGAAAABwAAAAcAAAAEAAAABgAAAAMAAAAHAAAABgAAAAcAAAAD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2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dAAAAbAAAAAEAAADRdslBqwrJQQoAAABgAAAAKAAAAEwAAAAAAAAAAAAAAAAAAAD//////////5wAAABDAG8AbgB0AGEAZABvAHIAYQAgAFIAZQBnAC4AIABDADcANQA3ACAAQgBhAGsAZQByAHQAaQBsAGwAeQAgAFAAYQByAGEAZwB1AGEAeQAgAAcAAAAHAAAABwAAAAQAAAAGAAAABwAAAAcAAAAEAAAABgAAAAMAAAAHAAAABgAAAAcAAAAD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Rn7uenJJGrJdo+XSi2LJD+RwdmTM/i6HxkszHWvu7Z8=</DigestValue>
    </Reference>
    <Reference Type="http://www.w3.org/2000/09/xmldsig#Object" URI="#idOfficeObject">
      <DigestMethod Algorithm="http://www.w3.org/2001/04/xmlenc#sha256"/>
      <DigestValue>GTkBVmohrRSmITrQnGPSFNqTHHOrhrG9UqKNk12w748=</DigestValue>
    </Reference>
    <Reference Type="http://uri.etsi.org/01903#SignedProperties" URI="#idSignedProperties">
      <Transforms>
        <Transform Algorithm="http://www.w3.org/TR/2001/REC-xml-c14n-20010315"/>
      </Transforms>
      <DigestMethod Algorithm="http://www.w3.org/2001/04/xmlenc#sha256"/>
      <DigestValue>Ny38kvfHIg8H8MASaa7sGU6bfXROhaMzNNMfxkByX7g=</DigestValue>
    </Reference>
    <Reference Type="http://www.w3.org/2000/09/xmldsig#Object" URI="#idValidSigLnImg">
      <DigestMethod Algorithm="http://www.w3.org/2001/04/xmlenc#sha256"/>
      <DigestValue>wu1Bl1Tox01zkEoSpy4jazdLnRhNSDCo93pAw4+RpLQ=</DigestValue>
    </Reference>
    <Reference Type="http://www.w3.org/2000/09/xmldsig#Object" URI="#idInvalidSigLnImg">
      <DigestMethod Algorithm="http://www.w3.org/2001/04/xmlenc#sha256"/>
      <DigestValue>LqEIwkHUcm7VI+MUsoyoH5Hmo2aRpRjHRSRUMtOpBT0=</DigestValue>
    </Reference>
  </SignedInfo>
  <SignatureValue>bDOcxNQNsZY7cYi5uvu4j/SLAqaujjUzmnxrdCegjn+WMyujwJ1HRQo5rCZmP4Qv2yShbtbFcnH2
3UYbXfE+irWuUHcdEXfcueDXdOT2tmJ0KEn2aQCbBb6/F6XgPUngs+Qgk1TPQtobN6znXUfAB3D7
yXb8NWCYiqPBukRHTh/Mta690bqdFaNmRFx0n90LZxLj38ClYc0r2ufDOVDxuGdhqKKYihMGZ+p0
ngaoYPhMsYRONZw82CAjBejY4KNX7xjzofB8d/PoJtx+ALa/gKjDHiyOMVPHlI63vWc7vUREKnMG
rPZxx+VmtIu3PkpFyd4NmnvnIFI4WVI8u64xwQ==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2022-04-08T01:19:27Z</mdssi:Value>
        </mdssi:SignatureTime>
      </SignatureProperty>
    </SignatureProperties>
  </Object>
  <Object Id="idOfficeObject">
    <SignatureProperties>
      <SignatureProperty Id="idOfficeV1Details" Target="#idPackageSignature">
        <SignatureInfoV1 xmlns="http://schemas.microsoft.com/office/2006/digsig">
          <SetupID>{0C7700C6-6100-4DCD-BC58-67CDB9A0E608}</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2022-04-08T01:19:27Z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AAA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A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AA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E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AA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zAF1ZKxuBNVUkgiTp14+5R6mI+OrsSzfezOdwUeT0Iw=</DigestValue>
    </Reference>
    <Reference Type="http://www.w3.org/2000/09/xmldsig#Object" URI="#idOfficeObject">
      <DigestMethod Algorithm="http://www.w3.org/2001/04/xmlenc#sha256"/>
      <DigestValue>n177qElHwysKG9XPwQk6A1MHXeCAfyMJ5c+IOAnsHy4=</DigestValue>
    </Reference>
    <Reference Type="http://uri.etsi.org/01903#SignedProperties" URI="#idSignedProperties">
      <Transforms>
        <Transform Algorithm="http://www.w3.org/TR/2001/REC-xml-c14n-20010315"/>
      </Transforms>
      <DigestMethod Algorithm="http://www.w3.org/2001/04/xmlenc#sha256"/>
      <DigestValue>qR20r3O6uUrdHwwfXruKovPoJpRlOgL85FxSb278T5I=</DigestValue>
    </Reference>
    <Reference Type="http://www.w3.org/2000/09/xmldsig#Object" URI="#idValidSigLnImg">
      <DigestMethod Algorithm="http://www.w3.org/2001/04/xmlenc#sha256"/>
      <DigestValue>gr2QxClAOGdlngYz3cJCyNwGhBCLJ9vn9xw+k8zk2yA=</DigestValue>
    </Reference>
    <Reference Type="http://www.w3.org/2000/09/xmldsig#Object" URI="#idInvalidSigLnImg">
      <DigestMethod Algorithm="http://www.w3.org/2001/04/xmlenc#sha256"/>
      <DigestValue>nzTYqNCe0+mLiPDqQXoTeLXfkeesIDFswRG5uHc9Ywo=</DigestValue>
    </Reference>
  </SignedInfo>
  <SignatureValue>Rh6F1kAafJz+9bfcBO6L9Hpld8vz2igW6OLhwmoPOxijBz/gvwbxCKtkaNtL1e2fN6vbKRhOK7Lk
SeU7xaBgBJrpJt+rs8dM2nqAROSALRzZNrwkAcxmdAT/UHkpBI3kSJm3bIhTtdbLCj6u9CTokjsT
N+FUe+cwZJhDV4yPkkNu7km6zTv+UFH2Awz/vcHCgmTL3JaGeld95kPPFYS6RXW3yg6TVCID2Q6H
sN2sjp2yfKsq3Rz9KlfAKX93TYFq3lheAXbT6HIIMzlDXwgQ8xFbcjM8DSX6GdcM3v24FrW/y2b5
+l2P+XeHZ6AGCOVhLObKL1j0CEn1MLwYpoRzTw==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2022-04-08T01:43:35Z</mdssi:Value>
        </mdssi:SignatureTime>
      </SignatureProperty>
    </SignatureProperties>
  </Object>
  <Object Id="idOfficeObject">
    <SignatureProperties>
      <SignatureProperty Id="idOfficeV1Details" Target="#idPackageSignature">
        <SignatureInfoV1 xmlns="http://schemas.microsoft.com/office/2006/digsig">
          <SetupID>{E0423938-AD19-46B6-ADD9-32B693645BCC}</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2022-04-08T01:43:35Z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p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Q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jwwAAAAcKDQcKDQcJDQ4WMShFrjFU1TJV1gECBAIDBAECBQoRKyZBowsTMQAAAAAAfqbJd6PIeqDCQFZ4JTd0Lk/HMVPSGy5uFiE4GypVJ0KnHjN9AAABifMAAACcz+7S6ffb7fnC0t1haH0hMm8aLXIuT8ggOIwoRKslP58cK08AAAEAAAAAAMHg9P///////////+bm5k9SXjw/SzBRzTFU0y1NwSAyVzFGXwEBAoUACA8mnM/u69/SvI9jt4tgjIR9FBosDBEjMVTUMlXWMVPRKUSeDxk4AAAAAAAAAADT6ff///////+Tk5MjK0krSbkvUcsuT8YVJFoTIFIrSbgtTcEQHEd+IwAAAJzP7vT6/bTa8kRleixHhy1Nwi5PxiQtTnBwcJKSki81SRwtZAgOIwAAAAAAweD02+35gsLqZ5q6Jz1jNEJyOUZ4qamp+/v7////wdPeVnCJAQEC//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A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wAQAACgAAAGAAAADXAAAAbAAAAAEAAADRdslBqwrJQQoAAABgAAAAJgAAAEwAAAAAAAAAAAAAAAAAAAD//////////5gAAABDAG8AbgB0AGEAZABvAHIAYQAgAFIAZQBnAC4AQwA3ADUANwAgAEIAYQBrAGUAcgB0AGkAbABsAHkAIABQAGEAcgBhAGcAdQBhAHkABwAAAAcAAAAHAAAABAAAAAYAAAAHAAAABwAAAAQAAAAGAAAAAwAAAAcAAAAGAAAABwAAAAMAAAAHAAAABgAAAAYAAAAGAAAAAwAAAAcAAAAGAAAABgAAAAYAAAAEAAAABAAAAAMAAAADAAAAAwAAAAUAAAADAAAABgAAAAYAAAAEAAAABgAAAAcAAAAHAAAABgAAAAU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V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ndL/ofmjRv4JeaPuNOIvpXiS4RELO0pvEhFBmw3vILE=</DigestValue>
    </Reference>
    <Reference Type="http://www.w3.org/2000/09/xmldsig#Object" URI="#idOfficeObject">
      <DigestMethod Algorithm="http://www.w3.org/2001/04/xmlenc#sha256"/>
      <DigestValue>KyfcF/OAWM6RJC4c+ETwSYOk476w2hHrTVZcDgbqJUE=</DigestValue>
    </Reference>
    <Reference Type="http://uri.etsi.org/01903#SignedProperties" URI="#idSignedProperties">
      <Transforms>
        <Transform Algorithm="http://www.w3.org/TR/2001/REC-xml-c14n-20010315"/>
      </Transforms>
      <DigestMethod Algorithm="http://www.w3.org/2001/04/xmlenc#sha256"/>
      <DigestValue>k0cPN/yYei1XP1kVLqjTil7bCtXJc0Q0y/GVf1Y6LQc=</DigestValue>
    </Reference>
    <Reference Type="http://www.w3.org/2000/09/xmldsig#Object" URI="#idValidSigLnImg">
      <DigestMethod Algorithm="http://www.w3.org/2001/04/xmlenc#sha256"/>
      <DigestValue>sxSqs/Kin1xpHS2xy64C4ud4OaUSv4Eb/XunCB+K0GU=</DigestValue>
    </Reference>
    <Reference Type="http://www.w3.org/2000/09/xmldsig#Object" URI="#idInvalidSigLnImg">
      <DigestMethod Algorithm="http://www.w3.org/2001/04/xmlenc#sha256"/>
      <DigestValue>xh3Nwuxcqyi7ES1BuftZhypQ0G46EWiP+iDxOLn2Oeg=</DigestValue>
    </Reference>
  </SignedInfo>
  <SignatureValue>VaI3DVOtS7q43eJxGF4dvj9W/sRiN99KC7TQ1ZFeIeM8amWvFFKbSalRgkwDJ4crcpKD3ux/P2tQ
+98FbqFgKJoofYBEBDQCIv1WzOBPOb79aofn+T1BzVVs6wRUqvtLsyuY2N5A0v6iz3E4IqTCWG9Y
flAuI4IteQRjw/VBX/ZYPY8lC70elhUcts6PTY7qAreYdp3LGC2tzMnIMMtZBD1Z7sFcbzvd9F85
eF07z5u8TqMfC51D7c1fYEeKJMyW9M3f4bicr7KC+wRIG/fw6pq8MLD6eBPq9DWlHVGNw/SKziNM
tQ9mEdtLm3keIZw/MpUXe1hOb9crlBIm1pMgjg==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2022-04-08T01:43:57Z</mdssi:Value>
        </mdssi:SignatureTime>
      </SignatureProperty>
    </SignatureProperties>
  </Object>
  <Object Id="idOfficeObject">
    <SignatureProperties>
      <SignatureProperty Id="idOfficeV1Details" Target="#idPackageSignature">
        <SignatureInfoV1 xmlns="http://schemas.microsoft.com/office/2006/digsig">
          <SetupID>{8B22543D-33C8-4B86-9FB2-72842F359C21}</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2022-04-08T01:43:57Z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U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eAAAAbAAAAAEAAADRdslBqwrJQQoAAABgAAAAKAAAAEwAAAAAAAAAAAAAAAAAAAD//////////5wAAABDAG8AbgB0AGEAZABvAHIAYQAgAFIAZQBnAC4AQwA3ADUANwAgAEIAYQByAGsAZQByAHQAaQBsAGwAeQAgAFAAYQByAGEAZwB1AGEAeQAgAAcAAAAHAAAABwAAAAQAAAAGAAAABwAAAAcAAAAEAAAABgAAAAMAAAAHAAAABgAAAAcAAAADAAAABwAAAAYAAAAGAAAABgAAAAMAAAAHAAAABgAAAAQ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bw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hv8AAACcz+7S6ffb7fnC0t1haH0hMm8aLXIuT8ggOIwoRKslP58cK08AAAEAAAAAAMHg9P///////////+bm5k9SXjw/SzBRzTFU0y1NwSAyVzFGXwEBAnpDCA8mnM/u69/SvI9jt4tgjIR9FBosDBEjMVTUMlXWMVPRKUSeDxk4AAAA//8AAADT6ff///////+Tk5MjK0krSbkvUcsuT8YVJFoTIFIrSbgtTcEQHEcAAAAAAJzP7vT6/bTa8kRleixHhy1Nwi5PxiQtTnBwcJKSki81SRwtZAgOI4A/AAAAweD02+35gsLqZ5q6Jz1jNEJyOUZ4qamp+/v7////wdPeVnCJAQEChv8AAACv1/Ho8/ubzu6CwuqMudS3u769vb3////////////L5fZymsABAgMAAAAAAK/X8fz9/uLx+snk9uTy+vz9/v///////////////8vl9nKawAECAwAAAAAAotHvtdryxOL1xOL1tdry0+r32+350+r3tdryxOL1pdPvc5rAAQIDgEMAAABpj7ZnjrZqj7Zqj7ZnjrZtkbdukrdtkbdnjrZqj7ZojrZ3rdUCAwQAAAAAAAAAAAAAAAAAAAAAAAAAAAAAAAAAAAAAAAAAAAAAAAAAAAAAAAAAAAC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0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eAAAAbAAAAAEAAADRdslBqwrJQQoAAABgAAAAKAAAAEwAAAAAAAAAAAAAAAAAAAD//////////5wAAABDAG8AbgB0AGEAZABvAHIAYQAgAFIAZQBnAC4AQwA3ADUANwAgAEIAYQByAGsAZQByAHQAaQBsAGwAeQAgAFAAYQByAGEAZwB1AGEAeQAgAAcAAAAHAAAABwAAAAQAAAAGAAAABwAAAAcAAAAEAAAABgAAAAMAAAAHAAAABgAAAAcAAAADAAAABwAAAAYAAAAGAAAABgAAAAMAAAAHAAAABgAAAAQ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atTcof5ZGxnXh43zBQ79HLyzkD14U6rVnoXTQA9R7pc=</DigestValue>
    </Reference>
    <Reference Type="http://www.w3.org/2000/09/xmldsig#Object" URI="#idOfficeObject">
      <DigestMethod Algorithm="http://www.w3.org/2001/04/xmlenc#sha256"/>
      <DigestValue>k5yCWNbqBdF8nESSucbCU4pcB4PNbK2DhV2uyDnMnHM=</DigestValue>
    </Reference>
    <Reference Type="http://uri.etsi.org/01903#SignedProperties" URI="#idSignedProperties">
      <Transforms>
        <Transform Algorithm="http://www.w3.org/TR/2001/REC-xml-c14n-20010315"/>
      </Transforms>
      <DigestMethod Algorithm="http://www.w3.org/2001/04/xmlenc#sha256"/>
      <DigestValue>+r1o/IKH3qJ2piBFejMi7qbSsw9uJ2JtzXSp3T/oltU=</DigestValue>
    </Reference>
    <Reference Type="http://www.w3.org/2000/09/xmldsig#Object" URI="#idValidSigLnImg">
      <DigestMethod Algorithm="http://www.w3.org/2001/04/xmlenc#sha256"/>
      <DigestValue>DRG1Evhrd89G/ApdF871zMWqCsveikvwJC1xkHw6920=</DigestValue>
    </Reference>
    <Reference Type="http://www.w3.org/2000/09/xmldsig#Object" URI="#idInvalidSigLnImg">
      <DigestMethod Algorithm="http://www.w3.org/2001/04/xmlenc#sha256"/>
      <DigestValue>HBpN7T67UWIffe6uZ8H99Fl5QrOvWQBMxrJn4SM7jgI=</DigestValue>
    </Reference>
  </SignedInfo>
  <SignatureValue>Im6wXMqT/fWh32S/7y1o3I1C8oEdM5wvpThpce+AgzE1ORCrnPsxO6hHQRUmTZvJX4r56xoxkUE4
yEkfwhkmDhdEf8GssZLYNRAp0hxHC46kENi0F8FIfWTa8xRyC3Bg98HflKmhyefKVT8xcFu1x6ks
bl0tNp+ibcjp34nqyy8Gv7IhI4hhJJ1zTd+kTagduoQ0rVzL/pK9ss0TXF7UwpYen83xU41a8TJ9
Ey7OM4yVf2wQxQ0DW5v+t+AZ/mczfESjp3h6I4pZDu+sMYSDXX6UfJqsNg2cnlbU4BM9vU6IImFC
UloFiZ8CQpWrvzfxPc+qK0gSBkskl6PZtSZomg==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2022-04-08T01:44:16Z</mdssi:Value>
        </mdssi:SignatureTime>
      </SignatureProperty>
    </SignatureProperties>
  </Object>
  <Object Id="idOfficeObject">
    <SignatureProperties>
      <SignatureProperty Id="idOfficeV1Details" Target="#idPackageSignature">
        <SignatureInfoV1 xmlns="http://schemas.microsoft.com/office/2006/digsig">
          <SetupID>{5C1CE74B-8366-4B87-9515-A106D4E28F1C}</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2022-04-08T01:44:16Z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IABDADcANQA3ACAAQgBhAGsAZQByAHQAaQBsAGwAeQAgAFAAYQByAGEAZwB1AGEAeQAAAAcAAAAHAAAABwAAAAQAAAAGAAAABwAAAAcAAAAEAAAABgAAAAMAAAAHAAAABgAAAAcAAAADAAAAAwAAAAcAAAAGAAAABgAAAAYAAAADAAAABwAAAAYAAAAGAAAABgAAAAQAAAAEAAAAAwAAAAMAAAADAAAABQAAAAMAAAAGAAAABgAAAAQAAAAGAAAABwAAAAcAAAAGAAAABQ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Object Id="idInvalidSigLnImg">AQAAAGwAAAAAAAAAAAAAAP8AAAB/AAAAAAAAAAAAAAAvGQAAkQwAACBFTUYAAAEAS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A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IABDADcANQA3ACAAQgBhAGsAZQByAHQAaQBsAGwAeQAgAFAAYQByAGEAZwB1AGEAeQAAAAcAAAAHAAAABwAAAAQAAAAGAAAABwAAAAcAAAAEAAAABgAAAAMAAAAHAAAABgAAAAcAAAADAAAAAwAAAAcAAAAGAAAABgAAAAYAAAADAAAABwAAAAYAAAAGAAAABgAAAAQAAAAEAAAAAwAAAAMAAAADAAAABQAAAAMAAAAGAAAABgAAAAQAAAAGAAAABwAAAAcAAAAGAAAABQ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6mOSygn26u5hJnF6Yb5hai8VQ8+jGVct4AQGMIqOs20=</DigestValue>
    </Reference>
    <Reference Type="http://www.w3.org/2000/09/xmldsig#Object" URI="#idOfficeObject">
      <DigestMethod Algorithm="http://www.w3.org/2001/04/xmlenc#sha256"/>
      <DigestValue>YEpfeOd55kYd8TwRzWJZ5RKZmitAHK788djHPxbeWe8=</DigestValue>
    </Reference>
    <Reference Type="http://uri.etsi.org/01903#SignedProperties" URI="#idSignedProperties">
      <Transforms>
        <Transform Algorithm="http://www.w3.org/TR/2001/REC-xml-c14n-20010315"/>
      </Transforms>
      <DigestMethod Algorithm="http://www.w3.org/2001/04/xmlenc#sha256"/>
      <DigestValue>RiNO+RZGaaJ6pAdkKz1SZ2wcui5vgY+u4CYL38XIxCo=</DigestValue>
    </Reference>
    <Reference Type="http://www.w3.org/2000/09/xmldsig#Object" URI="#idValidSigLnImg">
      <DigestMethod Algorithm="http://www.w3.org/2001/04/xmlenc#sha256"/>
      <DigestValue>HaU8PgHeXy3YwYNYG31n4V6viUZWc10/YeAiOw7/LDQ=</DigestValue>
    </Reference>
    <Reference Type="http://www.w3.org/2000/09/xmldsig#Object" URI="#idInvalidSigLnImg">
      <DigestMethod Algorithm="http://www.w3.org/2001/04/xmlenc#sha256"/>
      <DigestValue>70u9R32cQgmP1SEOdjZq3uANXR2S2BFqTQ+5Vs7M7N4=</DigestValue>
    </Reference>
  </SignedInfo>
  <SignatureValue>aFm4CLs2JkfcivxkTsggHSEVIkTli7z/lyCxZTGdO2N0VJ1ufAJTT9a9v0DkNOPmxL5sFasSKWhH
UOZWOAYQVzJqfBCYxx52ch8ZVqab4Yf44f3lqYIF1yNVF14PKMRvEHzZc9D0YfhRtz+9VcAnem//
5mO6MgwDDw9Qlv397VTkoTBmwYKFCqqB1CfsI2FRjMkVvClx5W5jbLHHVWDVcDI++nEy+S8Nv5jC
4gWSgX/YriU5xyD/e/y2ZVVexTt2LIl2xbwQXX60DOTkmrAoHxuGjvvB65OYA8ziq1qiUjt6Wik8
dl9fhkPk4W2oOJD4b1twptuPneAMSiXcu+mjLQ==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2022-04-08T01:44:27Z</mdssi:Value>
        </mdssi:SignatureTime>
      </SignatureProperty>
    </SignatureProperties>
  </Object>
  <Object Id="idOfficeObject">
    <SignatureProperties>
      <SignatureProperty Id="idOfficeV1Details" Target="#idPackageSignature">
        <SignatureInfoV1 xmlns="http://schemas.microsoft.com/office/2006/digsig">
          <SetupID>{C7C37FD8-3B25-48A0-BC3D-A33772049FC0}</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2022-04-08T01:44:27Z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dAAAAbAAAAAEAAADRdslBqwrJQQoAAABgAAAAKAAAAEwAAAAAAAAAAAAAAAAAAAD//////////5wAAABDAG8AbgB0AGEAZABvAHIAYQAgAFIAZQBnAC4AIABDADcANQA3ACAAQgBhAGsAZQByAHQAaQBsAGwAeQAgAFAAYQByAGEAZwB1AGEAeQAgAAcAAAAHAAAABwAAAAQAAAAGAAAABwAAAAcAAAAEAAAABgAAAAMAAAAHAAAABgAAAAcAAAAD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A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8AQAACgAAAGAAAADdAAAAbAAAAAEAAADRdslBqwrJQQoAAABgAAAAKAAAAEwAAAAAAAAAAAAAAAAAAAD//////////5wAAABDAG8AbgB0AGEAZABvAHIAYQAgAFIAZQBnAC4AIABDADcANQA3ACAAQgBhAGsAZQByAHQAaQBsAGwAeQAgAFAAYQByAGEAZwB1AGEAeQAgAAcAAAAHAAAABwAAAAQAAAAGAAAABwAAAAcAAAAEAAAABgAAAAMAAAAHAAAABgAAAAcAAAAD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s/UyFzeei8rcbeog8dZXOnJsdsgiBpbxLb6HDbGdUKw=</DigestValue>
    </Reference>
    <Reference Type="http://www.w3.org/2000/09/xmldsig#Object" URI="#idOfficeObject">
      <DigestMethod Algorithm="http://www.w3.org/2001/04/xmlenc#sha256"/>
      <DigestValue>vetMH767Q8/X6batNKTrm88uPR1nKb0eOACYeT1LWlE=</DigestValue>
    </Reference>
    <Reference Type="http://uri.etsi.org/01903#SignedProperties" URI="#idSignedProperties">
      <Transforms>
        <Transform Algorithm="http://www.w3.org/TR/2001/REC-xml-c14n-20010315"/>
      </Transforms>
      <DigestMethod Algorithm="http://www.w3.org/2001/04/xmlenc#sha256"/>
      <DigestValue>2UYd0lwPZn6HG/lYx3Yan/BP/cB2m1F/+Ohki8Yc06E=</DigestValue>
    </Reference>
    <Reference Type="http://www.w3.org/2000/09/xmldsig#Object" URI="#idValidSigLnImg">
      <DigestMethod Algorithm="http://www.w3.org/2001/04/xmlenc#sha256"/>
      <DigestValue>69X+ghFgmXvyVdyFGssEr+XQLmNMEVKrJAKhQ2pv+XQ=</DigestValue>
    </Reference>
    <Reference Type="http://www.w3.org/2000/09/xmldsig#Object" URI="#idInvalidSigLnImg">
      <DigestMethod Algorithm="http://www.w3.org/2001/04/xmlenc#sha256"/>
      <DigestValue>Rp8WkMdbrKu056Xw8/zngPgVy0eUTFQAn8E6Stitfj0=</DigestValue>
    </Reference>
  </SignedInfo>
  <SignatureValue>UV8MUVc4nx6Qly6YfDVVjxzKq7HWWEGvOQKSxBa+zjM9za3FwZkq+S/Qcddz4IU/+7kz0cA/nyI8
TnGREIFSZtf76BV7MRnOwHI5+IW+24tKyMx/BCtSnqssAmBL9HVjrk6naRjWu7fKXnjLEolH+csp
X+dj4x2UtfY3pfk5S5oueYCAY+KrjLHtLkNmQ0XYSwpLTFwSk0ztXaJqraCRs2z1FYlJnym/UbwF
X7T2kz3zH7IYe7/YnNsPNIwzE05Q4sB4cKCl+F42KUcfzff+LGFHpYGuYNpXTn0W4jkbSLl3Qj9/
qPZ+fUpi+m8hLJTnBeOC3r+izuspgAv51SYLoQ==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2022-04-08T01:44:39Z</mdssi:Value>
        </mdssi:SignatureTime>
      </SignatureProperty>
    </SignatureProperties>
  </Object>
  <Object Id="idOfficeObject">
    <SignatureProperties>
      <SignatureProperty Id="idOfficeV1Details" Target="#idPackageSignature">
        <SignatureInfoV1 xmlns="http://schemas.microsoft.com/office/2006/digsig">
          <SetupID>{9A142D70-19C1-4DA7-A691-1A84CADCC816}</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2022-04-08T01:44:39Z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u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A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EAQAACgAAAGAAAADhAAAAbAAAAAEAAADRdslBqwrJQQoAAABgAAAAKQAAAEwAAAAAAAAAAAAAAAAAAAD//////////6AAAABDAG8AbgB0AGEAZABvAHIAYQAgAFIAZQBnAC4AIABDADcANQA3ACAAQgBhAHIAawBlAHIAdABpAGwAbAB5ACAAUABhAHIAYQBnAHUAYQB5ACAAAAAHAAAABwAAAAcAAAAEAAAABgAAAAcAAAAHAAAABAAAAAYAAAADAAAABwAAAAYAAAAHAAAAAwAAAAMAAAAHAAAABgAAAAYAAAAGAAAAAwAAAAcAAAAGAAAABA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Object Id="idInvalidSigLnImg">AQAAAGwAAAAAAAAAAAAAAP8AAAB/AAAAAAAAAAAAAAAvGQAAkQwAACBFTUYAAAEAV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2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BEAQAACgAAAGAAAADhAAAAbAAAAAEAAADRdslBqwrJQQoAAABgAAAAKQAAAEwAAAAAAAAAAAAAAAAAAAD//////////6AAAABDAG8AbgB0AGEAZABvAHIAYQAgAFIAZQBnAC4AIABDADcANQA3ACAAQgBhAHIAawBlAHIAdABpAGwAbAB5ACAAUABhAHIAYQBnAHUAYQB5ACAAyUEHAAAABwAAAAcAAAAEAAAABgAAAAcAAAAHAAAABAAAAAYAAAADAAAABwAAAAYAAAAHAAAAAwAAAAMAAAAHAAAABgAAAAYAAAAGAAAAAwAAAAcAAAAGAAAABA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Bf4AJSiInk0x+YF+E+g6oVGU/qsHpgcB3XHf/Pe7NNM=</DigestValue>
    </Reference>
    <Reference Type="http://www.w3.org/2000/09/xmldsig#Object" URI="#idOfficeObject">
      <DigestMethod Algorithm="http://www.w3.org/2001/04/xmlenc#sha256"/>
      <DigestValue>MR3a11LUzhVfS8ivhFdKP4YP+SBI2RobtxvuKoXLvpk=</DigestValue>
    </Reference>
    <Reference Type="http://uri.etsi.org/01903#SignedProperties" URI="#idSignedProperties">
      <Transforms>
        <Transform Algorithm="http://www.w3.org/TR/2001/REC-xml-c14n-20010315"/>
      </Transforms>
      <DigestMethod Algorithm="http://www.w3.org/2001/04/xmlenc#sha256"/>
      <DigestValue>SVvChkFf+3e6gVJgAVnOBwaLytRb2SAijseQtF3K6EQ=</DigestValue>
    </Reference>
    <Reference Type="http://www.w3.org/2000/09/xmldsig#Object" URI="#idValidSigLnImg">
      <DigestMethod Algorithm="http://www.w3.org/2001/04/xmlenc#sha256"/>
      <DigestValue>mXOUKEvuhGLetDk1a4lYQ8WGMtAHCikdKrtFoufq56U=</DigestValue>
    </Reference>
    <Reference Type="http://www.w3.org/2000/09/xmldsig#Object" URI="#idInvalidSigLnImg">
      <DigestMethod Algorithm="http://www.w3.org/2001/04/xmlenc#sha256"/>
      <DigestValue>mPsBhPvH+NrIX8EE1u9SMJCBhTCh3R8ZkEVX94+QINU=</DigestValue>
    </Reference>
  </SignedInfo>
  <SignatureValue>XTdY29nTEBpPt6Nb7cp0YtYWTM+kT9UqLVpR+HBGYQopzUG+7Nq0OgSx+S3XekkYSRsbZ6F4vptE
Gn94YTxPuExspfP/6l9uhq4Ip6ZD37iYH3IguVCfZOqfe/x1qM0s4eEM6lczMxHFY62zI3A1msGq
Pt8AEXKlEHPMViBFLCyfK2nA0FwcKazpAkbYWCQbU9BeArGuE/8UM69BgoXc8iqrhypBMkt0xh4A
nCpf0dZ4vQML21ZhdxYUx7LgJ1Ed9R8Ggo0pXQ4H1lLEatxmmhX4Y4Olf13Q6SDP1Y8BNALAbulO
EoLrJjjjGxEDerbuTYSZ2/YD8XCgtarh0pvd7A==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2022-04-08T01:44:52Z</mdssi:Value>
        </mdssi:SignatureTime>
      </SignatureProperty>
    </SignatureProperties>
  </Object>
  <Object Id="idOfficeObject">
    <SignatureProperties>
      <SignatureProperty Id="idOfficeV1Details" Target="#idPackageSignature">
        <SignatureInfoV1 xmlns="http://schemas.microsoft.com/office/2006/digsig">
          <SetupID>{9C3D91CF-BD7F-4BEA-8245-8FA413122DAC}</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2022-04-08T01:44:52Z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AA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v//CA8mnM/u69/SvI9jt4tgjIR9FBosDBEjMVTUMlXWMVPRKUSeDxk4AAAAAAAAAADT6ff///////+Tk5MjK0krSbkvUcsuT8YVJFoTIFIrSbgtTcEQHEemAAAAAJzP7vT6/bTa8kRleixHhy1Nwi5PxiQtTnBwcJKSki81SRwtZAgOIwAAAAAAweD02+35gsLqZ5q6Jz1jNEJyOUZ4qamp+/v7////wdPeVnCJAQECAAAAAACv1/Ho8/ubzu6CwuqMudS3u769vb3////////////L5fZymsABAgP//wAAAK/X8fz9/uLx+snk9uTy+vz9/v///////////////8vl9nKawAECAwAAAAAAotHvtdryxOL1xOL1tdry0+r32+350+r3tdryxOL1pdPvc5rAAQID//8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Zw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zCoxlRIl9HO4eeo37XHJ59ZLN+GqCB/uRIMK5KQE1mA=</DigestValue>
    </Reference>
    <Reference Type="http://www.w3.org/2000/09/xmldsig#Object" URI="#idOfficeObject">
      <DigestMethod Algorithm="http://www.w3.org/2001/04/xmlenc#sha256"/>
      <DigestValue>Ts8ukHrQJL4W2nDGlwQ7FdZzk772651WARvOVe8d8qk=</DigestValue>
    </Reference>
    <Reference Type="http://uri.etsi.org/01903#SignedProperties" URI="#idSignedProperties">
      <Transforms>
        <Transform Algorithm="http://www.w3.org/TR/2001/REC-xml-c14n-20010315"/>
      </Transforms>
      <DigestMethod Algorithm="http://www.w3.org/2001/04/xmlenc#sha256"/>
      <DigestValue>KncHvRsRhWfqFTDFEq7R+7lRZnHC83Ggks86zuEPMWU=</DigestValue>
    </Reference>
    <Reference Type="http://www.w3.org/2000/09/xmldsig#Object" URI="#idValidSigLnImg">
      <DigestMethod Algorithm="http://www.w3.org/2001/04/xmlenc#sha256"/>
      <DigestValue>vE/Mk48Fddv241YebnHv6vsFD070YfQrt7WekcMQR3k=</DigestValue>
    </Reference>
    <Reference Type="http://www.w3.org/2000/09/xmldsig#Object" URI="#idInvalidSigLnImg">
      <DigestMethod Algorithm="http://www.w3.org/2001/04/xmlenc#sha256"/>
      <DigestValue>IVFkDFzV3XtlTbT5q6vqgVQYuumSRn0vTTnq+iAmZ24=</DigestValue>
    </Reference>
  </SignedInfo>
  <SignatureValue>njAiQxtU4Y7Fnu/i4eRpyOQmH03sFGvoFxnGq/FhAErEptIAQMbBw/HzRkp7ZDtIa7Sy9h2Uuzjz
1vsQS4Lifv3mP3QdLG+JVUUDWmpkdK0ebZrLZlBQYXB8KZbmWgvj9PNbsQDoKF3NgpAZ1J4+orOI
5jS4Zc8Lgf8hwFMJ92bNWc8/DAd2AmSg0CoGAjFGEXX84A0oTBPDe/DUc9zf5HaAfl28RtXfpgsj
Fo87rFjRsWjNgaFvyMeFsITRicvuBAUi9gVQ8E3ulkKqCdhID4Zl3jgHNzagwd9UEHOWZLbhTJmf
CRxIrnjGfCaaCH2ahgBdp3yDuDBeM0Es0O1DYA==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2022-04-08T01:45:08Z</mdssi:Value>
        </mdssi:SignatureTime>
      </SignatureProperty>
    </SignatureProperties>
  </Object>
  <Object Id="idOfficeObject">
    <SignatureProperties>
      <SignatureProperty Id="idOfficeV1Details" Target="#idPackageSignature">
        <SignatureInfoV1 xmlns="http://schemas.microsoft.com/office/2006/digsig">
          <SetupID>{A19A23A9-69A2-493E-B533-9096E8F8E2C7}</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2022-04-08T01:45:08Z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u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bw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bw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AA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oIVX1wWeiOb6RR3YPptyUy0FoJ0DRplSrht3YnewO3Y=</DigestValue>
    </Reference>
    <Reference Type="http://www.w3.org/2000/09/xmldsig#Object" URI="#idOfficeObject">
      <DigestMethod Algorithm="http://www.w3.org/2001/04/xmlenc#sha256"/>
      <DigestValue>HDiZbNABOoHXy9QeO5fVPt6wo2lkUUWC1edy7Mtc6CY=</DigestValue>
    </Reference>
    <Reference Type="http://uri.etsi.org/01903#SignedProperties" URI="#idSignedProperties">
      <Transforms>
        <Transform Algorithm="http://www.w3.org/TR/2001/REC-xml-c14n-20010315"/>
      </Transforms>
      <DigestMethod Algorithm="http://www.w3.org/2001/04/xmlenc#sha256"/>
      <DigestValue>7dCHCjlLcIRma7djzALGWdbqdZHwrPa02oGYt3EZ2zM=</DigestValue>
    </Reference>
    <Reference Type="http://www.w3.org/2000/09/xmldsig#Object" URI="#idValidSigLnImg">
      <DigestMethod Algorithm="http://www.w3.org/2001/04/xmlenc#sha256"/>
      <DigestValue>kLQXLL5g1oHT+wzP1XoRJjP+jZtbyB99HWPSE0A86Os=</DigestValue>
    </Reference>
    <Reference Type="http://www.w3.org/2000/09/xmldsig#Object" URI="#idInvalidSigLnImg">
      <DigestMethod Algorithm="http://www.w3.org/2001/04/xmlenc#sha256"/>
      <DigestValue>1mtPMSe0w5XbAUMJTQeFVE2IjlOgHCwRdEItqcfcE4U=</DigestValue>
    </Reference>
  </SignedInfo>
  <SignatureValue>jYm9bYMT5i1obUcDPepYhlsGFQOjals1HtRyKjptNak3OAruS0uSBKumsGpbj1cHuANS6utqfaBL
m+cT16D0JqDwmG+Se2U+ReeG/CdHAsepaWMPCRxcWcxu3YnhlrW5btC6AUSZCtI7Dg8O3tPHfSIU
LWDvyok4REKbmulooajpM5BU+iwunxorUX/ou91PXFAbzwvvaPi+podVetVpZsJC6DEu541C+o19
dKFBDDaYB5J4fRP1iGYLH0TYeihfKETJUKFSb5OhXybLhVC2Kq8i7bZL+g6X0mxeCPjntu/U8AdY
izn0nPW4PouzUU52rdxGKCLPXiInP/XJUHhl8Q==</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2022-04-08T01:45:22Z</mdssi:Value>
        </mdssi:SignatureTime>
      </SignatureProperty>
    </SignatureProperties>
  </Object>
  <Object Id="idOfficeObject">
    <SignatureProperties>
      <SignatureProperty Id="idOfficeV1Details" Target="#idPackageSignature">
        <SignatureInfoV1 xmlns="http://schemas.microsoft.com/office/2006/digsig">
          <SetupID>{E8FE5C8E-5697-40E1-AB75-375D9D7623F6}</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2022-04-08T01:45:22Z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u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bAAAAFwAAAABAAAA0XbJQasKyUEKAAAAUAAAABcAAABMAAAAAAAAAAAAAAAAAAAA//////////98AAAATABpAGMALgAgAEUAbAB2AGkAcgBhACAAUgB1AGYAZgBpAG4AZQBsAGwAaQAgAAA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QwA3ADUANwAgAEIAYQBrAGUAcgB0AGkAbABsAHkAIABQAGEAcgBhAGcAdQBhAHkAIAAAAAcAAAAHAAAABwAAAAQAAAAGAAAABwAAAAcAAAAEAAAABgAAAAMAAAAHAAAABgAAAAcAAAADAAAABwAAAAYAAAAGAAAABgAAAAMAAAAHAAAABg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Object Id="idInvalidSigLnImg">AQAAAGwAAAAAAAAAAAAAAP8AAAB/AAAAAAAAAAAAAAAvGQAAkQwAACBFTUYAAAEAV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2AAAAAoAAABQAAAAbAAAAFwAAAABAAAA0XbJQasKyUEKAAAAUAAAABcAAABMAAAAAAAAAAAAAAAAAAAA//////////98AAAATABpAGMALgAgAEUAbAB2AGkAcgBhACAAUgB1AGYAZgBpAG4AZQBsAGwAaQAgAHMABQAAAAMAAAAFAAAAAwAAAAMAAAAGAAAAAwAAAAUAAAADAAAABAAAAAYAAAADAAAABwAAAAcAAAAEAAAABAAAAAMAAAAHAAAABgAAAAM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QwA3ADUANwAgAEIAYQBrAGUAcgB0AGkAbABsAHkAIABQAGEAcgBhAGcAdQBhAHkAIAAAAAcAAAAHAAAABwAAAAQAAAAGAAAABwAAAAcAAAAEAAAABgAAAAMAAAAHAAAABgAAAAcAAAADAAAABwAAAAYAAAAGAAAABgAAAAMAAAAHAAAABg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mtqJdFg4q1bhX+NXLiIgdzBoNz4YXKvzOTgL1JKu7Hc=</DigestValue>
    </Reference>
    <Reference Type="http://www.w3.org/2000/09/xmldsig#Object" URI="#idOfficeObject">
      <DigestMethod Algorithm="http://www.w3.org/2001/04/xmlenc#sha256"/>
      <DigestValue>wxr3zPqyYlyQp4YWUyutLpYAGBLXfS+X0QbKKLmvlHo=</DigestValue>
    </Reference>
    <Reference Type="http://uri.etsi.org/01903#SignedProperties" URI="#idSignedProperties">
      <Transforms>
        <Transform Algorithm="http://www.w3.org/TR/2001/REC-xml-c14n-20010315"/>
      </Transforms>
      <DigestMethod Algorithm="http://www.w3.org/2001/04/xmlenc#sha256"/>
      <DigestValue>RDczPiH/+rSmwQgWb5XS1cWrevaAU1Ils3RHzr1IyG8=</DigestValue>
    </Reference>
    <Reference Type="http://www.w3.org/2000/09/xmldsig#Object" URI="#idValidSigLnImg">
      <DigestMethod Algorithm="http://www.w3.org/2001/04/xmlenc#sha256"/>
      <DigestValue>mXOUKEvuhGLetDk1a4lYQ8WGMtAHCikdKrtFoufq56U=</DigestValue>
    </Reference>
    <Reference Type="http://www.w3.org/2000/09/xmldsig#Object" URI="#idInvalidSigLnImg">
      <DigestMethod Algorithm="http://www.w3.org/2001/04/xmlenc#sha256"/>
      <DigestValue>7EUEtaVowEqH6jQT25X4FjTWXAyE5JTTRx7527RAH1M=</DigestValue>
    </Reference>
  </SignedInfo>
  <SignatureValue>gFPwHLISuzXWtdWQlZN+fByxc3r3hX7Q6UR2AseJdu732TDzoSyuLAXzKbUQhOOstRLSyYMPK5ez
j8lr0eP+BAwyMh/EafNEhfoc5pMWd+aAkCowb3OAHHLwbCuVCFREH1bjwxECXULwEMxzUcFhoc+r
1PNxe+ZFI10o0qYkyWBzyN6GPIyP/ATj2XxnbJ41ZBbzv0zDsNVNsGwugn/AAJYlPO7SDtPfI2GO
3KISM4oBAS95EaT8VCoXWNXzmyWDbN3RsasbBHefepCgZIR66JgX77VWoqBfj8y4ce+yH0PMVqOc
oot0/8PpY+H6oduu/sV9F+drTbk2tPT1hmz/Kg==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2022-04-08T01:45:45Z</mdssi:Value>
        </mdssi:SignatureTime>
      </SignatureProperty>
    </SignatureProperties>
  </Object>
  <Object Id="idOfficeObject">
    <SignatureProperties>
      <SignatureProperty Id="idOfficeV1Details" Target="#idPackageSignature">
        <SignatureInfoV1 xmlns="http://schemas.microsoft.com/office/2006/digsig">
          <SetupID>{0F93C5E6-2BC2-40D7-B944-EE508FEEBAAC}</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2022-04-08T01:45:45Z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AA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A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dQ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R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j8bg3MRU+HEAnYObDEkaj/+1Y+b/ZiUhlSnHiiuGP2E=</DigestValue>
    </Reference>
    <Reference Type="http://www.w3.org/2000/09/xmldsig#Object" URI="#idOfficeObject">
      <DigestMethod Algorithm="http://www.w3.org/2001/04/xmlenc#sha256"/>
      <DigestValue>B+6VpZOPELHHljOGD4H7d8RQ9THyLdjC2dbsk0FXuXE=</DigestValue>
    </Reference>
    <Reference Type="http://uri.etsi.org/01903#SignedProperties" URI="#idSignedProperties">
      <Transforms>
        <Transform Algorithm="http://www.w3.org/TR/2001/REC-xml-c14n-20010315"/>
      </Transforms>
      <DigestMethod Algorithm="http://www.w3.org/2001/04/xmlenc#sha256"/>
      <DigestValue>Q61YcrtEdQVfgDwdeW9o/K37oOe32tszq0sDQU/BdQ4=</DigestValue>
    </Reference>
    <Reference Type="http://www.w3.org/2000/09/xmldsig#Object" URI="#idValidSigLnImg">
      <DigestMethod Algorithm="http://www.w3.org/2001/04/xmlenc#sha256"/>
      <DigestValue>PBp7+QLXk5cyfN1OdV60psv8YXfBS7l1bUgy8fTmidA=</DigestValue>
    </Reference>
    <Reference Type="http://www.w3.org/2000/09/xmldsig#Object" URI="#idInvalidSigLnImg">
      <DigestMethod Algorithm="http://www.w3.org/2001/04/xmlenc#sha256"/>
      <DigestValue>M42mds7BcEJZFpe9ckIdQiyT/f+sC3oBWZoJQgCilfk=</DigestValue>
    </Reference>
  </SignedInfo>
  <SignatureValue>UdzwwE2MtVDd9Gc6bOWGg5IAyzCERffkEP6B4aFUrp5N04dBHyqdO1GMpyF+CTIQW4ZmrucESYZa
5+YbXi+f+TnnMvq+bpxMl3ZETyY3RfzkHxVcHK3E7wBQdwfG4C8qDjgwVklGFoOvSXaN7UetVUEq
eE3VG7q+5/Hdi50yN7S7vcWp1kmYylZzx+3Z30jwExpq2prb/RwkDvdlzNY9qXb3aypANG196Bfp
5eZvLdnu7j8Y7E7IJJr5nnH+j1QaG394IQlJBJPrDPkYQbnZ+91x4ulIkOaPDZpoBn2B2vgR+jji
V0ib76ZDQt+1csJfMUnJbtOOUDHJSBCSBWlzwA==</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2022-04-08T01:46:01Z</mdssi:Value>
        </mdssi:SignatureTime>
      </SignatureProperty>
    </SignatureProperties>
  </Object>
  <Object Id="idOfficeObject">
    <SignatureProperties>
      <SignatureProperty Id="idOfficeV1Details" Target="#idPackageSignature">
        <SignatureInfoV1 xmlns="http://schemas.microsoft.com/office/2006/digsig">
          <SetupID>{A6D64528-CBC0-4AF0-AFC3-92E4ADF318A5}</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2022-04-08T01:46:01Z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r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p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QwA3ADUANwAgAEIAYQBrAGUAcgB0AGkAbABsAHkAIABQAGEAcgBhAGcAdQBhAHkAIABhAAcAAAAHAAAABwAAAAQAAAAGAAAABwAAAAcAAAAEAAAABgAAAAMAAAAHAAAABgAAAAcAAAADAAAABwAAAAYAAAAGAAAABgAAAAMAAAAHAAAABg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BJ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Object Id="idInvalidSigLnImg">AQAAAGwAAAAAAAAAAAAAAP8AAAB/AAAAAAAAAAAAAAAvGQAAkQwAACBFTUYAAAEAS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0YgAAAAcKDQcKDQcJDQ4WMShFrjFU1TJV1gECBAIDBAECBQoRKyZBowsTMfRiAAAAfqbJd6PIeqDCQFZ4JTd0Lk/HMVPSGy5uFiE4GypVJ0KnHjN9AAAB9GIAAACcz+7S6ffb7fnC0t1haH0hMm8aLXIuT8ggOIwoRKslP58cK08AAAH0YgAAAMHg9P///////////+bm5k9SXjw/SzBRzTFU0y1NwSAyVzFGXwEBAvRiCA8mnM/u69/SvI9jt4tgjIR9FBosDBEjMVTUMlXWMVPRKUSeDxk4AAAA9GIAAADT6ff///////+Tk5MjK0krSbkvUcsuT8YVJFoTIFIrSbgtTcEQHEf0YgAAAJzP7vT6/bTa8kRleixHhy1Nwi5PxiQtTnBwcJKSki81SRwtZAgOI/RiAAAAweD02+35gsLqZ5q6Jz1jNEJyOUZ4qamp+/v7////wdPeVnCJAQEC9GIAAACv1/Ho8/ubzu6CwuqMudS3u769vb3////////////L5fZymsABAgP0YgAAAK/X8fz9/uLx+snk9uTy+vz9/v///////////////8vl9nKawAECA/RiAAAAotHvtdryxOL1xOL1tdry0+r32+350+r3tdryxOL1pdPvc5rAAQID9GIAAABpj7ZnjrZqj7Zqj7ZnjrZtkbdukrdtkbdnjrZqj7ZojrZ3rdUCAwTUl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2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QAAAACgAAAFAAAABpAAAAXAAAAAEAAADRdslBqwrJQQoAAABQAAAAFgAAAEwAAAAAAAAAAAAAAAAAAAD//////////3gAAABMAGkAYwAuACAARQBsAHYAaQByAGEAIABSAHUAZgBmAGkAbgBlAGwAbABpAAUAAAADAAAABQAAAAMAAAADAAAABgAAAAMAAAAFAAAAAwAAAAQAAAAGAAAAAwAAAAcAAAAHAAAABAAAAAQAAAADAAAABwAAAAYAAAADAAAAAw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A4AQAACgAAAGAAAADaAAAAbAAAAAEAAADRdslBqwrJQQoAAABgAAAAJwAAAEwAAAAAAAAAAAAAAAAAAAD//////////5wAAABDAG8AbgB0AGEAZABvAHIAYQAgAFIAZQBnAC4AQwA3ADUANwAgAEIAYQBrAGUAcgB0AGkAbABsAHkAIABQAGEAcgBhAGcAdQBhAHkAIAB5AAcAAAAHAAAABwAAAAQAAAAGAAAABwAAAAcAAAAEAAAABgAAAAMAAAAHAAAABgAAAAcAAAADAAAABwAAAAYAAAAGAAAABgAAAAMAAAAHAAAABgAAAAYAAAAGAAAABAAAAAQAAAADAAAAAwAAAAMAAAAFAAAAAwAAAAYAAAAGAAAABAAAAAYAAAAHAAAABwAAAAYAAAAFAAAAAwAAAEsAAABAAAAAMAAAAAUAAAAgAAAAAQAAAAEAAAAQAAAAAAAAAAAAAAAAAQAAgAAAAAAAAAAAAAAAAAEAAIAAAAAlAAAADAAAAAIAAAAnAAAAGAAAAAUAAAAAAAAA////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BBAAYAAAADAAAABAAAAAkAAAAGAAAABwAAAAcAAAADAAAABwAAAAcAAAAEAAAAAwAAAAMAAAAGAAAABQAAAAcAAAADAAAABwAAAAcAAAADAAAACAAAAAkAAAAGAAAACgAAAAMAAAADAAAABwAAAAgAAAAGAAAABgAAAAMAAAAIAAAABgAAAAUAAAAFAAAAAwAAAAMAAAAIAAAAAwAAAAcAAAAG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9HrNEasyKnlUsQJiLGD/uWPPBy8GVPBJIMzQC5p1wqM=</DigestValue>
    </Reference>
    <Reference Type="http://www.w3.org/2000/09/xmldsig#Object" URI="#idOfficeObject">
      <DigestMethod Algorithm="http://www.w3.org/2001/04/xmlenc#sha256"/>
      <DigestValue>60oXaoz/F7WqUjZs7aae4n6VvNEv7j8A4EwPK84HFvE=</DigestValue>
    </Reference>
    <Reference Type="http://uri.etsi.org/01903#SignedProperties" URI="#idSignedProperties">
      <Transforms>
        <Transform Algorithm="http://www.w3.org/TR/2001/REC-xml-c14n-20010315"/>
      </Transforms>
      <DigestMethod Algorithm="http://www.w3.org/2001/04/xmlenc#sha256"/>
      <DigestValue>r70k3Uipw2efpB0FkSGRqtrPxGvTAbP1Ilep7juzG1A=</DigestValue>
    </Reference>
    <Reference Type="http://www.w3.org/2000/09/xmldsig#Object" URI="#idValidSigLnImg">
      <DigestMethod Algorithm="http://www.w3.org/2001/04/xmlenc#sha256"/>
      <DigestValue>A6My0gF1Cm26q5L/33VIrkXrp9bcHwS/cCHQ9Xq+0D8=</DigestValue>
    </Reference>
    <Reference Type="http://www.w3.org/2000/09/xmldsig#Object" URI="#idInvalidSigLnImg">
      <DigestMethod Algorithm="http://www.w3.org/2001/04/xmlenc#sha256"/>
      <DigestValue>xe1K9Ek3ak/EbfM9PFz2Rqe94t6/Po+/oxCk1zkRv5I=</DigestValue>
    </Reference>
  </SignedInfo>
  <SignatureValue>F1oZuhSfd5WBinhpWwc9z/cCLrjMOblSiPov+vObSlhg5liDyz8lrftnSknlCAj2eXoSqU7u9sEI
abxm6vI9dsb7UsEvEJNS6G2ERJoxokQd2SMKWOI8T0Y6e3f4C7WsJd2b2n2tvwQd4gPw+glPZwI3
/E/WGBYdshRz2PVtPTqwWKn4/OLkTcOhPtRFYUl1KrtNRHX6ve2rf/L+PE0Z9cnMkjsN/YQ/1k8S
dNBJnyG2WCZNI2bZ7xmDpHvkWIaKQ6LAzOCkKrbIoVgpjbtjSRBxLsdmk/VqEWRRwcjCf8/IOaM8
9YlVd52npIbJpcW86z5SX8FmEUZCqhd/TiAG/g==</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2022-04-08T01:19:35Z</mdssi:Value>
        </mdssi:SignatureTime>
      </SignatureProperty>
    </SignatureProperties>
  </Object>
  <Object Id="idOfficeObject">
    <SignatureProperties>
      <SignatureProperty Id="idOfficeV1Details" Target="#idPackageSignature">
        <SignatureInfoV1 xmlns="http://schemas.microsoft.com/office/2006/digsig">
          <SetupID>{882E08E2-57FC-4B00-8EB0-39606CA7F259}</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2022-04-08T01:19:35Z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D//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NZ+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C56w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jj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qs4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D/l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OZe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17NmdUeT3qB+QcJqxGqUnb2CoskbYck9t9bFXcF1Ivo=</DigestValue>
    </Reference>
    <Reference Type="http://www.w3.org/2000/09/xmldsig#Object" URI="#idOfficeObject">
      <DigestMethod Algorithm="http://www.w3.org/2001/04/xmlenc#sha256"/>
      <DigestValue>j9ebAV5FwcHT+TZqg5C3KBQn0cM8jOKybPPPsAA8FXQ=</DigestValue>
    </Reference>
    <Reference Type="http://uri.etsi.org/01903#SignedProperties" URI="#idSignedProperties">
      <Transforms>
        <Transform Algorithm="http://www.w3.org/TR/2001/REC-xml-c14n-20010315"/>
      </Transforms>
      <DigestMethod Algorithm="http://www.w3.org/2001/04/xmlenc#sha256"/>
      <DigestValue>3zZiTQISVSU2DagDhO1RCxnUCJgI0oqGgqh+K1Uz9Iw=</DigestValue>
    </Reference>
    <Reference Type="http://www.w3.org/2000/09/xmldsig#Object" URI="#idValidSigLnImg">
      <DigestMethod Algorithm="http://www.w3.org/2001/04/xmlenc#sha256"/>
      <DigestValue>ZIx0wTMzWypSOqtJXfrO2X4z1lKrIm/M1pUN6tjP958=</DigestValue>
    </Reference>
    <Reference Type="http://www.w3.org/2000/09/xmldsig#Object" URI="#idInvalidSigLnImg">
      <DigestMethod Algorithm="http://www.w3.org/2001/04/xmlenc#sha256"/>
      <DigestValue>HH5YXClGHE5Vpe8dOVY8STyt1nP6vtrlE1JDu52MxpY=</DigestValue>
    </Reference>
  </SignedInfo>
  <SignatureValue>lSwMLdEzSy2JsnsFr6hCTfZ4snXnIYBbcwhmbM0bKmqsjzoiehCnn690aaC63JbUyXAV1Tj1bFdo
bfQFCiW2UcZ7gfTIUY5c+Y7YWK6TnHvQ/I3P6U1vh5P/RVwRCuuIkRv7+AuE5NkZJuIPXuOGqgGP
msSPy/+tldZQaI9DQ7sHGWtS+ZQJ2YW+68a1yMdsNDL6InvjeKtftC79KZP9IftXKMmUw3D9986V
wqG0dG9bzR1fePulIl5qTTDDg8L0PTrHEs0zma2kUlwXIbJiJAGg3Wa0CVLl701Dv0HTMV0jwt1p
h49d4OaKOYLFk6s7gaOoc5eA4lyjIV+NyESGhg==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2022-04-08T01:46:12Z</mdssi:Value>
        </mdssi:SignatureTime>
      </SignatureProperty>
    </SignatureProperties>
  </Object>
  <Object Id="idOfficeObject">
    <SignatureProperties>
      <SignatureProperty Id="idOfficeV1Details" Target="#idPackageSignature">
        <SignatureInfoV1 xmlns="http://schemas.microsoft.com/office/2006/digsig">
          <SetupID>{9F3E18BD-14AB-406B-931C-33E3144F6ABC}</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2022-04-08T01:46:12Z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s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AA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RA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Object Id="idInvalidSigLnImg">AQAAAGwAAAAAAAAAAAAAAP8AAAB/AAAAAAAAAAAAAAAvGQAAkQwAACBFTUYAAAEAT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kIPCA8mnM/u69/SvI9jt4tgjIR9FBosDBEjMVTUMlXWMVPRKUSeDxk4AAAAQg8AAADT6ff///////+Tk5MjK0krSbkvUcsuT8YVJFoTIFIrSbgtTcEQHEcAeAAAAJzP7vT6/bTa8kRleixHhy1Nwi5PxiQtTnBwcJKSki81SRwtZAgOIwCAAAAAweD02+35gsLqZ5q6Jz1jNEJyOUZ4qamp+/v7////wdPeVnCJAQECW20AAACv1/Ho8/ubzu6CwuqMudS3u769vb3////////////L5fZymsABAgMAAAAAAK/X8fz9/uLx+snk9uTy+vz9/v///////////////8vl9nKawAECAw8XAAAAotHvtdryxOL1xOL1tdry0+r32+350+r3tdryxOL1pdPvc5rAAQIDAAAAAABpj7ZnjrZqj7Zqj7ZnjrZtkbdukrdtkbdnjrZqj7ZojrZ3rdUCAwRaAAAAAAAAAAAAAAAAAAAAAAAAAAAAAAAAAAAAAAAAAAAAAAAAAAAAAAAAAP//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Gw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sAAAARwAAACkAAAAzAAAAhA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tAAAASAAAACUAAAAMAAAABAAAAFQAAADQAAAAKgAAADMAAACrAAAARwAAAAEAAADRdslBqwrJQSoAAAAzAAAAFgAAAEwAAAAAAAAAAAAAAAAAAAD//////////3gAAABMAGkAYwAuACAARQBsAHYAaQByAGEAIABSAHUAZgBmAGkAbgBlAGwAbABpAAgAAAAEAAAABwAAAAMAAAAEAAAACAAAAAQAAAAIAAAABAAAAAYAAAAIAAAABAAAAAoAAAAJAAAABQAAAAUAAAAEAAAACQAAAAgAAAAEAAAABAAAAAQ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0AAAAAoAAABQAAAAaQAAAFwAAAABAAAA0XbJQasKyUEKAAAAUAAAABYAAABMAAAAAAAAAAAAAAAAAAAA//////////94AAAATABpAGMALgAgAEUAbAB2AGkAcgBhACAAUgB1AGYAZgBpAG4AZQBsAGwAaQAFAAAAAwAAAAUAAAADAAAAAwAAAAYAAAADAAAABQAAAAMAAAAEAAAABgAAAAMAAAAHAAAABwAAAAQAAAAEAAAAAwAAAAcAAAAGAAAAAwAAAAM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OAEAAAoAAABgAAAA2gAAAGwAAAABAAAA0XbJQasKyUEKAAAAYAAAACcAAABMAAAAAAAAAAAAAAAAAAAA//////////+cAAAAQwBvAG4AdABhAGQAbwByAGEAIABSAGUAZwAuAEMANwA1ADcAIABCAGEAawBlAHIAdABpAGwAbAB5ACAAUABhAHIAYQBnAHUAYQB5ACAAYQAHAAAABwAAAAcAAAAEAAAABgAAAAcAAAAHAAAABAAAAAYAAAADAAAABwAAAAYAAAAHAAAAAwAAAAcAAAAGAAAABgAAAAYAAAADAAAABwAAAAYAAAAGAAAABgAAAAQAAAAEAAAAAwAAAAMAAAADAAAABQAAAAMAAAAGAAAABgAAAAQAAAAGAAAABwAAAAcAAAAGAAAABQAAAAMAAABLAAAAQAAAADAAAAAFAAAAIAAAAAEAAAABAAAAEAAAAAAAAAAAAAAAAAEAAIAAAAAAAAAAAAAAAAABAACAAAAAJQAAAAwAAAACAAAAJwAAABgAAAAFAAAAAAAAAP///wAAAAAAJQAAAAwAAAAFAAAATAAAAGQAAAAJAAAAcAAAAPAAAAB8AAAACQAAAHAAAADoAAAADQAAACEA8AAAAAAAAAAAAAAAgD8AAAAAAAAAAAAAgD8AAAAAAAAAAAAAAAAAAAAAAAAAAAAAAAAAAAAAAAAAACUAAAAMAAAAAAAAgCgAAAAMAAAABQAAACUAAAAMAAAAAQAAABgAAAAMAAAAAAAAAhIAAAAMAAAAAQAAABYAAAAMAAAAAAAAAFQAAABEAQAACgAAAHAAAADvAAAAfAAAAAEAAADRdslBqwrJQQoAAABwAAAAKQAAAEwAAAAEAAAACQAAAHAAAADxAAAAfQAAAKAAAABGAGkAcgBtAGEAZABvACAAcABvAHIAOgAgAEUATABWAEkAUgBBACAATgBPAEUATQBJACAAUgBVAEYARgBJAE4ARQBMAEwASQAgAEQASQBBAFoASQAGAAAAAwAAAAQAAAAJAAAABgAAAAcAAAAHAAAAAwAAAAcAAAAHAAAABAAAAAMAAAADAAAABgAAAAUAAAAHAAAAAwAAAAcAAAAHAAAAAwAAAAgAAAAJAAAABgAAAAoAAAADAAAAAwAAAAcAAAAIAAAABgAAAAYAAAADAAAACAAAAAYAAAAFAAAABQAAAAMAAAADAAAACAAAAAMAAAAHAAAABgAAABYAAAAMAAAAAAAAACUAAAAMAAAAAgAAAA4AAAAUAAAAAAAAABAAAAAU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7uqVpfpc18D8xdxNMlXQzaKxO5RmdBR8iMf4QrkHaJQ=</DigestValue>
    </Reference>
    <Reference Type="http://www.w3.org/2000/09/xmldsig#Object" URI="#idOfficeObject">
      <DigestMethod Algorithm="http://www.w3.org/2001/04/xmlenc#sha256"/>
      <DigestValue>0bJEDDvcJjynxvw2vbBvYObOryyxwNmotPrZhSiZ0FY=</DigestValue>
    </Reference>
    <Reference Type="http://uri.etsi.org/01903#SignedProperties" URI="#idSignedProperties">
      <Transforms>
        <Transform Algorithm="http://www.w3.org/TR/2001/REC-xml-c14n-20010315"/>
      </Transforms>
      <DigestMethod Algorithm="http://www.w3.org/2001/04/xmlenc#sha256"/>
      <DigestValue>8XBSVACmwpoqaUPh9Idio9K+yMsXaJlUKX8Aig3jlVw=</DigestValue>
    </Reference>
    <Reference Type="http://www.w3.org/2000/09/xmldsig#Object" URI="#idValidSigLnImg">
      <DigestMethod Algorithm="http://www.w3.org/2001/04/xmlenc#sha256"/>
      <DigestValue>0QhinaO3QSxipEeTD/scUP1SX8dJKbjBvwMnQun9+h8=</DigestValue>
    </Reference>
    <Reference Type="http://www.w3.org/2000/09/xmldsig#Object" URI="#idInvalidSigLnImg">
      <DigestMethod Algorithm="http://www.w3.org/2001/04/xmlenc#sha256"/>
      <DigestValue>kpWGfsGJsK+yo61eSjIl9Q3I8NX/TNa5fEJvbYIptWM=</DigestValue>
    </Reference>
  </SignedInfo>
  <SignatureValue>lNFTh70jXrv7SbnOx58gXYP5by8jj946p+sY1/NHWHeRYqHhqah9D6ahUJOlh526m+4jIMX77Dk9
XZ4d1u2QPri3FdC97u64ZuWZEw4M2PDzodU3VCRCiCFBFloC4IZSsV2yiL8v9RZ86tQIjz7prc7x
7SsKcpY5febawJwf5a73xF8CLwabMhsETxqjWcTb42cR49ebaot238pMgSX6bEpPYPvi4giXTDCL
jtBZv+2SaUjTUMhS+g/B8PJKVSRZRL2dfDUA6XtJ1H5hiOkf+yd0RnIk5J1YdrEdvrKV0892rw0I
rfWEWCNKUaEMTyOy7IGkLItHILxnlZHuXdGA0w==</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2022-04-08T01:46:30Z</mdssi:Value>
        </mdssi:SignatureTime>
      </SignatureProperty>
    </SignatureProperties>
  </Object>
  <Object Id="idOfficeObject">
    <SignatureProperties>
      <SignatureProperty Id="idOfficeV1Details" Target="#idPackageSignature">
        <SignatureInfoV1 xmlns="http://schemas.microsoft.com/office/2006/digsig">
          <SetupID>{B0FEE7CE-33BC-4DC9-84C7-6C6DFC8AF046}</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2022-04-08T01:46:30Z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t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CAPw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A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AAA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Object Id="idInvalidSigLnImg">AQAAAGwAAAAAAAAAAAAAAP8AAAB/AAAAAAAAAAAAAAAvGQAAkQwAACBFTUYAAAEAU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8AAAAAfqbJd6PIeqDCQFZ4JTd0Lk/HMVPSGy5uFiE4GypVJ0KnHjN9AAABOQAAAACcz+7S6ffb7fnC0t1haH0hMm8aLXIuT8ggOIwoRKslP58cK08AAAEx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2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Q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AAA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78z7lJyt34jyNSRMKLsrz1qF7DdqiH3bJkV/5ff0tz0=</DigestValue>
    </Reference>
    <Reference Type="http://www.w3.org/2000/09/xmldsig#Object" URI="#idOfficeObject">
      <DigestMethod Algorithm="http://www.w3.org/2001/04/xmlenc#sha256"/>
      <DigestValue>1wDqSIMZJuwZn+PAgtmMY60+T2VKJCjHHzVbB821OR0=</DigestValue>
    </Reference>
    <Reference Type="http://uri.etsi.org/01903#SignedProperties" URI="#idSignedProperties">
      <Transforms>
        <Transform Algorithm="http://www.w3.org/TR/2001/REC-xml-c14n-20010315"/>
      </Transforms>
      <DigestMethod Algorithm="http://www.w3.org/2001/04/xmlenc#sha256"/>
      <DigestValue>u/M2Js1IaSte2aBtrxk2rlhT0PgZkjfbXFkiS9poWGY=</DigestValue>
    </Reference>
    <Reference Type="http://www.w3.org/2000/09/xmldsig#Object" URI="#idValidSigLnImg">
      <DigestMethod Algorithm="http://www.w3.org/2001/04/xmlenc#sha256"/>
      <DigestValue>K2UDUArA7iIFwDP3k8PgWqj1CTLhrY58f9Jxq9Bx83s=</DigestValue>
    </Reference>
    <Reference Type="http://www.w3.org/2000/09/xmldsig#Object" URI="#idInvalidSigLnImg">
      <DigestMethod Algorithm="http://www.w3.org/2001/04/xmlenc#sha256"/>
      <DigestValue>AspKMiebZU6riZKoq7kDHA+tVqO4qecB3uEvX0uUxJ8=</DigestValue>
    </Reference>
  </SignedInfo>
  <SignatureValue>KrzOM2LNa1ZF5uf1BYgE22GQLM8oWK4wwq85uTgV0LSneJ2v75ff+FSs6lvL7WlBeIpgN1ohI2n5
Z+7oRYWB483zv5NIGQcWhFtVFRMwOKAAweFJrAKJfx9/g14LDu7oowRrF1Emx5eXbmSDQ6spwD0a
99GdwA7AQOKFEsBmUY8Y1xezQVppisWrNowVRAfD7idOH/GBqcya16nzzXAz20AybGC5PgaYp+ih
tzeeIAqIr6Ua6oSmEYwgnFeKHPbXKS2HRyDjjMQdO5fMKlsexF9YiAzo6j6hS/M+qigtEz2QbAhw
1dUbSHrD0giY8Chb+QWbr+3fYGjd2gu7nHsgXg==</SignatureValue>
  <KeyInfo>
    <X509Data>
      <X509Certificate>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+1DXyVUk1NuXAC7nfSt//nCj6k4+8EhE0gz+LwgaCYMi3KgaHXfY8W6q5X5HGNJC5rqUOjuya4TXdVLXMJagYjr5681aARHsGb5dICDwSduLJRwWVjGm5O+FeZAjPHSoxif41JrkqkcnIUxXcbj5NmBKSmIQjTbgqMiyIeK+4fHgXK4ZN0Agq0wzGxqq9OC2I4xAWlBf1QyEhnImJ7Djv7Ic/dZeJfqiRemUifvW65Eo8QBemD+9YCShxKmYL4GBxxeryEJq6H1inSMlrY7AwwoblUDxlOe21UBTbXNXn13hFvnBunzR20BW2epinkEzgGjcCAwEAAaOCA4EwggN9MAwGA1UdEwEB/wQCMAAwDgYDVR0PAQH/BAQDAgXgMCoGA1UdJQEB/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DZudSRuwrJyR4ivZraLX8Sjz4On/oI4dtdqFslcX77Jewo8RiQFb/9pFKSRHYwVRyyuIILlDvGPWtDBxeWyDZuC5miBG+x4Buc7YPLg4IcXwWkrODxjvftotfaDpRems+M9YAV2edTD5g9tyYJ85MOoJR9qw8CQEU4knzbbglCE3zkoM494nUWXvqnKzWPyHzHfU2SdV+EH4i8t/YJCewhL1OL/O3IZsU9nnUhcwWit+2qidGM9/Qvck260WMiLhytJGVB2pfyjSFtD5RdSSunh72bf9LqOBw0MNJCsJwpGPiA0FiE0X/uFdNoK9kwl7EP2H4naDQl7idHGc1ZpKH4/b83XRSvhR1LmvvwPYDjA9e2FkGh8g0eheJo95u3Ec9wXajE61TnKovyAHQnAmcH1jDb4APnlvaSWVr+vms+fLIewyQ8WELM9nQkKpWlF99QOsWVsCUqoFiW2jj+cRrSi3xEF50T1nuea+lqxVab5VwDzjuriCl9sQX9ST+IwFraAc1sDukSDwCX6je9+B5hW+QORtVD2uznFDZQrhEUUXJyAJL9VXQl/5g9Ea29W/fxrwtLFjOCotiaDFVcurBfNi6EKY/iY4mQp1m24ZEMgLsWcHYiAJITm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2022-04-08T01:47:31Z</mdssi:Value>
        </mdssi:SignatureTime>
      </SignatureProperty>
    </SignatureProperties>
  </Object>
  <Object Id="idOfficeObject">
    <SignatureProperties>
      <SignatureProperty Id="idOfficeV1Details" Target="#idPackageSignature">
        <SignatureInfoV1 xmlns="http://schemas.microsoft.com/office/2006/digsig">
          <SetupID>{E28E0BCC-B25E-441B-963A-4081B78B87FD}</SetupID>
          <SignatureText>Lic Elvira Ruffinelli</SignatureText>
          <SignatureImage/>
          <SignatureComments/>
          <WindowsVersion>6.2</WindowsVersion>
          <OfficeVersion>15.0</OfficeVersion>
          <ApplicationVersion>15.0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2022-04-08T01:47:31Z</xd:SigningTime>
          <xd:SigningCertificate>
            <xd:Cert>
              <xd:CertDigest>
                <DigestMethod Algorithm="http://www.w3.org/2001/04/xmlenc#sha256"/>
                <DigestValue>/O2JnhbedCpEQQ9ugDG4TPe/gIvh1QjvnjFHlmppdK0=</DigestValue>
              </xd:CertDigest>
              <xd:IssuerSerial>
                <X509IssuerName>C=PY, O=DOCUMENTA S.A., CN=CA-DOCUMENTA S.A., SERIALNUMBER=RUC 80050172-1</X509IssuerName>
                <X509SerialNumber>3498970658967322690</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tBwAAKo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CQAAACCtjXXo6YsCHqYRZEh7+QBSAAAASAAAAJJ9EWQugh93AAAAAAAA+HZwzFYCkR4ldwAAAACSfRFksR4ld6zMVgJ43YsCkn0RZAAAAAB43YsCPAofAgAAAAAAAAAAAAAAAAAAAAAEAAAAoM1WAqDNVgIAAgAAnMxWAgAAFHV0zFYCFBMMdRAAAACizVYCCQAAAJlvFHV3oiZvVAYQfwkAAAAkEwx1oM1WAgACAACgzVYCAAAAAAAAAAAAAAAAAAAAAAAAAAAephFkIK2NdaDMVgIUogR0cq8kAh6mEWTIzFYCImoUdQAAAAAAAgAAoM1WAgkAAACgzVYCZHYACAAAAAAlAAAADAAAAAEAAAAYAAAADAAAAAAAAAISAAAADAAAAAEAAAAeAAAAGAAAAL0AAAAEAAAA9wAAABEAAAAlAAAADAAAAAEAAABUAAAAiAAAAL4AAAAEAAAA9QAAABAAAAABAAAA0XbJQasKyUG+AAAABAAAAAoAAABMAAAAAAAAAAAAAAAAAAAA//////////9gAAAAMAA3AC8AMAA0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AA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A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ACA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AA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Object Id="idInvalidSigLnImg">AQAAAGwAAAAAAAAAAAAAAP8AAAB/AAAAAAAAAAAAAAAvGQAAkQwAACBFTUYAAAEAUCAAALA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kAAAAgrY116OmLAh6mEWRIe/kAUgAAAEgAAACSfRFkLoIfdwAAAAAAAPh2cMxWApEeJXcAAAAAkn0RZLEeJXeszFYCeN2LApJ9EWQAAAAAeN2LAjwKHwIAAAAAAAAAAAAAAAAAAAAABAAAAKDNVgKgzVYCAAIAAJzMVgIAABR1dMxWAhQTDHUQAAAAos1WAgkAAACZbxR1d6Imb1QGEH8JAAAAJBMMdaDNVgIAAgAAoM1WAgAAAAAAAAAAAAAAAAAAAAAAAAAAHqYRZCCtjXWgzFYCFKIEdHKvJAIephFkyMxWAiJqFHUAAAAAAAIAAKDNVgIJAAAAoM1WAmR2AAgAAAAAJQAAAAwAAAABAAAAGAAAAAwAAAD/AAACEgAAAAwAAAABAAAAHgAAABgAAAAiAAAABAAAAHIAAAARAAAAJQAAAAwAAAABAAAAVAAAAKgAAAAjAAAABAAAAHAAAAAQAAAAAQAAANF2yUGrCslBIwAAAAQAAAAPAAAATAAAAAAAAAAAAAAAAAAAAP//////////bAAAAEYAaQByAG0AYQAgAG4AbwAgAHYA4QBsAGkAZABhADg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WArxbIXcAAIsCwGErEpD9IRIQAAAAyIQfEoBVKxKAAAAAAAAAANiEHxJkAAAAbACAAJD9IRJ88lYC4lohdwIAAADAYSsSAACLAtDzVgJenyF3AACLAgIAAADAYSsS/50mbwAAiwK4YSsSBAAAABj0VgIY9FYCAAIAABTzVgIAABR17PJWAhQTDHUQAAAAGvRWAgcAAACZbxR1wHUnBVQGEH8HAAAAJBMMdRj0VgIAAgAAGPRWAgAAAAAAAAAAAAAAAAAAAAAAAAAAkGRHEpD9IRL45C13v2ErEuqRJAIg81YCQPNWAiJqFHUAAAAAAAIAABj0VgIHAAAAGPRWA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YCqAAAAAEAAAAAAAAAFwAAAAMAAAAAAAAAAgAAAAUAAAABAAAAEGL0FgAAAACIC1kSAwAAALQq9WKYB1kSAAAAAIgLWRLjhcNiAwAAAOyFw2IBAAAACO3wFmjN9GKOaLtiN3ANDAAAAABMKv90BAAAACxWVgIsVlYCAAIAAAAAVgJcbhR1BFVWAhQTDHUQAAAALlZWAgYAAACZbxR1kAEAAFQGEH8GAAAAJBMMdSxWVgIAAgAALFZWAgAAAAAAAAAAAAAAAAAAAAAAAAAAAAAAAAAAAAAAAAAAAAAAAMI3JAJUVVYCImoUdQAAAAAAAgAALFZWAgYAAAAsVlYCZHYACAAAAAAlAAAADAAAAAMAAAAYAAAADAAAAAAAAAI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VAAAAAfcBAGwAAAAAAAAA7ZPPYqBTVgItl89iRyoB95B14Qx0ks9i6A8oBZB14QxIoosWFQAAAJB14Qygks9ioBCTApB14QwbAAAAFQAAAMhUVgJIoosWAAAAAAAAAAAAAAAACAAAAEwq/3QEAAAAZFVWAmRVVgIAAgAAAABWAlxuFHU8VFYCFBMMdRAAAABmVVYCCQAAAJlvFHWQAQAAVAYQfwkAAAAkEwx1ZFVWAgACAABkVVYCAAAAAAAAAAAAAAAAAAAAAAAAAAAAAAAAAAAAAAAAAAAAAAAAOjckAoxUVgIiahR1AAAAAAACAABkVVYCCQAAAGRVVgJkdgAIAAAAACUAAAAMAAAABAAAABgAAAAMAAAAAAAAAhIAAAAMAAAAAQAAAB4AAAAYAAAAKQAAADMAAACqAAAASAAAACUAAAAMAAAABAAAAFQAAADMAAAAKgAAADMAAACoAAAARwAAAAEAAADRdslBqwrJQSoAAAAzAAAAFQAAAEwAAAAAAAAAAAAAAAAAAAD//////////3gAAABMAGkAYwAgAEUAbAB2AGkAcgBhACAAUgB1AGYAZgBpAG4AZQBsAGwAaQBpAAgAAAAEAAAABwAAAAQAAAAIAAAABAAAAAgAAAAEAAAABgAAAAgAAAAEAAAACgAAAAkAAAAFAAAABQAAAAQAAAAJAAAACAAAAAQAAAAEAAAAB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YAAAACgAAAFAAAABsAAAAXAAAAAEAAADRdslBqwrJQQoAAABQAAAAFwAAAEwAAAAAAAAAAAAAAAAAAAD//////////3wAAABMAGkAYwAuACAARQBsAHYAaQByAGEAIABSAHUAZgBmAGkAbgBlAGwAbABpACAAaQAFAAAAAwAAAAUAAAADAAAAAwAAAAYAAAADAAAABQAAAAMAAAAEAAAABgAAAAMAAAAHAAAABwAAAAQAAAAEAAAAAwAAAAcAAAAGAAAAAwAAAAMAAAAD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DgBAAAKAAAAYAAAANoAAABsAAAAAQAAANF2yUGrCslBCgAAAGAAAAAnAAAATAAAAAAAAAAAAAAAAAAAAP//////////nAAAAEMAbwBuAHQAYQBkAG8AcgBhACAAUgBlAGcALgBDADcANQA3ACAAQgBhAGsAZQByAHQAaQBsAGwAeQAgAFAAYQByAGEAZwB1AGEAeQAgAHkABwAAAAcAAAAHAAAABAAAAAYAAAAHAAAABwAAAAQAAAAGAAAAAwAAAAcAAAAGAAAABwAAAAMAAAAHAAAABgAAAAYAAAAGAAAAAwAAAAcAAAAGAAAABgAAAAYAAAAEAAAABAAAAAMAAAADAAAAAwAAAAUAAAADAAAABgAAAAYAAAAEAAAABgAAAAcAAAAHAAAABgAAAAUAAAADAAAASwAAAEAAAAAwAAAABQAAACAAAAABAAAAAQAAABAAAAAAAAAAAAAAAAABAACAAAAAAAAAAAAAAAAAAQAAgAAAACUAAAAMAAAAAgAAACcAAAAYAAAABQAAAAAAAAD///8AAAAAACUAAAAMAAAABQAAAEwAAABkAAAACQAAAHAAAADwAAAAfAAAAAkAAABwAAAA6AAAAA0AAAAhAPAAAAAAAAAAAAAAAIA/AAAAAAAAAAAAAIA/AAAAAAAAAAAAAAAAAAAAAAAAAAAAAAAAAAAAAAAAAAAlAAAADAAAAAAAAIAoAAAADAAAAAUAAAAlAAAADAAAAAEAAAAYAAAADAAAAAAAAAISAAAADAAAAAEAAAAWAAAADAAAAAAAAABUAAAARAEAAAoAAABwAAAA7wAAAHwAAAABAAAA0XbJQasKyUEKAAAAcAAAACkAAABMAAAABAAAAAkAAABwAAAA8QAAAH0AAACgAAAARgBpAHIAbQBhAGQAbwAgAHAAbwByADoAIABFAEwAVgBJAFIAQQAgAE4ATwBFAE0ASQAgAFIAVQBGAEYASQBOAEUATABMAEkAIABEAEkAQQBaAEEABgAAAAMAAAAEAAAACQAAAAYAAAAHAAAABwAAAAMAAAAHAAAABwAAAAQAAAADAAAAAwAAAAYAAAAFAAAABwAAAAMAAAAHAAAABwAAAAMAAAAIAAAACQAAAAYAAAAKAAAAAwAAAAMAAAAHAAAACAAAAAYAAAAGAAAAAwAAAAgAAAAGAAAABQAAAAUAAAADAAAAAwAAAAgAAAADAAAABwAAAAYAAAAWAAAADAAAAAAAAAAlAAAADAAAAAIAAAAOAAAAFAAAAAAAAAAQAAAAFA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XmnneFRtAlm83vx7npC1Oo1Yt2FKzcUKRYMCyfVvYDI=</DigestValue>
    </Reference>
    <Reference Type="http://www.w3.org/2000/09/xmldsig#Object" URI="#idOfficeObject">
      <DigestMethod Algorithm="http://www.w3.org/2001/04/xmlenc#sha256"/>
      <DigestValue>N+8i3CGS+CVxn/lnZ+Gw+HR3GCVePujtYuk7wB3ZXaI=</DigestValue>
    </Reference>
    <Reference Type="http://uri.etsi.org/01903#SignedProperties" URI="#idSignedProperties">
      <Transforms>
        <Transform Algorithm="http://www.w3.org/TR/2001/REC-xml-c14n-20010315"/>
      </Transforms>
      <DigestMethod Algorithm="http://www.w3.org/2001/04/xmlenc#sha256"/>
      <DigestValue>ZpklzyvQVGj4toGPydpWYbNxKgYFHUCJKEx3zTcyvJU=</DigestValue>
    </Reference>
    <Reference Type="http://www.w3.org/2000/09/xmldsig#Object" URI="#idValidSigLnImg">
      <DigestMethod Algorithm="http://www.w3.org/2001/04/xmlenc#sha256"/>
      <DigestValue>yMN2McT8c3GjSp2YQcFsur9FU2TMLqfHtnzn8bw7onI=</DigestValue>
    </Reference>
    <Reference Type="http://www.w3.org/2000/09/xmldsig#Object" URI="#idInvalidSigLnImg">
      <DigestMethod Algorithm="http://www.w3.org/2001/04/xmlenc#sha256"/>
      <DigestValue>Fm7pLsB36KkUawy1FvF7y1B9WuY5eF8dTcAoDIkdRRI=</DigestValue>
    </Reference>
  </SignedInfo>
  <SignatureValue>IrJvIexVjpkucPBaMKLrNQHXpCTtErirt5z0rr9tRkorf0NA99etFNB57rdKZdaDAqgLVNywwAvs
zeiZWsffSWBKxTtp6wmmS3DaNd98KsPDbeROVgA1hk9ii0gxpx02hHVcmM8C88mIreGwgivfxqCk
uGVnSWhXDqKrdIzzSlhZT0zSh7IPGi95EmGhvgR4IWtJpUF0HOSAP1VA3pQP6rKOix8K1/jslAlM
cNYVh+n6H96h1U7srVzQJp3QIBChgHEfJWTzsrMPt/PT/KIL1JfcsX/x1tLZJACVtO5Otvde+zG3
afVXcPPdy6Fpdla5ivs38i0WcsFQjjrtQaR4FA==</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2022-04-08T15:07:10Z</mdssi:Value>
        </mdssi:SignatureTime>
      </SignatureProperty>
    </SignatureProperties>
  </Object>
  <Object Id="idOfficeObject">
    <SignatureProperties>
      <SignatureProperty Id="idOfficeV1Details" Target="#idPackageSignature">
        <SignatureInfoV1 xmlns="http://schemas.microsoft.com/office/2006/digsig">
          <SetupID>{F14D31B6-F8A8-4872-A8B2-61F88178E066}</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2022-04-08T15:07:10Z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E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4AAAAFgAAAIwAAABIAAAAoAAAAAEAAACrKnRBx3F0QRYAAACMAAAABwAAAEwAAAAAAAAAAAAAAAAAAAD//////////1wAAABTAGkAbgBkAGkAYwBvAC+PCQAAAAQAAAAJAAAACQAAAAQAAAAHAAAACQ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Object Id="idInvalidSigLnImg">AQAAAGwAAAAAAAAAAAAAAJABAAC/AAAAAAAAAAAAAADoFwAAdgsAACBFTUYAAAEAD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gAAAAWAAAAjAAAAEgAAACgAAAAAQAAAKsqdEHHcXRBFgAAAIwAAAAHAAAATAAAAAAAAAAAAAAAAAAAAP//////////XAAAAFMAaQBuAGQAaQBjAG8AAAAJAAAABAAAAAkAAAAJAAAABAAAAAcAAAAJAAAASwAAAEAAAAAwAAAABQAAACAAAAABAAAAAQAAABAAAAAAAAAAAAAAAJEBAADAAAAAAAAAAAAAAACRAQAAwAAAACUAAAAMAAAAAgAAACcAAAAYAAAABQAAAAAAAAD///8AAAAAACUAAAAMAAAABQAAAEwAAABkAAAAFQAAAKYAAAB7AQAAugAAABUAAACmAAAAZwEAABUAAAAhAPAAAAAAAAAAAAAAAIA/AAAAAAAAAAAAAIA/AAAAAAAAAAAAAAAAAAAAAAAAAAAAAAAAAAAAAAAAAAAlAAAADAAAAAAAAIAoAAAADAAAAAUAAAAlAAAADAAAAAEAAAAYAAAADAAAAAAAAAASAAAADAAAAAEAAAAWAAAADAAAAAAAAABUAAAAUAEAABYAAACmAAAAegEAALoAAAABAAAAqyp0QcdxdEEWAAAApgAAACsAAABMAAAABAAAABUAAACmAAAAfAEAALsAAACkAAAARgBpAHIAbQBhAGQAbwAgAHAAbwByADoAIABFAFMAVABFAEYAQQBOAEkAQQAgAE0AQQBSAEkAQQAgAEMAQQBSAEUAQQBHAEEAIABDAEEAQwBBAEMARQAAAAgAAAAEAAAABgAAAA4AAAAIAAAACQAAAAkAAAAEAAAACQAAAAkAAAAGAAAAAwAAAAQAAAAIAAAACQAAAAgAAAAIAAAACAAAAAoAAAAMAAAABAAAAAoAAAAEAAAADgAAAAoAAAAKAAAABAAAAAoAAAAEAAAACgAAAAoAAAAKAAAACAAAAAoAAAALAAAACgAAAAQAAAAKAAAACgAAAAoAAAAKAAAACgAAAAgAAAAWAAAADAAAAAAAAAAlAAAADAAAAAIAAAAOAAAAFAAAAAAAAAAQAAAAFA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nZ0GAo4Fq9lpNCNQym9u/gqclPuW8PGqoeccyq2n1qI=</DigestValue>
    </Reference>
    <Reference Type="http://www.w3.org/2000/09/xmldsig#Object" URI="#idOfficeObject">
      <DigestMethod Algorithm="http://www.w3.org/2001/04/xmlenc#sha256"/>
      <DigestValue>m/Ih6xc0qL7agui+DwVZ82fKuBc/jznoQ8letbzo42E=</DigestValue>
    </Reference>
    <Reference Type="http://uri.etsi.org/01903#SignedProperties" URI="#idSignedProperties">
      <Transforms>
        <Transform Algorithm="http://www.w3.org/TR/2001/REC-xml-c14n-20010315"/>
      </Transforms>
      <DigestMethod Algorithm="http://www.w3.org/2001/04/xmlenc#sha256"/>
      <DigestValue>0Q0auXjNXYF0Rj8QL1usRXzFa+fu1FlJ/0Ccr0o7LXk=</DigestValue>
    </Reference>
    <Reference Type="http://www.w3.org/2000/09/xmldsig#Object" URI="#idValidSigLnImg">
      <DigestMethod Algorithm="http://www.w3.org/2001/04/xmlenc#sha256"/>
      <DigestValue>q+u+u7eUZeTssr86iJ0KNCfQj3Mga4QdiTkl0cxZ9Zo=</DigestValue>
    </Reference>
    <Reference Type="http://www.w3.org/2000/09/xmldsig#Object" URI="#idInvalidSigLnImg">
      <DigestMethod Algorithm="http://www.w3.org/2001/04/xmlenc#sha256"/>
      <DigestValue>Fm7pLsB36KkUawy1FvF7y1B9WuY5eF8dTcAoDIkdRRI=</DigestValue>
    </Reference>
  </SignedInfo>
  <SignatureValue>ZlD9Qw4Xp/XvYWc5Ka6V5nbHD4585J77Y9QLX/PlKJ9rRc5xt1xwOclzBgz9RMRNsu6gN9hTmffb
LageEIXoFL8Xu3nDxentndp9jHOujMLyrbCnN1elG/csEUgmb5Cij5McsgIkqM93BAkYB3l/tnXf
Qep1MT7uM0y/lqHusa1ivTxbN1sT1QGbJNYtClS7b/si/YNWVsw6ZdEP2/jhgclos/K6em3hdnrj
yVlJ0BsXSn7RoVasY5Vvdknw8PouhA/hyciPXOwxUiQPbNzpkAYRhYRMh13kgZXVtJOFmsQBDODO
gYA/cIKX8wly92Au7ER5gdrPstDpL72F/p22sA==</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2022-04-08T15:07:34Z</mdssi:Value>
        </mdssi:SignatureTime>
      </SignatureProperty>
    </SignatureProperties>
  </Object>
  <Object Id="idOfficeObject">
    <SignatureProperties>
      <SignatureProperty Id="idOfficeV1Details" Target="#idPackageSignature">
        <SignatureInfoV1 xmlns="http://schemas.microsoft.com/office/2006/digsig">
          <SetupID>{AB4ABDE4-DCCB-428F-A990-3FD33D1FA385}</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2022-04-08T15:07:34Z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E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cg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4AAAAFgAAAIwAAABIAAAAoAAAAAEAAACrKnRBx3F0QRYAAACMAAAABwAAAEwAAAAAAAAAAAAAAAAAAAD//////////1wAAABTAGkAbgBkAGkAYwBvAAAACQAAAAQAAAAJAAAACQAAAAQAAAAHAAAACQ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Object Id="idInvalidSigLnImg">AQAAAGwAAAAAAAAAAAAAAJABAAC/AAAAAAAAAAAAAADoFwAAdgsAACBFTUYAAAEAD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gAAAAWAAAAjAAAAEgAAACgAAAAAQAAAKsqdEHHcXRBFgAAAIwAAAAHAAAATAAAAAAAAAAAAAAAAAAAAP//////////XAAAAFMAaQBuAGQAaQBjAG8AAAAJAAAABAAAAAkAAAAJAAAABAAAAAcAAAAJAAAASwAAAEAAAAAwAAAABQAAACAAAAABAAAAAQAAABAAAAAAAAAAAAAAAJEBAADAAAAAAAAAAAAAAACRAQAAwAAAACUAAAAMAAAAAgAAACcAAAAYAAAABQAAAAAAAAD///8AAAAAACUAAAAMAAAABQAAAEwAAABkAAAAFQAAAKYAAAB7AQAAugAAABUAAACmAAAAZwEAABUAAAAhAPAAAAAAAAAAAAAAAIA/AAAAAAAAAAAAAIA/AAAAAAAAAAAAAAAAAAAAAAAAAAAAAAAAAAAAAAAAAAAlAAAADAAAAAAAAIAoAAAADAAAAAUAAAAlAAAADAAAAAEAAAAYAAAADAAAAAAAAAASAAAADAAAAAEAAAAWAAAADAAAAAAAAABUAAAAUAEAABYAAACmAAAAegEAALoAAAABAAAAqyp0QcdxdEEWAAAApgAAACsAAABMAAAABAAAABUAAACmAAAAfAEAALsAAACkAAAARgBpAHIAbQBhAGQAbwAgAHAAbwByADoAIABFAFMAVABFAEYAQQBOAEkAQQAgAE0AQQBSAEkAQQAgAEMAQQBSAEUAQQBHAEEAIABDAEEAQwBBAEMARQAAAAgAAAAEAAAABgAAAA4AAAAIAAAACQAAAAkAAAAEAAAACQAAAAkAAAAGAAAAAwAAAAQAAAAIAAAACQAAAAgAAAAIAAAACAAAAAoAAAAMAAAABAAAAAoAAAAEAAAADgAAAAoAAAAKAAAABAAAAAoAAAAEAAAACgAAAAoAAAAKAAAACAAAAAoAAAALAAAACgAAAAQAAAAKAAAACgAAAAoAAAAKAAAACgAAAAgAAAAWAAAADAAAAAAAAAAlAAAADAAAAAIAAAAOAAAAFAAAAAAAAAAQAAAAFAAAAA==</Object>
</Signature>
</file>

<file path=_xmlsignatures/sig3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MvMPi0DOjWSwamHDcX9a6BfmF+i1fQ9/CTZJasqOetY=</DigestValue>
    </Reference>
    <Reference Type="http://www.w3.org/2000/09/xmldsig#Object" URI="#idOfficeObject">
      <DigestMethod Algorithm="http://www.w3.org/2001/04/xmlenc#sha256"/>
      <DigestValue>qwCNbWc+N8DyKxDHk9q0YZh3noe0wL5NmEdSQBfBbiE=</DigestValue>
    </Reference>
    <Reference Type="http://uri.etsi.org/01903#SignedProperties" URI="#idSignedProperties">
      <Transforms>
        <Transform Algorithm="http://www.w3.org/TR/2001/REC-xml-c14n-20010315"/>
      </Transforms>
      <DigestMethod Algorithm="http://www.w3.org/2001/04/xmlenc#sha256"/>
      <DigestValue>AClUcW/yhMV3QUTX4nPoEgCKWwuoWkoli1RDoP1BYDQ=</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VuN5Rd2sJEz4/5T067tW6wgqfA8p1dEWKNe6zrh1s+kGv1CMB6haffQcNUGaKvZKDT1lpRy0FCoD
QwuxNcfJyE2XDfAr20y1Vpwqon/GwFinK1k9Fq6DU6iO8vXzxjtYESJjcMXRXm5kGipmJkpeoo07
kS94D8G8G0/DnWViVMLwGXn/U/KDJ8aOFDyIfMQAU4Jc7eHivHsASSR7iXTxh3/whHJJ4EMrfZ2y
/1Pp6zVzqJ0LnPdqkLujpiGvW6qD573gg2qUNPHqVQE+yZ/gRWehicnNchBLxR5Vt3ELbw7vmAmf
AQiuupahsr1fKmWXDHocvNfgajOu8yHfzx+kLQ==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2022-04-08T15:07:46Z</mdssi:Value>
        </mdssi:SignatureTime>
      </SignatureProperty>
    </SignatureProperties>
  </Object>
  <Object Id="idOfficeObject">
    <SignatureProperties>
      <SignatureProperty Id="idOfficeV1Details" Target="#idPackageSignature">
        <SignatureInfoV1 xmlns="http://schemas.microsoft.com/office/2006/digsig">
          <SetupID>{C629E539-B9D0-41E8-82A4-F965DD2AC78E}</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2022-04-08T15:07:46Z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WAbsfz5cE8s2I6OV+8HliGBx4/wz67Avi8NFl5SxlC8=</DigestValue>
    </Reference>
    <Reference Type="http://www.w3.org/2000/09/xmldsig#Object" URI="#idOfficeObject">
      <DigestMethod Algorithm="http://www.w3.org/2001/04/xmlenc#sha256"/>
      <DigestValue>TcwxdpLsjLrCaWqG6yqJSI5sasgBcv+K2yeBrYsGR2Y=</DigestValue>
    </Reference>
    <Reference Type="http://uri.etsi.org/01903#SignedProperties" URI="#idSignedProperties">
      <Transforms>
        <Transform Algorithm="http://www.w3.org/TR/2001/REC-xml-c14n-20010315"/>
      </Transforms>
      <DigestMethod Algorithm="http://www.w3.org/2001/04/xmlenc#sha256"/>
      <DigestValue>O2WTwEnXdwbKuSWfk4QgD2ILwXE/BXLbSkGx1P3Oj10=</DigestValue>
    </Reference>
    <Reference Type="http://www.w3.org/2000/09/xmldsig#Object" URI="#idValidSigLnImg">
      <DigestMethod Algorithm="http://www.w3.org/2001/04/xmlenc#sha256"/>
      <DigestValue>yMN2McT8c3GjSp2YQcFsur9FU2TMLqfHtnzn8bw7onI=</DigestValue>
    </Reference>
    <Reference Type="http://www.w3.org/2000/09/xmldsig#Object" URI="#idInvalidSigLnImg">
      <DigestMethod Algorithm="http://www.w3.org/2001/04/xmlenc#sha256"/>
      <DigestValue>UK+FHiZ2rTq+eB9DSw4pX3elxhEr/sL6vMM1M9fm0Hw=</DigestValue>
    </Reference>
  </SignedInfo>
  <SignatureValue>hW/EPTeUA9wRsT2oVEz9/dehIcbCKcD4B+fdNhj/lyGBRAgjuYi76FCfeM4WonEKcKk+Wanfg08H
DqqVT10JbScLk9UB9x4UK2usXo1K02haLa2X6qKqtn0twh5TYfNS8p+m3MMI/zbr8YL8PdhchrBr
rG4BsXpHqSFT3Olh6qDI8+Tc5m5UEcQNVIH8o5rNRXH7MgM52VjmWgbMBvpHPk26vJeyvtsfNZIp
uQQmhEjNSkdk0gfO7Yur6hlDgvoa5CsI6xtVTmTyNtTeue/pjo8tfkLP038wdaU5fIUTLtXZwGW2
35e5vlTr4wy0ZfmAvPFTDZC5xtT+5Sx6/Bj7jQ==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2022-04-08T15:07:57Z</mdssi:Value>
        </mdssi:SignatureTime>
      </SignatureProperty>
    </SignatureProperties>
  </Object>
  <Object Id="idOfficeObject">
    <SignatureProperties>
      <SignatureProperty Id="idOfficeV1Details" Target="#idPackageSignature">
        <SignatureInfoV1 xmlns="http://schemas.microsoft.com/office/2006/digsig">
          <SetupID>{5FCB6E11-08FE-4434-A62A-96E48B87D6C5}</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2022-04-08T15:07:57Z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E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4AAAAFgAAAIwAAABIAAAAoAAAAAEAAACrKnRBx3F0QRYAAACMAAAABwAAAEwAAAAAAAAAAAAAAAAAAAD//////////1wAAABTAGkAbgBkAGkAYwBvAC+PCQAAAAQAAAAJAAAACQAAAAQAAAAHAAAACQ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Object Id="idInvalidSigLnImg">AQAAAGwAAAAAAAAAAAAAAJABAAC/AAAAAAAAAAAAAADoFwAAdgsAACBFTUYAAAEAD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gAAAAWAAAAjAAAAEgAAACgAAAAAQAAAKsqdEHHcXRBFgAAAIwAAAAHAAAATAAAAAAAAAAAAAAAAAAAAP//////////XAAAAFMAaQBuAGQAaQBjAG8AIAAJAAAABAAAAAkAAAAJAAAABAAAAAcAAAAJAAAASwAAAEAAAAAwAAAABQAAACAAAAABAAAAAQAAABAAAAAAAAAAAAAAAJEBAADAAAAAAAAAAAAAAACRAQAAwAAAACUAAAAMAAAAAgAAACcAAAAYAAAABQAAAAAAAAD///8AAAAAACUAAAAMAAAABQAAAEwAAABkAAAAFQAAAKYAAAB7AQAAugAAABUAAACmAAAAZwEAABUAAAAhAPAAAAAAAAAAAAAAAIA/AAAAAAAAAAAAAIA/AAAAAAAAAAAAAAAAAAAAAAAAAAAAAAAAAAAAAAAAAAAlAAAADAAAAAAAAIAoAAAADAAAAAUAAAAlAAAADAAAAAEAAAAYAAAADAAAAAAAAAASAAAADAAAAAEAAAAWAAAADAAAAAAAAABUAAAAUAEAABYAAACmAAAAegEAALoAAAABAAAAqyp0QcdxdEEWAAAApgAAACsAAABMAAAABAAAABUAAACmAAAAfAEAALsAAACkAAAARgBpAHIAbQBhAGQAbwAgAHAAbwByADoAIABFAFMAVABFAEYAQQBOAEkAQQAgAE0AQQBSAEkAQQAgAEMAQQBSAEUAQQBHAEEAIABDAEEAQwBBAEMARQBDAAgAAAAEAAAABgAAAA4AAAAIAAAACQAAAAkAAAAEAAAACQAAAAkAAAAGAAAAAwAAAAQAAAAIAAAACQAAAAgAAAAIAAAACAAAAAoAAAAMAAAABAAAAAoAAAAEAAAADgAAAAoAAAAKAAAABAAAAAoAAAAEAAAACgAAAAoAAAAKAAAACAAAAAoAAAALAAAACgAAAAQAAAAKAAAACgAAAAoAAAAKAAAACgAAAAgAAAAWAAAADAAAAAAAAAAlAAAADAAAAAIAAAAOAAAAFAAAAAAAAAAQAAAAFAAAAA==</Object>
</Signature>
</file>

<file path=_xmlsignatures/sig3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u0WrqivlzD+WROMgPiP1dkQxHx6s2ngrXQK5LgjfSqQ=</DigestValue>
    </Reference>
    <Reference Type="http://www.w3.org/2000/09/xmldsig#Object" URI="#idOfficeObject">
      <DigestMethod Algorithm="http://www.w3.org/2001/04/xmlenc#sha256"/>
      <DigestValue>1x99TI4ax8+l3EIYU7WyysVUsFnLCXcjw+HghiBYMCg=</DigestValue>
    </Reference>
    <Reference Type="http://uri.etsi.org/01903#SignedProperties" URI="#idSignedProperties">
      <Transforms>
        <Transform Algorithm="http://www.w3.org/TR/2001/REC-xml-c14n-20010315"/>
      </Transforms>
      <DigestMethod Algorithm="http://www.w3.org/2001/04/xmlenc#sha256"/>
      <DigestValue>kPAlApeHNpbJPckJIQO8EXP3EU9aXQY6RO4CKFnbrpY=</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pFZGBozu6v+47ufuROthpO04QHV75EUSBtlZdcqcbzDmZ+ZuENEgmJtK2mIrMmsghLtkyghjtqQh
Dwg6+LoVsL5zv9zimLQRA/vJn7KpINMQliNfHwiVNdlT2TC3Y3KtiIdlvZOHIn2ga60OMKUz986o
zuAjLSPnrnjd3oQrygHpIw+YAE28ZnRetReFoyFDU1s03UI2M2ClJwxmygQ2lk50zk2kneUiVZhp
j7dVCggoh/9/13+npj5zvbkzmKJSS93gPXdb/aPKE+maMpfa6y89pjuY3CLpLbFPiO8bpyqrKMHe
g5DKqcnwQ12/ru2vsbH0OeuhfR4GuDdBuedyNw==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2022-04-08T15:08:09Z</mdssi:Value>
        </mdssi:SignatureTime>
      </SignatureProperty>
    </SignatureProperties>
  </Object>
  <Object Id="idOfficeObject">
    <SignatureProperties>
      <SignatureProperty Id="idOfficeV1Details" Target="#idPackageSignature">
        <SignatureInfoV1 xmlns="http://schemas.microsoft.com/office/2006/digsig">
          <SetupID>{43FF75BE-2433-4E65-AE36-99F5E63C4221}</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2022-04-08T15:08:09Z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9sLl362Be3GQNNMtVqvi975XLBe8XIQKCmkCN6WktxU=</DigestValue>
    </Reference>
    <Reference Type="http://www.w3.org/2000/09/xmldsig#Object" URI="#idOfficeObject">
      <DigestMethod Algorithm="http://www.w3.org/2001/04/xmlenc#sha256"/>
      <DigestValue>oovx7cxq8XRSjTo5TIiyQt3eFlkOyeRFDhGeDa2U6NU=</DigestValue>
    </Reference>
    <Reference Type="http://uri.etsi.org/01903#SignedProperties" URI="#idSignedProperties">
      <Transforms>
        <Transform Algorithm="http://www.w3.org/TR/2001/REC-xml-c14n-20010315"/>
      </Transforms>
      <DigestMethod Algorithm="http://www.w3.org/2001/04/xmlenc#sha256"/>
      <DigestValue>+0yuXtn24vIr8FuAGAN7N5Wv+LhRUL0r/nPUaRXgcpQ=</DigestValue>
    </Reference>
    <Reference Type="http://www.w3.org/2000/09/xmldsig#Object" URI="#idValidSigLnImg">
      <DigestMethod Algorithm="http://www.w3.org/2001/04/xmlenc#sha256"/>
      <DigestValue>3brHxtmJXuQdIEsdApbYzYAwam/TOZY/4gxjsPs84O0=</DigestValue>
    </Reference>
    <Reference Type="http://www.w3.org/2000/09/xmldsig#Object" URI="#idInvalidSigLnImg">
      <DigestMethod Algorithm="http://www.w3.org/2001/04/xmlenc#sha256"/>
      <DigestValue>qn1imBoqnC/xdJGrCCCpVwr1kRJXXU6yrbYMlktG2s4=</DigestValue>
    </Reference>
  </SignedInfo>
  <SignatureValue>lvojrYWyoBzMr3ZGuUOZGmeldui1ot/xyfoa++MUX7w54cZ27IwKe9Q/8ssj1mpaNtBdOhdv1pZu
FlkPHmp3vfFew/ZzkM7IXiqZjZRdF0UJknt3BxWdt2vinMYCnB5a4e//Rd5vS85QE9hBOlgyjjcq
CaUmQspyJ62CPH8M/HEMh6IXhMIrZwmqJ0G0N8YjRwIEIxxAdw+Ev2d/XNxX38B4gbKHxBH8IXan
uCYTPi/T5Wj9m4kbFtsfIX+GLTPhjzll12E7YOmYLfQ+qnwXn2FBdTiWjhsX3hzfgH9gBNLjQKnp
HGdBXAVC7O+/lbq9lzdnPLZ7NFKK+4zoKKcCMQ==</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2022-04-08T15:08:19Z</mdssi:Value>
        </mdssi:SignatureTime>
      </SignatureProperty>
    </SignatureProperties>
  </Object>
  <Object Id="idOfficeObject">
    <SignatureProperties>
      <SignatureProperty Id="idOfficeV1Details" Target="#idPackageSignature">
        <SignatureInfoV1 xmlns="http://schemas.microsoft.com/office/2006/digsig">
          <SetupID>{D266A5EF-18A5-4D99-AE3E-DF470E4B2F3A}</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2022-04-08T15:08:19Z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u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cg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3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QxWmkZrG4it4lhj+LyDT2dlII5nGUzc6YycIGRayoR0=</DigestValue>
    </Reference>
    <Reference Type="http://www.w3.org/2000/09/xmldsig#Object" URI="#idOfficeObject">
      <DigestMethod Algorithm="http://www.w3.org/2001/04/xmlenc#sha256"/>
      <DigestValue>5DR0joMJihKB4jjmZyy756kbk8Xs5pgHmgbjirQniZE=</DigestValue>
    </Reference>
    <Reference Type="http://uri.etsi.org/01903#SignedProperties" URI="#idSignedProperties">
      <Transforms>
        <Transform Algorithm="http://www.w3.org/TR/2001/REC-xml-c14n-20010315"/>
      </Transforms>
      <DigestMethod Algorithm="http://www.w3.org/2001/04/xmlenc#sha256"/>
      <DigestValue>OFQeYNJGPxsXCmjubfRZYWQ2FMtnC6R2KZWhuW46lkc=</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JTBgHEXrblMlnTz0ASLOQBi7KPBGHUsUliOMg7J6CNR8gPlQT54jgg7nWwXHquGamdghGYzUlAyH
nluXXH/v8l9BH3ASiknrtWgdjlZA2xUB8BDwNI06iOYE7gO2L0NVNoNFMwigpkO78sx8aBxMCHhN
495thhVN8nOIGTpj/aK5DppewyPbktSK4IkwPjHCbQctz3VHDPgjSB5md6XrIvr7FssHUWpyHzm4
bEX+gd8VMvnnJokiJKbUCXNDyDzkqOczpPc/jECijNWFx1wBEVePrXMKpGz7XTaDuFa6cuSrJE5Z
pPjEBaw1IFcp7tqXlI6cOi6C+Vp4kKLyniu+Jg==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2022-04-08T15:08:30Z</mdssi:Value>
        </mdssi:SignatureTime>
      </SignatureProperty>
    </SignatureProperties>
  </Object>
  <Object Id="idOfficeObject">
    <SignatureProperties>
      <SignatureProperty Id="idOfficeV1Details" Target="#idPackageSignature">
        <SignatureInfoV1 xmlns="http://schemas.microsoft.com/office/2006/digsig">
          <SetupID>{CBAE0D0E-59D4-49F4-927E-C4DB054C4FAC}</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2022-04-08T15:08:30Z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gFqbiuv8Vh6rLJ3VdooY3Cla8UssXeRZhfKWeW1Kn7U=</DigestValue>
    </Reference>
    <Reference Type="http://www.w3.org/2000/09/xmldsig#Object" URI="#idOfficeObject">
      <DigestMethod Algorithm="http://www.w3.org/2001/04/xmlenc#sha256"/>
      <DigestValue>DdSI1AryRzstRiOqlXcmZPN5ubfzSlqEw1l5UwJ2Dnw=</DigestValue>
    </Reference>
    <Reference Type="http://uri.etsi.org/01903#SignedProperties" URI="#idSignedProperties">
      <Transforms>
        <Transform Algorithm="http://www.w3.org/TR/2001/REC-xml-c14n-20010315"/>
      </Transforms>
      <DigestMethod Algorithm="http://www.w3.org/2001/04/xmlenc#sha256"/>
      <DigestValue>ZuB34dENJ2+BSExdEQ9iFxpO0mIx4x6f1/ORQqFGPes=</DigestValue>
    </Reference>
    <Reference Type="http://www.w3.org/2000/09/xmldsig#Object" URI="#idValidSigLnImg">
      <DigestMethod Algorithm="http://www.w3.org/2001/04/xmlenc#sha256"/>
      <DigestValue>2JD2rJk8Jy3pPp8a8kxo6J4Ha7enQGM+vY548Gv5TRc=</DigestValue>
    </Reference>
    <Reference Type="http://www.w3.org/2000/09/xmldsig#Object" URI="#idInvalidSigLnImg">
      <DigestMethod Algorithm="http://www.w3.org/2001/04/xmlenc#sha256"/>
      <DigestValue>ary3o3leDNjAkTZjNe7F/JMQJQis2WSxj3H+/d33ztg=</DigestValue>
    </Reference>
  </SignedInfo>
  <SignatureValue>QToygwhKY8y6PKk2gZX29cegq7BL7NIsp14h56W8Qbtq3CJeuSyy2J3Tg61W1cxX66xFmWfNJ2rU
pcEBx91+EkczZxWWuPMYpTlZfA/77GAigCSVl4fwrMdzSBsR3P4GQYj/Nyl0X3AvGEjcpNcHB7v7
i4brILwAvoR+iGOb6OHP1jsu19HcyA5WnH2Xq7uwytsI9eENmtg8SdCZ1AvkFTABwms7IQWonKXS
qg4tXxW1/0HaqLkpqJW+ZOJvcnZRtXIrYn1PMWFcl8/ILaWgp0lXCipXSc/nJT3s2fA166HoFB/B
OL2bUeMFZGSR6YIypMzWA0v57lu2A7kXp8hiSQ==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2022-04-08T01:19:43Z</mdssi:Value>
        </mdssi:SignatureTime>
      </SignatureProperty>
    </SignatureProperties>
  </Object>
  <Object Id="idOfficeObject">
    <SignatureProperties>
      <SignatureProperty Id="idOfficeV1Details" Target="#idPackageSignature">
        <SignatureInfoV1 xmlns="http://schemas.microsoft.com/office/2006/digsig">
          <SetupID>{F46AB25C-7C46-417A-9D7A-D0FB75E380A7}</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2022-04-08T01:19:43Z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Bzd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HRl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HJn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ud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nLw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bg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HQ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Lw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WE0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AAA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PMj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_xmlsignatures/sig4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lyiBaopA+mrxaPH3EVbt/ELtrPA5XkSNNB/ILLFt0rc=</DigestValue>
    </Reference>
    <Reference Type="http://www.w3.org/2000/09/xmldsig#Object" URI="#idOfficeObject">
      <DigestMethod Algorithm="http://www.w3.org/2001/04/xmlenc#sha256"/>
      <DigestValue>1D7NpQD1TANXkaKP6HY6tj6LnqdqB5aTRlHwuIm461s=</DigestValue>
    </Reference>
    <Reference Type="http://uri.etsi.org/01903#SignedProperties" URI="#idSignedProperties">
      <Transforms>
        <Transform Algorithm="http://www.w3.org/TR/2001/REC-xml-c14n-20010315"/>
      </Transforms>
      <DigestMethod Algorithm="http://www.w3.org/2001/04/xmlenc#sha256"/>
      <DigestValue>kxfbjatOgk9T12K5KZT2cheB+N/S3mHpsDECcAzPjqc=</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HqSXFqZ2oK5cA7c5RRpx+SXjuVbpBh16tLdEYcIkLijJb0G+t0D8l88aVyqFFqyBIpnygOWa7SCu
yTc5tYn8VwHX0KIm3iisYiikyJgY7adMqz4P/FWG4G6Tww9ldEl5Dn2ZwZmYJxRScrM0dSXdqq/K
nEqiInCWYThrl7hXTQg2RG5+Nt0gR7r5qikaVD3qvMUJI7lL+vC6GXrNf8H+o5GPBlGVUM0dvHTP
rYlGZkeNAnB6sVkpwmlytT2g+TtRPWb60B0noe6EVEjYDbA2kWW9RM+tsHTGM8gKdOAb7OZp+uTz
FcwswH6YTpXgNp7WzGhsDB1+a6G63Fz/WndHXg==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2022-04-08T15:08:39Z</mdssi:Value>
        </mdssi:SignatureTime>
      </SignatureProperty>
    </SignatureProperties>
  </Object>
  <Object Id="idOfficeObject">
    <SignatureProperties>
      <SignatureProperty Id="idOfficeV1Details" Target="#idPackageSignature">
        <SignatureInfoV1 xmlns="http://schemas.microsoft.com/office/2006/digsig">
          <SetupID>{333C28D9-8C8F-4DDB-9058-71D38E637A68}</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2022-04-08T15:08:39Z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NqDE19jEpevLWdSdh65sFdL8xWJl9QH3Kt3OaQE+VCQ=</DigestValue>
    </Reference>
    <Reference Type="http://www.w3.org/2000/09/xmldsig#Object" URI="#idOfficeObject">
      <DigestMethod Algorithm="http://www.w3.org/2001/04/xmlenc#sha256"/>
      <DigestValue>SHlwgepRfobSrLFLbyidYxr8KoU9UQh0O8+xO719R4M=</DigestValue>
    </Reference>
    <Reference Type="http://uri.etsi.org/01903#SignedProperties" URI="#idSignedProperties">
      <Transforms>
        <Transform Algorithm="http://www.w3.org/TR/2001/REC-xml-c14n-20010315"/>
      </Transforms>
      <DigestMethod Algorithm="http://www.w3.org/2001/04/xmlenc#sha256"/>
      <DigestValue>Ib1guL4S/wDZrwDKBsTdlQv4wed2UCzH9Eq07tc8zIg=</DigestValue>
    </Reference>
    <Reference Type="http://www.w3.org/2000/09/xmldsig#Object" URI="#idValidSigLnImg">
      <DigestMethod Algorithm="http://www.w3.org/2001/04/xmlenc#sha256"/>
      <DigestValue>kWh3LnGDxUJNVta63LVwt44YRc8bPVTtAyd9r1gJT0E=</DigestValue>
    </Reference>
    <Reference Type="http://www.w3.org/2000/09/xmldsig#Object" URI="#idInvalidSigLnImg">
      <DigestMethod Algorithm="http://www.w3.org/2001/04/xmlenc#sha256"/>
      <DigestValue>qn1imBoqnC/xdJGrCCCpVwr1kRJXXU6yrbYMlktG2s4=</DigestValue>
    </Reference>
  </SignedInfo>
  <SignatureValue>LLDjwcQ8nqr4j7XE9HDW6W0OfVMNnqHtBtLQ7tOnv5Qr4N7UQ22iw1yIypFc+7ZZTD6v0+y8KMaE
NeUnVGizNfFoLgsp8d+G6GHvQ2vdWBPTbbRP6YPV3SJJLv420XMd/wAAhN05BF1jvNeHnzAzzOkz
rgkXxQ1qcIQk9QOj5wHDuPWgjNTyRRpkAGm1KDpcGBTOr6X1MxhJu+6amTDL7wyXJL82wE18H4/k
zUlXs247GFgRL9D0qfzmA83QoG0e9qynI8WgObzKTs0uCE4PivbjMjLFKtCpvVUL5kgq5gA6+vBO
dtAivZz7A5LokhSaYEVOuER5xxE31aXSDSIY4g==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2022-04-08T15:08:49Z</mdssi:Value>
        </mdssi:SignatureTime>
      </SignatureProperty>
    </SignatureProperties>
  </Object>
  <Object Id="idOfficeObject">
    <SignatureProperties>
      <SignatureProperty Id="idOfficeV1Details" Target="#idPackageSignature">
        <SignatureInfoV1 xmlns="http://schemas.microsoft.com/office/2006/digsig">
          <SetupID>{ED0F8370-5EF6-4D10-929C-B2B261E0EF13}</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2022-04-08T15:08:49Z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AA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IhMzDV/sQFuCo8t4W1UP5jYAONbabMVfTGPRpBHIQUU=</DigestValue>
    </Reference>
    <Reference Type="http://www.w3.org/2000/09/xmldsig#Object" URI="#idOfficeObject">
      <DigestMethod Algorithm="http://www.w3.org/2001/04/xmlenc#sha256"/>
      <DigestValue>lZBzkZllAVw4es8TmAZp8+9IoVpakfPVjQaKcFo+rfA=</DigestValue>
    </Reference>
    <Reference Type="http://uri.etsi.org/01903#SignedProperties" URI="#idSignedProperties">
      <Transforms>
        <Transform Algorithm="http://www.w3.org/TR/2001/REC-xml-c14n-20010315"/>
      </Transforms>
      <DigestMethod Algorithm="http://www.w3.org/2001/04/xmlenc#sha256"/>
      <DigestValue>iwsEABikadhMeRzV/FQQIdkx5u4CnCuNFCmSWePs8dI=</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CkhLNbbjzDiWqv1OG/JDBOj/h8CZ5S1vIj1j3DhXBevNWd202taqG5D/lYk/fGMdFjCtX26kzvQb
uc0DFu2r9GvdZS+pGyQ26aSAQnrGTHPJ7rUzOph0nHyaGMuliRMW8LDUddDbSUbUMRBcK4j27jyG
3UK0Qrp/o2lVkb2vbofKiqrmHPkJo4YAYqv7qdS9xiDweehVE9F/L8wr+Ev0xQ3MI0Hs7LzspwjP
xYkuohbiulmlIoa55M1nxnu3qkluXMHM07qrHwuigBedjmJH26e60Z4VQM5mlNjorGLk0oItuWBV
QfF/PX/D6v/p+7+oM7L8BzF5dtQIT1XIU5LeIw==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2022-04-08T15:08:57Z</mdssi:Value>
        </mdssi:SignatureTime>
      </SignatureProperty>
    </SignatureProperties>
  </Object>
  <Object Id="idOfficeObject">
    <SignatureProperties>
      <SignatureProperty Id="idOfficeV1Details" Target="#idPackageSignature">
        <SignatureInfoV1 xmlns="http://schemas.microsoft.com/office/2006/digsig">
          <SetupID>{786D5678-E5D7-4273-830B-57280186D873}</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2022-04-08T15:08:57Z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7M2BFy0M9wXfyve8LjSNsBfMTki2GrdJdUO9i5iw/eA=</DigestValue>
    </Reference>
    <Reference Type="http://www.w3.org/2000/09/xmldsig#Object" URI="#idOfficeObject">
      <DigestMethod Algorithm="http://www.w3.org/2001/04/xmlenc#sha256"/>
      <DigestValue>sj83dg4ELgjBqH/Cv0VgSVxlwqfscniKo8cJmVyzRpM=</DigestValue>
    </Reference>
    <Reference Type="http://uri.etsi.org/01903#SignedProperties" URI="#idSignedProperties">
      <Transforms>
        <Transform Algorithm="http://www.w3.org/TR/2001/REC-xml-c14n-20010315"/>
      </Transforms>
      <DigestMethod Algorithm="http://www.w3.org/2001/04/xmlenc#sha256"/>
      <DigestValue>Hlfngd5C+f9/x3le76hGLg2VfWQSR5RD+NGjwj3VzN0=</DigestValue>
    </Reference>
    <Reference Type="http://www.w3.org/2000/09/xmldsig#Object" URI="#idValidSigLnImg">
      <DigestMethod Algorithm="http://www.w3.org/2001/04/xmlenc#sha256"/>
      <DigestValue>WdmJW3u9cBTB20FBJ0SneR6rgYliBNXrSqspCWKIjo0=</DigestValue>
    </Reference>
    <Reference Type="http://www.w3.org/2000/09/xmldsig#Object" URI="#idInvalidSigLnImg">
      <DigestMethod Algorithm="http://www.w3.org/2001/04/xmlenc#sha256"/>
      <DigestValue>Fm7pLsB36KkUawy1FvF7y1B9WuY5eF8dTcAoDIkdRRI=</DigestValue>
    </Reference>
  </SignedInfo>
  <SignatureValue>N4yaprgFAXVHy7eJFF+sHXDV6zXUjtRMxQTkrMMpn/tCbx1LLMNUvZ+gUSB+c+EVl10o+1sNFqmS
awHlxNo0GaeHaeqhHDkUuGchd+ZYfWWvlfwVJ9rP1wmW3jEyki4GnQ7dkyh0NrwOG4Jd3Be203VV
1MGSdXung4yg96j5MdS08iIcvM2M51bNXZTiQXWruTkO92IKlvJyfwCvvDyrWEs2p3S1CWGZo8iJ
vamuCTG77hantEcos8Ij+xLS/ugq+Cn4gKPhwDjRnR7/pAP9SSVKhlJrGobU1e5Hdx9U6KbcSVMs
5FoCXRsNy7LT4H8JTfpGdaVwTVNRtLFnehGkzg==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2022-04-08T15:09:07Z</mdssi:Value>
        </mdssi:SignatureTime>
      </SignatureProperty>
    </SignatureProperties>
  </Object>
  <Object Id="idOfficeObject">
    <SignatureProperties>
      <SignatureProperty Id="idOfficeV1Details" Target="#idPackageSignature">
        <SignatureInfoV1 xmlns="http://schemas.microsoft.com/office/2006/digsig">
          <SetupID>{68F14637-442B-4CF2-9AF7-77E20C1F2F7F}</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2022-04-08T15:09:07Z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E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AA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4AAAAFgAAAIwAAABIAAAAoAAAAAEAAACrKnRBx3F0QRYAAACMAAAABwAAAEwAAAAAAAAAAAAAAAAAAAD//////////1wAAABTAGkAbgBkAGkAYwBvAAAACQAAAAQAAAAJAAAACQAAAAQAAAAHAAAACQ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Object Id="idInvalidSigLnImg">AQAAAGwAAAAAAAAAAAAAAJABAAC/AAAAAAAAAAAAAADoFwAAdgsAACBFTUYAAAEAD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gAAAAWAAAAjAAAAEgAAACgAAAAAQAAAKsqdEHHcXRBFgAAAIwAAAAHAAAATAAAAAAAAAAAAAAAAAAAAP//////////XAAAAFMAaQBuAGQAaQBjAG8AAAAJAAAABAAAAAkAAAAJAAAABAAAAAcAAAAJAAAASwAAAEAAAAAwAAAABQAAACAAAAABAAAAAQAAABAAAAAAAAAAAAAAAJEBAADAAAAAAAAAAAAAAACRAQAAwAAAACUAAAAMAAAAAgAAACcAAAAYAAAABQAAAAAAAAD///8AAAAAACUAAAAMAAAABQAAAEwAAABkAAAAFQAAAKYAAAB7AQAAugAAABUAAACmAAAAZwEAABUAAAAhAPAAAAAAAAAAAAAAAIA/AAAAAAAAAAAAAIA/AAAAAAAAAAAAAAAAAAAAAAAAAAAAAAAAAAAAAAAAAAAlAAAADAAAAAAAAIAoAAAADAAAAAUAAAAlAAAADAAAAAEAAAAYAAAADAAAAAAAAAASAAAADAAAAAEAAAAWAAAADAAAAAAAAABUAAAAUAEAABYAAACmAAAAegEAALoAAAABAAAAqyp0QcdxdEEWAAAApgAAACsAAABMAAAABAAAABUAAACmAAAAfAEAALsAAACkAAAARgBpAHIAbQBhAGQAbwAgAHAAbwByADoAIABFAFMAVABFAEYAQQBOAEkAQQAgAE0AQQBSAEkAQQAgAEMAQQBSAEUAQQBHAEEAIABDAEEAQwBBAEMARQAAAAgAAAAEAAAABgAAAA4AAAAIAAAACQAAAAkAAAAEAAAACQAAAAkAAAAGAAAAAwAAAAQAAAAIAAAACQAAAAgAAAAIAAAACAAAAAoAAAAMAAAABAAAAAoAAAAEAAAADgAAAAoAAAAKAAAABAAAAAoAAAAEAAAACgAAAAoAAAAKAAAACAAAAAoAAAALAAAACgAAAAQAAAAKAAAACgAAAAoAAAAKAAAACgAAAAgAAAAWAAAADAAAAAAAAAAlAAAADAAAAAIAAAAOAAAAFAAAAAAAAAAQAAAAFAAAAA==</Object>
</Signature>
</file>

<file path=_xmlsignatures/sig4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SjhMM2T95f9Xk9KKufK4q6zn7OBKAK+PuWkMszCBlNA=</DigestValue>
    </Reference>
    <Reference Type="http://www.w3.org/2000/09/xmldsig#Object" URI="#idOfficeObject">
      <DigestMethod Algorithm="http://www.w3.org/2001/04/xmlenc#sha256"/>
      <DigestValue>8Yju1Pqzsopi/lMbI1zeTjLv+IQzuNz4WNRrYEsqRDw=</DigestValue>
    </Reference>
    <Reference Type="http://uri.etsi.org/01903#SignedProperties" URI="#idSignedProperties">
      <Transforms>
        <Transform Algorithm="http://www.w3.org/TR/2001/REC-xml-c14n-20010315"/>
      </Transforms>
      <DigestMethod Algorithm="http://www.w3.org/2001/04/xmlenc#sha256"/>
      <DigestValue>CN4uf0XGN1UIyAFqd1Ri6nbWycyIO/IAB8q+q6DC3Sw=</DigestValue>
    </Reference>
    <Reference Type="http://www.w3.org/2000/09/xmldsig#Object" URI="#idValidSigLnImg">
      <DigestMethod Algorithm="http://www.w3.org/2001/04/xmlenc#sha256"/>
      <DigestValue>yMN2McT8c3GjSp2YQcFsur9FU2TMLqfHtnzn8bw7onI=</DigestValue>
    </Reference>
    <Reference Type="http://www.w3.org/2000/09/xmldsig#Object" URI="#idInvalidSigLnImg">
      <DigestMethod Algorithm="http://www.w3.org/2001/04/xmlenc#sha256"/>
      <DigestValue>Fm7pLsB36KkUawy1FvF7y1B9WuY5eF8dTcAoDIkdRRI=</DigestValue>
    </Reference>
  </SignedInfo>
  <SignatureValue>lmVo0r/v4o4ew1YkKTENXgmR+4EZdgg+VcdUQMIf7YpIhNuaTea/+Le5jOpqiHyjfFvhkDSEalPz
oV80g3jhGvuUhr+2C0MFegijCam+sDASvJuLv1W0vkdOpZBPTPnxQE5RM8/zc3aebwYKupByyndO
yowq/ee30l78tBV6SkXtEQMxlUyzMUslwqqzE0VclL32tNVAGdgJ6qIFbPQA3wiXT/OB+ptmjuUW
ClskuCm3+CTibetgeqPzLXyGwqSyvvd+5rt+SbJuZCVb3hxvCi0zkX01fMzc4Hl2ZF+GJhE1fzvt
v3VmTUy/doXwrEc1KSBzESYEt9PPy1CxC9CKWw==</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2022-04-08T15:09:18Z</mdssi:Value>
        </mdssi:SignatureTime>
      </SignatureProperty>
    </SignatureProperties>
  </Object>
  <Object Id="idOfficeObject">
    <SignatureProperties>
      <SignatureProperty Id="idOfficeV1Details" Target="#idPackageSignature">
        <SignatureInfoV1 xmlns="http://schemas.microsoft.com/office/2006/digsig">
          <SetupID>{B51E1F24-E099-4398-8E7F-E47C76DC6188}</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2022-04-08T15:09:18Z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E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4AAAAFgAAAIwAAABIAAAAoAAAAAEAAACrKnRBx3F0QRYAAACMAAAABwAAAEwAAAAAAAAAAAAAAAAAAAD//////////1wAAABTAGkAbgBkAGkAYwBvAC+PCQAAAAQAAAAJAAAACQAAAAQAAAAHAAAACQ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Object Id="idInvalidSigLnImg">AQAAAGwAAAAAAAAAAAAAAJABAAC/AAAAAAAAAAAAAADoFwAAdgsAACBFTUYAAAEAD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gAAAAWAAAAjAAAAEgAAACgAAAAAQAAAKsqdEHHcXRBFgAAAIwAAAAHAAAATAAAAAAAAAAAAAAAAAAAAP//////////XAAAAFMAaQBuAGQAaQBjAG8AAAAJAAAABAAAAAkAAAAJAAAABAAAAAcAAAAJAAAASwAAAEAAAAAwAAAABQAAACAAAAABAAAAAQAAABAAAAAAAAAAAAAAAJEBAADAAAAAAAAAAAAAAACRAQAAwAAAACUAAAAMAAAAAgAAACcAAAAYAAAABQAAAAAAAAD///8AAAAAACUAAAAMAAAABQAAAEwAAABkAAAAFQAAAKYAAAB7AQAAugAAABUAAACmAAAAZwEAABUAAAAhAPAAAAAAAAAAAAAAAIA/AAAAAAAAAAAAAIA/AAAAAAAAAAAAAAAAAAAAAAAAAAAAAAAAAAAAAAAAAAAlAAAADAAAAAAAAIAoAAAADAAAAAUAAAAlAAAADAAAAAEAAAAYAAAADAAAAAAAAAASAAAADAAAAAEAAAAWAAAADAAAAAAAAABUAAAAUAEAABYAAACmAAAAegEAALoAAAABAAAAqyp0QcdxdEEWAAAApgAAACsAAABMAAAABAAAABUAAACmAAAAfAEAALsAAACkAAAARgBpAHIAbQBhAGQAbwAgAHAAbwByADoAIABFAFMAVABFAEYAQQBOAEkAQQAgAE0AQQBSAEkAQQAgAEMAQQBSAEUAQQBHAEEAIABDAEEAQwBBAEMARQAAAAgAAAAEAAAABgAAAA4AAAAIAAAACQAAAAkAAAAEAAAACQAAAAkAAAAGAAAAAwAAAAQAAAAIAAAACQAAAAgAAAAIAAAACAAAAAoAAAAMAAAABAAAAAoAAAAEAAAADgAAAAoAAAAKAAAABAAAAAoAAAAEAAAACgAAAAoAAAAKAAAACAAAAAoAAAALAAAACgAAAAQAAAAKAAAACgAAAAoAAAAKAAAACgAAAAgAAAAWAAAADAAAAAAAAAAlAAAADAAAAAIAAAAOAAAAFAAAAAAAAAAQAAAAFAAAAA==</Object>
</Signature>
</file>

<file path=_xmlsignatures/sig4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ql19MF8hYbTr1x2Ji+EwGx3+MgdfsbNOK2nx5x2IJ0w=</DigestValue>
    </Reference>
    <Reference Type="http://www.w3.org/2000/09/xmldsig#Object" URI="#idOfficeObject">
      <DigestMethod Algorithm="http://www.w3.org/2001/04/xmlenc#sha256"/>
      <DigestValue>Wt3c9MkEku8MYOlBx4DjTCNnexADnKHCX6j/sG7uA2k=</DigestValue>
    </Reference>
    <Reference Type="http://uri.etsi.org/01903#SignedProperties" URI="#idSignedProperties">
      <Transforms>
        <Transform Algorithm="http://www.w3.org/TR/2001/REC-xml-c14n-20010315"/>
      </Transforms>
      <DigestMethod Algorithm="http://www.w3.org/2001/04/xmlenc#sha256"/>
      <DigestValue>x8cCpbN1Pv2GABFrq/nj5eDHOut9b9MCWxOjvFU6Aso=</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pkJLypHOsJkuo2mzdW0zSoDlv7uzIp6I01H9ktXdCkBmYd5D4ibGP0sD/MV7c8Lw1HQOmX8Tg4Vr
Q2J0o+jifB/AhhYICRk70wngmUoET8GPM6XE2w0OiyvrN/72DVEBM5ilJF/WRdxVFvZ3wViUdjq3
OwcfIDM40tnU69Bt4YTRYZ8sKjWgDVIHNsSo/NOMEYMywneXykDbIY3NBGYqLAVnchfMaf3y5Y+6
1hsqbVQmuXzQnXBsYLj4U6sK0MdglmQZ6ge3BUPbVwuPeeFIP3BKBfmjrc2m4IBK9LR8UZonVQor
nQGS/JIOCmT/5yVLyIcDvQF3Vt1OJEhMmnSV7g==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2022-04-08T15:09:28Z</mdssi:Value>
        </mdssi:SignatureTime>
      </SignatureProperty>
    </SignatureProperties>
  </Object>
  <Object Id="idOfficeObject">
    <SignatureProperties>
      <SignatureProperty Id="idOfficeV1Details" Target="#idPackageSignature">
        <SignatureInfoV1 xmlns="http://schemas.microsoft.com/office/2006/digsig">
          <SetupID>{036514E6-0273-467F-92A3-14FFECB178B9}</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2022-04-08T15:09:28Z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gk8uUgVD6x10daAsmoay5zrEgPkFmjOpTEfRpiMzI0o=</DigestValue>
    </Reference>
    <Reference Type="http://www.w3.org/2000/09/xmldsig#Object" URI="#idOfficeObject">
      <DigestMethod Algorithm="http://www.w3.org/2001/04/xmlenc#sha256"/>
      <DigestValue>ZLWMHbRKPA3N4TOq9Yr5ImAnQvLyGllmlhC59JP/WUI=</DigestValue>
    </Reference>
    <Reference Type="http://uri.etsi.org/01903#SignedProperties" URI="#idSignedProperties">
      <Transforms>
        <Transform Algorithm="http://www.w3.org/TR/2001/REC-xml-c14n-20010315"/>
      </Transforms>
      <DigestMethod Algorithm="http://www.w3.org/2001/04/xmlenc#sha256"/>
      <DigestValue>deuXXK54qQ9i5Uf2Xu1US4kTgsLdbLaS2F4e0TziAQk=</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OmuLxleT1F1Fv0Q9hPgv7xqi2Dx0pUQb+LH7xFuHMWO1XPg+oi4xgQRXY7CBp+JrhIueTt/lSwU2
tLDARiLE+dxv01OF4n7GaYjoTaljUjGUyQdioJ7fot4IMyJaTWD6lbRT0BpAqLxtxSKG2zq7Co8N
Ls4RrYW6MLZ0LsCPbTnPG5vJH+bu9Us7X1oBDQcoKAKVBghMCrQ04H8UwMngLE2s86qB8bOIJxs8
d/UT4Pu57A52GxKwB4QJURt+6jyyaH5TJlfmaj4PEJ77e/B3IPC1Efa0KcI0KGrzFY//8EyHMeaW
TqG8LnQsfa99UcKfOawOdXPQqeGMJ8peG5Ficg==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2022-04-08T15:09:43Z</mdssi:Value>
        </mdssi:SignatureTime>
      </SignatureProperty>
    </SignatureProperties>
  </Object>
  <Object Id="idOfficeObject">
    <SignatureProperties>
      <SignatureProperty Id="idOfficeV1Details" Target="#idPackageSignature">
        <SignatureInfoV1 xmlns="http://schemas.microsoft.com/office/2006/digsig">
          <SetupID>{F2D11325-2FC0-40FA-A2DC-D953FBFE035F}</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2022-04-08T15:09:43Z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GGhdlBHk1G+sGilUFWS6NpckbGyln72ADt+gZGCjvZ8=</DigestValue>
    </Reference>
    <Reference Type="http://www.w3.org/2000/09/xmldsig#Object" URI="#idOfficeObject">
      <DigestMethod Algorithm="http://www.w3.org/2001/04/xmlenc#sha256"/>
      <DigestValue>ZnA7S8s5vHFc1Axmysvmb4436B7qsPXZ/T3HoSwZjJg=</DigestValue>
    </Reference>
    <Reference Type="http://uri.etsi.org/01903#SignedProperties" URI="#idSignedProperties">
      <Transforms>
        <Transform Algorithm="http://www.w3.org/TR/2001/REC-xml-c14n-20010315"/>
      </Transforms>
      <DigestMethod Algorithm="http://www.w3.org/2001/04/xmlenc#sha256"/>
      <DigestValue>lcQ4WOAik2s4cLusi2C3Qlg6LIZxJgdFi7DmPtj0WPI=</DigestValue>
    </Reference>
    <Reference Type="http://www.w3.org/2000/09/xmldsig#Object" URI="#idValidSigLnImg">
      <DigestMethod Algorithm="http://www.w3.org/2001/04/xmlenc#sha256"/>
      <DigestValue>Pm6AnYfRSeFfb6lApB0T0UQCb19thrnGCWU4C251ENg=</DigestValue>
    </Reference>
    <Reference Type="http://www.w3.org/2000/09/xmldsig#Object" URI="#idInvalidSigLnImg">
      <DigestMethod Algorithm="http://www.w3.org/2001/04/xmlenc#sha256"/>
      <DigestValue>qn1imBoqnC/xdJGrCCCpVwr1kRJXXU6yrbYMlktG2s4=</DigestValue>
    </Reference>
  </SignedInfo>
  <SignatureValue>h/4ON41FXPsKwpAf5o3RjLw/Gvx7+FAzMw7LQcnL+GB5n5+VQGzGKa6oiQKyPlNkaJpk4+oxCZ4G
kjbjv/Ak/RLBoP7A9QyRdsJlL8wn3KMfKyDps9uun0HcDF/xkouONftPW0NbVxn8cOlheKICynnS
QAqPzVHRpwcHH6QkSJXd2ovH8yEn39LcJx0poB/9xVFOndx0eFZ5ycgTAnKn9QooEbzlxviQio7N
Us0pAfU6hivnY+rzZT80qnDOIS3Mfhgx0lhMvguamHp/nUGVcsSgdgfdfxYF8PPwNKsQV10wUtka
TYtVe48kIZowUwmEM1dprjReCY+8BZTPv9Xmzg==</SignatureValue>
  <KeyInfo>
    <X509Data>
      <X509Certificate>MIIH0jCCBbqgAwIBAgIQWYoAM0HQLGJgixjZNV+UOjANBgkqhkiG9w0BAQsFADBPMRcwFQYDVQQFEw5SVUMgODAwODAwOTktMDELMAkGA1UEBhMCUFkxETAPBgNVBAoMCFZJVCBTLkEuMRQwEgYDVQQDEwtDQS1WSVQgUy5BLjAeFw0yMTA0MjkyMDM2NDFaFw0yMzA0MjkyMDM2NDFaMIGpMRgwFgYDVQQqDA9FU1RFRkFOSUEgTUFSSUExFzAVBgNVBAQMDkNBUkVBR0EgQ0FDQUNFMRIwEAYDVQQFEwlDSTMyMzM4NzUxJzAlBgNVBAMMHkVTVEVGQU5JQSBNQVJJQSBDQVJFQUdBIENBQ0FDRTERMA8GA1UECwwIRklSTUEgRjIxFzAVBgNVBAoMDlBFUlNPTkEgRklTSUNBMQswCQYDVQQGEwJQWTCCASIwDQYJKoZIhvcNAQEBBQADggEPADCCAQoCggEBAKj2nDYpQu+8b5pgXJ0tAMcSNnKFOEf0u8klS1ECPqjsqJkpp4wYQISx9N23chBwuPGF4Yfhqlc68khyEEWD/BKY9Y8JZ7GmFv+G9/c+m8YzHUXo4FINJGlG4Mvnf0ZptFJ2pdPjNipL/eMimzWvr+8dY1JWTbr0sIcf/3Vdr2ayT/L/0AweOsWENua5NlaVFMRSDuecPt+pxmG1a1cRFahxH9J+Du8oLhNup4anUA+0wwVEUhYaX/rbj/iO1nTfwY5eh7G98aW7ssMu9RPDEjKcwqNbYfN9xGwUAXlr77vb1JqwWIZ8sWGjfn/jPofQ1Ej3cWap7Ny71600IuJTy3UCAwEAAaOCA00wggNJMAwGA1UdEwEB/wQCMAAwDgYDVR0PAQH/BAQDAgXgMCwGA1UdJQEB/wQiMCAGCCsGAQUFBwMEBggrBgEFBQcDAgYKKwYBBAGCNxQCAjAdBgNVHQ4EFgQUK9tAYaziDcwIbbq1Rbd6YUatabA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jBgNVHREEHDAagRhFU1RFRkkuQ0FSRUFHQUBHTUFJTC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DJNkWJgA0M1yslTQlFH/kh277Ry4yiE2SOHtv8t1Z3lilIXPqqT3sB/oZUHYWfSV9gTrUi/JP37iDEB2T+ejfB8Jchpyc1hyJfqV73PaNpBC4xnYlu9KI7ySdFuCaIxslh6h9iOIzZKG5hFyKDCakGkUpCk2I9rtlqtz5sErubmqEH3S2wquwfnITjClSMQHkoU/atjekT9zxE3uJFF1eBlPuehl8XubpYVnA/OjETmH8JYoul2f+guVLC5so1J00D23SQZpx8vk+BJgIc49Pvt7igA/BBf2V9uphC4+mtRxBpuzDZCzzl2FEsDj4ZkKrzjmxfVWyYtbONVW5sJrQGWad/9Gmsg/Y522kQgumESTv/p0VSwS1bIX5t7JO17xzDOWvskVAwV5qQSwvU3tVe45D/Peej0fUptDQdoEipaYW6sB5rYqKnInrt/+HueuuBnx3zGaBVhG/i1xw+Nw41r1UzcnFSZiD8FxukbJ+QKacciAuQygdvbOCwsMqhmnm06HGWQTinvGbAn1/6ZOXmQavGBNcBhc/hjeE8U2mR1Oauebc/RaQfYwRfEJTlfuldhH+Vl8jlR5kplZ6yH0H8k7LkVk8cSqp6pUsVZNk4W+FTOL1hSOm6wWUF2rIqLxvZm+rvlAsTIM7n6Z8yoeiz1ZjtozasUIv2kOfXbF0W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2022-04-08T15:09:54Z</mdssi:Value>
        </mdssi:SignatureTime>
      </SignatureProperty>
    </SignatureProperties>
  </Object>
  <Object Id="idOfficeObject">
    <SignatureProperties>
      <SignatureProperty Id="idOfficeV1Details" Target="#idPackageSignature">
        <SignatureInfoV1 xmlns="http://schemas.microsoft.com/office/2006/digsig">
          <SetupID>{1965FDE6-4A1F-4A2A-9740-170D5041A8CD}</SetupID>
          <SignatureText>Abog. Estefania Careaga</SignatureText>
          <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2022-04-08T15:09:54Z</xd:SigningTime>
          <xd:SigningCertificate>
            <xd:Cert>
              <xd:CertDigest>
                <DigestMethod Algorithm="http://www.w3.org/2001/04/xmlenc#sha256"/>
                <DigestValue>Qz6q3AFKnNmizjUkukGVUjTB/+QUoyJMQRpby7HOvyQ=</DigestValue>
              </xd:CertDigest>
              <xd:IssuerSerial>
                <X509IssuerName>CN=CA-VIT S.A., O=VIT S.A., C=PY, SERIALNUMBER=RUC 80080099-0</X509IssuerName>
                <X509SerialNumber>119017832652339798936387373323085911098</X509SerialNumber>
              </xd:IssuerSerial>
            </xd:Cert>
          </xd:SigningCertificate>
          <xd:SignaturePolicyIdentifier>
            <xd:SignaturePolicyImplied/>
          </xd:SignaturePolicyIdentifier>
        </xd:SignedSignatureProperties>
      </xd:SignedProperties>
    </xd:QualifyingProperties>
  </Object>
  <Object Id="idValidSigLnImg">AQAAAGwAAAAAAAAAAAAAAJABAAC/AAAAAAAAAAAAAADoFwAAdgsAACBFTUYAAAEAFBwAAKo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AAAAAASAAAADAAAAAEAAAAeAAAAGAAAABUBAAAGAAAAawEAABsAAAAlAAAADAAAAAEAAABUAAAAiAAAABYBAAAGAAAAaQEAABoAAAABAAAAqyp0QcdxdEEWAQAABgAAAAoAAABMAAAAAAAAAAAAAAAAAAAA//////////9gAAAAMAA4AC8AMAA0AC8AMgAwADIAMgAJAAAACQAAAAYAAAAJAAAACQAAAAYAAAAJAAAACQAAAAkAAAAJAAAASwAAAEAAAAAwAAAABQAAACAAAAABAAAAAQAAABAAAAAAAAAAAAAAAJEBAADAAAAAAAAAAAAAAACRAQAAwAAAAFIAAABwAQAAAgAAABQAAAAJAAAAAAAAAAAAAAC8AgAAAAAAAAECAiJTAHkAcwB0AGUAbQAAAAAAAAAAAAAAAAAAAAAAAAAAAAAAAAAAAAAAAAAAAAAAAAAAAAAAAAAAAAAAAAAAAAAAAAAAAICoJo2aAQAAAAAAAAAAAAABAAAABgAAAIiuNEj8fwAAAAAAAAAAAACAP9FI/H8AAAkAAAABAAAACQAAAAAAAAAAAAAAAAAAAAAAAAAAAAAA735osDACAAAAAAAAAAAAAAAAAAAAAAAA4MhanpoBAABAFi+PmgEAAGAYkt4AAAAAAAAAAAAAAAAHAAAAAAAAAAAAAAAAAAAAnBeS3gYAAADZF5LeBgAAAGG3DUj8fwAAAAAAAAAAAAAAAAAAAAAAAP////8AAAEA//81nJoBAABAFi+PmgEAAFumEUj8fwAAQBeS3gYAAADZF5LeBgAAAEA3Sp6aAQ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KAAAAAAAAAAAAAAA+38AAAAAAAD7fwAAiK40SPx/AAAAAAAAAAAAAHDfSKWaAQAAYPoIj5oBAACUpIff+38AAAAAAAAAAAAAAAAAAAAAAACPMmiwMAIAAOj7CI+aAQAAAPA1j5oBAADg////AAAAAEAWL4+aAQAAmFyS3gAAAAAAAAAAAAAAAAYAAAAAAAAAAAAAAAAAAAC8W5LeBgAAAPlbkt4GAAAAYbcNSPx/AAABAAAAAAAAAKDLx6QAAAAAmDox4Pt/AADwuEilmgEAAEAWL4+aAQAAW6YRSPx/AABgW5LeBgAAAPlbkt4GAAAA8I5qpJoB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8AQAAZQAAADoAAABGAAAAAwEAACAAAAAhAPAAAAAAAAAAAAAAAIA/AAAAAAAAAAAAAIA/AAAAAAAAAAAAAAAAAAAAAAAAAAAAAAAAAAAAAAAAAAAlAAAADAAAAAAAAIAoAAAADAAAAAQAAABSAAAAcAEAAAQAAADo////AAAAAAAAAAAAAAAAkAEAAAAAAAEAAAAAcwBlAGcAbwBlACAAdQBpAAAAAAAAAAAAAAAAAAAAAAAAAAAAAAAAAAAAAAAAAAAAAAAAAAAAAAAAAAAAAAAAAAAAAABAvB7g+38AAAAAAAD7fwAAQLwe4Pt/AACIrjRI/H8AAAAAAAAAAAAAAAAAAAAAAACw71eumgEAAAAAAAAAAAAAAAAAAAAAAAAAAAAAAAAAAG8zaLAwAgAAtoKC3/t/AAD4tB7g+38AAOj///8AAAAAQBYvj5oBAAD4XJLeAAAAAAAAAAAAAAAACQAAAAAAAAAAAAAAAAAAABxckt4GAAAAWVyS3gYAAABhtw1I/H8AAEC8HuD7fwAAwVmS3wAAAABQZJLeBgAAAAAAAAAAAAAAQBYvj5oBAABbphFI/H8AAMBbkt4GAAAAWVyS3gYAAAAQkKukmgEAAAAAAABkdgAIAAAAACUAAAAMAAAABAAAABgAAAAMAAAAAAAAABIAAAAMAAAAAQAAAB4AAAAYAAAAOgAAAEYAAAA9AQAAZgAAACUAAAAMAAAABAAAAFQAAADYAAAAOwAAAEYAAAA7AQAAZQAAAAEAAACrKnRBx3F0QTsAAABGAAAAFwAAAEwAAAAAAAAAAAAAAAAAAAD//////////3wAAABBAGIAbwBnAC4AIABFAHMAdABlAGYAYQBuAGkAYQAgAEMAYQByAGUAYQBnAGEAYQAPAAAADgAAAA4AAAAOAAAABQAAAAcAAAAMAAAACgAAAAgAAAANAAAACAAAAAwAAAAOAAAABgAAAAwAAAAHAAAADwAAAAwAAAAIAAAADQAAAAwAAAAOAAAADAAAAEsAAABAAAAAMAAAAAUAAAAgAAAAAQAAAAEAAAAQAAAAAAAAAAAAAACRAQAAwAAAAAAAAAAAAAAAkQEAAMAAAAAlAAAADAAAAAIAAAAnAAAAGAAAAAUAAAAAAAAA////AAAAAAAlAAAADAAAAAUAAABMAAAAZAAAAAAAAAByAAAAkAEAALoAAAAAAAAAcgAAAJEBAABJAAAAIQDwAAAAAAAAAAAAAACAPwAAAAAAAAAAAACAPwAAAAAAAAAAAAAAAAAAAAAAAAAAAAAAAAAAAAAAAAAAJQAAAAwAAAAAAACAKAAAAAwAAAAFAAAAJwAAABgAAAAFAAAAAAAAAP///wAAAAAAJQAAAAwAAAAFAAAATAAAAGQAAAAVAAAAcgAAAHsBAACGAAAAFQAAAHIAAABnAQAAFQAAACEA8AAAAAAAAAAAAAAAgD8AAAAAAAAAAAAAgD8AAAAAAAAAAAAAAAAAAAAAAAAAAAAAAAAAAAAAAAAAACUAAAAMAAAAAAAAgCgAAAAMAAAABQAAACUAAAAMAAAAAQAAABgAAAAMAAAAAAAAABIAAAAMAAAAAQAAAB4AAAAYAAAAFQAAAHIAAAB8AQAAhwAAACUAAAAMAAAAAQAAAFQAAADcAAAAFgAAAHIAAADAAAAAhgAAAAEAAACrKnRBx3F0QRYAAAByAAAAGAAAAEwAAAAAAAAAAAAAAAAAAAD//////////3wAAABBAGIAbwBnAC4AIABFAHMAdABlAGYAYQBuAGkAYQAgAEMAYQByAGUAYQBnAGEAIAAKAAAACQAAAAkAAAAJAAAAAwAAAAQAAAAIAAAABwAAAAUAAAAIAAAABQAAAAgAAAAJAAAABAAAAAgAAAAEAAAACgAAAAgAAAAGAAAACAAAAAgAAAAJAAAACAAAAAQAAABLAAAAQAAAADAAAAAFAAAAIAAAAAEAAAABAAAAEAAAAAAAAAAAAAAAkQEAAMAAAAAAAAAAAAAAAJEBAADAAAAAJQAAAAwAAAACAAAAJwAAABgAAAAFAAAAAAAAAP///wAAAAAAJQAAAAwAAAAFAAAATAAAAGQAAAAVAAAAjAAAAHsBAACgAAAAFQAAAIwAAABnAQAAFQAAACEA8AAAAAAAAAAAAAAAgD8AAAAAAAAAAAAAgD8AAAAAAAAAAAAAAAAAAAAAAAAAAAAAAAAAAAAAAAAAACUAAAAMAAAAAAAAgCgAAAAMAAAABQAAACUAAAAMAAAAAQAAABgAAAAMAAAAAAAAABIAAAAMAAAAAQAAAB4AAAAYAAAAFQAAAIwAAAB8AQAAoQAAACUAAAAMAAAAAQAAAFQAAAB8AAAAFgAAAIwAAABMAAAAoAAAAAEAAACrKnRBx3F0QRYAAACMAAAACAAAAEwAAAAAAAAAAAAAAAAAAAD//////////1wAAABTAGkAbgBkAGkAYwBvACAACQAAAAQAAAAJAAAACQAAAAQAAAAHAAAACQAAAAQAAABLAAAAQAAAADAAAAAFAAAAIAAAAAEAAAABAAAAEAAAAAAAAAAAAAAAkQEAAMAAAAAAAAAAAAAAAJEBAADAAAAAJQAAAAwAAAACAAAAJwAAABgAAAAFAAAAAAAAAP///wAAAAAAJQAAAAwAAAAFAAAATAAAAGQAAAAVAAAApgAAAHsBAAC6AAAAFQAAAKYAAABnAQAAFQAAACEA8AAAAAAAAAAAAAAAgD8AAAAAAAAAAAAAgD8AAAAAAAAAAAAAAAAAAAAAAAAAAAAAAAAAAAAAAAAAACUAAAAMAAAAAAAAgCgAAAAMAAAABQAAACUAAAAMAAAAAQAAABgAAAAMAAAAAAAAABIAAAAMAAAAAQAAABYAAAAMAAAAAAAAAFQAAABQAQAAFgAAAKYAAAB6AQAAugAAAAEAAACrKnRBx3F0QRYAAACmAAAAKwAAAEwAAAAEAAAAFQAAAKYAAAB8AQAAuwAAAKQAAABGAGkAcgBtAGEAZABvACAAcABvAHIAOgAgAEUAUwBUAEUARgBBAE4ASQBBACAATQBBAFIASQBBACAAQwBBAFIARQBBAEcAQQAgAEMAQQBDAEEAQwBFAAAACAAAAAQAAAAGAAAADgAAAAgAAAAJAAAACQAAAAQAAAAJAAAACQAAAAYAAAADAAAABAAAAAgAAAAJAAAACAAAAAgAAAAIAAAACgAAAAwAAAAEAAAACgAAAAQAAAAOAAAACgAAAAoAAAAEAAAACgAAAAQAAAAKAAAACgAAAAoAAAAIAAAACgAAAAsAAAAKAAAABAAAAAoAAAAKAAAACgAAAAoAAAAKAAAACAAAABYAAAAMAAAAAAAAACUAAAAMAAAAAgAAAA4AAAAUAAAAAAAAABAAAAAUAAAA</Object>
  <Object Id="idInvalidSigLnImg">AQAAAGwAAAAAAAAAAAAAAJABAAC/AAAAAAAAAAAAAADoFwAAdgsAACBFTUYAAAEAECUAALEAAAAGAAAAAAAAAAAAAAAAAAAAgAcAADgEAAAlAQAApQAAAAAAAAAAAAAAAAAAAIh4BACIhAIACgAAABAAAAAAAAAAAAAAAEsAAAAQAAAAAAAAAAUAAAAeAAAAGAAAAAAAAAAAAAAAkQEAAMAAAAAnAAAAGAAAAAEAAAAAAAAAAAAAAAAAAAAlAAAADAAAAAEAAABMAAAAZAAAAAAAAAAAAAAAkAEAAL8AAAAAAAAAAAAAAJE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8PDwAAAAAAAlAAAADAAAAAEAAABMAAAAZAAAAAAAAAAAAAAAkAEAAL8AAAAAAAAAAAAAAJEBAADAAAAAIQDwAAAAAAAAAAAAAACAPwAAAAAAAAAAAACAPwAAAAAAAAAAAAAAAAAAAAAAAAAAAAAAAAAAAAAAAAAAJQAAAAwAAAAAAACAKAAAAAwAAAABAAAAJwAAABgAAAABAAAAAAAAAPDw8AAAAAAAJQAAAAwAAAABAAAATAAAAGQAAAAAAAAAAAAAAJABAAC/AAAAAAAAAAAAAACRAQAAwAAAACEA8AAAAAAAAAAAAAAAgD8AAAAAAAAAAAAAgD8AAAAAAAAAAAAAAAAAAAAAAAAAAAAAAAAAAAAAAAAAACUAAAAMAAAAAAAAgCgAAAAMAAAAAQAAACcAAAAYAAAAAQAAAAAAAADw8PAAAAAAACUAAAAMAAAAAQAAAEwAAABkAAAAAAAAAAAAAACQAQAAvwAAAAAAAAAAAAAAkQEAAMAAAAAhAPAAAAAAAAAAAAAAAIA/AAAAAAAAAAAAAIA/AAAAAAAAAAAAAAAAAAAAAAAAAAAAAAAAAAAAAAAAAAAlAAAADAAAAAAAAIAoAAAADAAAAAEAAAAnAAAAGAAAAAEAAAAAAAAA////AAAAAAAlAAAADAAAAAEAAABMAAAAZAAAAAAAAAAAAAAAkAEAAL8AAAAAAAAAAAAAAJEBAADAAAAAIQDwAAAAAAAAAAAAAACAPwAAAAAAAAAAAACAPwAAAAAAAAAAAAAAAAAAAAAAAAAAAAAAAAAAAAAAAAAAJQAAAAwAAAAAAACAKAAAAAwAAAABAAAAJwAAABgAAAABAAAAAAAAAP///wAAAAAAJQAAAAwAAAABAAAATAAAAGQAAAAAAAAAAAAAAJABAAC/AAAAAAAAAAAAAACR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CAAAAAAAAAAsAzj+38AAACwDOP7fwAAPEfw4vt/AAAAANFI/H8AAFEEYeL7fwAAMBbRSPx/AAA8R/Di+38AAMgWAAAAAAAAQAAAwPt/AAAAANFI/H8AACEHYeL7fwAABAAAAAAAAAAwFtFI/H8AAPC1k94GAAAAPEfw4gAAAABIAAAAAAAAADxH8OL7fwAAqLMM4/t/AACAS/Di+38AAAEAAAAAAAAA/nDw4vt/AAAAANFI/H8AAAAAAAAAAAAAAAAAAAAAAAAAAAAAAAAAAEAWL4+aAQAAW6YRSPx/AADQtpPeBgAAAGm3k94GAAAAAAAAAAAAAAAAAAAAZHYACAAAAAAlAAAADAAAAAEAAAAYAAAADAAAAP8AAAASAAAADAAAAAEAAAAeAAAAGAAAAEIAAAAGAAAArwAAABsAAAAlAAAADAAAAAEAAABUAAAAqAAAAEMAAAAGAAAArQAAABoAAAABAAAAqyp0QcdxdEFDAAAABgAAAA8AAABMAAAAAAAAAAAAAAAAAAAA//////////9sAAAARgBpAHIAbQBhACAAbgBvACAAdgDhAGwAaQBkAGEAAAAIAAAABAAAAAYAAAAOAAAACAAAAAQAAAAJAAAACQAAAAQAAAAIAAAACAAAAAQAAAAEAAAACQAAAAgAAABLAAAAQAAAADAAAAAFAAAAIAAAAAEAAAABAAAAEAAAAAAAAAAAAAAAkQEAAMAAAAAAAAAAAAAAAJEBAADAAAAAUgAAAHABAAACAAAAFAAAAAkAAAAAAAAAAAAAALwCAAAAAAAAAQICIlMAeQBzAHQAZQBtAAAAAAAAAAAAAAAAAAAAAAAAAAAAAAAAAAAAAAAAAAAAAAAAAAAAAAAAAAAAAAAAAAAAAAAAAAAAgKgmjZoBAAAAAAAAAAAAAAEAAAAGAAAAiK40SPx/AAAAAAAAAAAAAIA/0Uj8fwAACQAAAAEAAAAJAAAAAAAAAAAAAAAAAAAAAAAAAAAAAADvfmiwMAIAAAAAAAAAAAAAAAAAAAAAAADgyFqemgEAAEAWL4+aAQAAYBiS3gAAAAAAAAAAAAAAAAcAAAAAAAAAAAAAAAAAAACcF5LeBgAAANkXkt4GAAAAYbcNSPx/AAAAAAAAAAAAAAAAAAAAAAAA/////wAAAQD//zWcmgEAAEAWL4+aAQAAW6YRSPx/AABAF5LeBgAAANkXkt4GAAAAQDdKnpoB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oAAAAAAAAAAAAAAD7fwAAAAAAAPt/AACIrjRI/H8AAAAAAAAAAAAAcN9IpZoBAABg+giPmgEAAJSkh9/7fwAAAAAAAAAAAAAAAAAAAAAAAI8yaLAwAgAA6PsIj5oBAAAA8DWPmgEAAOD///8AAAAAQBYvj5oBAACYXJLeAAAAAAAAAAAAAAAABgAAAAAAAAAAAAAAAAAAALxbkt4GAAAA+VuS3gYAAABhtw1I/H8AAAEAAAAAAAAAoMvHpAAAAACYOjHg+38AAPC4SKWaAQAAQBYvj5oBAABbphFI/H8AAGBbkt4GAAAA+VuS3gYAAADwjmqkmgE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DwBAABlAAAAOgAAAEYAAAADAQAAIAAAACEA8AAAAAAAAAAAAAAAgD8AAAAAAAAAAAAAgD8AAAAAAAAAAAAAAAAAAAAAAAAAAAAAAAAAAAAAAAAAACUAAAAMAAAAAAAAgCgAAAAMAAAABAAAAFIAAABwAQAABAAAAOj///8AAAAAAAAAAAAAAACQAQAAAAAAAQAAAABzAGUAZwBvAGUAIAB1AGkAAAAAAAAAAAAAAAAAAAAAAAAAAAAAAAAAAAAAAAAAAAAAAAAAAAAAAAAAAAAAAAAAAAAAAEC8HuD7fwAAAAAAAPt/AABAvB7g+38AAIiuNEj8fwAAAAAAAAAAAAAAAAAAAAAAALDvV66aAQAAAAAAAAAAAAAAAAAAAAAAAAAAAAAAAAAAbzNosDACAAC2goLf+38AAPi0HuD7fwAA6P///wAAAABAFi+PmgEAAPhckt4AAAAAAAAAAAAAAAAJAAAAAAAAAAAAAAAAAAAAHFyS3gYAAABZXJLeBgAAAGG3DUj8fwAAQLwe4Pt/AADBWZLfAAAAAFBkkt4GAAAAAAAAAAAAAABAFi+PmgEAAFumEUj8fwAAwFuS3gYAAABZXJLeBgAAABCQq6SaAQAAAAAAAGR2AAgAAAAAJQAAAAwAAAAEAAAAGAAAAAwAAAAAAAAAEgAAAAwAAAABAAAAHgAAABgAAAA6AAAARgAAAD0BAABmAAAAJQAAAAwAAAAEAAAAVAAAANgAAAA7AAAARgAAADsBAABlAAAAAQAAAKsqdEHHcXRBOwAAAEYAAAAXAAAATAAAAAAAAAAAAAAAAAAAAP//////////fAAAAEEAYgBvAGcALgAgAEUAcwB0AGUAZgBhAG4AaQBhACAAQwBhAHIAZQBhAGcAYQAAAA8AAAAOAAAADgAAAA4AAAAFAAAABwAAAAwAAAAKAAAACAAAAA0AAAAIAAAADAAAAA4AAAAGAAAADAAAAAcAAAAPAAAADAAAAAgAAAANAAAADAAAAA4AAAAMAAAASwAAAEAAAAAwAAAABQAAACAAAAABAAAAAQAAABAAAAAAAAAAAAAAAJEBAADAAAAAAAAAAAAAAACRAQAAwAAAACUAAAAMAAAAAgAAACcAAAAYAAAABQAAAAAAAAD///8AAAAAACUAAAAMAAAABQAAAEwAAABkAAAAAAAAAHIAAACQAQAAugAAAAAAAAByAAAAkQEAAEkAAAAhAPAAAAAAAAAAAAAAAIA/AAAAAAAAAAAAAIA/AAAAAAAAAAAAAAAAAAAAAAAAAAAAAAAAAAAAAAAAAAAlAAAADAAAAAAAAIAoAAAADAAAAAUAAAAnAAAAGAAAAAUAAAAAAAAA////AAAAAAAlAAAADAAAAAUAAABMAAAAZAAAABUAAAByAAAAewEAAIYAAAAVAAAAcgAAAGcBAAAVAAAAIQDwAAAAAAAAAAAAAACAPwAAAAAAAAAAAACAPwAAAAAAAAAAAAAAAAAAAAAAAAAAAAAAAAAAAAAAAAAAJQAAAAwAAAAAAACAKAAAAAwAAAAFAAAAJQAAAAwAAAABAAAAGAAAAAwAAAAAAAAAEgAAAAwAAAABAAAAHgAAABgAAAAVAAAAcgAAAHwBAACHAAAAJQAAAAwAAAABAAAAVAAAANwAAAAWAAAAcgAAAMAAAACGAAAAAQAAAKsqdEHHcXRBFgAAAHIAAAAYAAAATAAAAAAAAAAAAAAAAAAAAP//////////fAAAAEEAYgBvAGcALgAgAEUAcwB0AGUAZgBhAG4AaQBhACAAQwBhAHIAZQBhAGcAYQAgAAoAAAAJAAAACQAAAAkAAAADAAAABAAAAAgAAAAHAAAABQAAAAgAAAAFAAAACAAAAAkAAAAEAAAACAAAAAQAAAAKAAAACAAAAAYAAAAIAAAACAAAAAkAAAAIAAAABAAAAEsAAABAAAAAMAAAAAUAAAAgAAAAAQAAAAEAAAAQAAAAAAAAAAAAAACRAQAAwAAAAAAAAAAAAAAAkQEAAMAAAAAlAAAADAAAAAIAAAAnAAAAGAAAAAUAAAAAAAAA////AAAAAAAlAAAADAAAAAUAAABMAAAAZAAAABUAAACMAAAAewEAAKAAAAAVAAAAjAAAAGcBAAAVAAAAIQDwAAAAAAAAAAAAAACAPwAAAAAAAAAAAACAPwAAAAAAAAAAAAAAAAAAAAAAAAAAAAAAAAAAAAAAAAAAJQAAAAwAAAAAAACAKAAAAAwAAAAFAAAAJQAAAAwAAAABAAAAGAAAAAwAAAAAAAAAEgAAAAwAAAABAAAAHgAAABgAAAAVAAAAjAAAAHwBAAChAAAAJQAAAAwAAAABAAAAVAAAAHwAAAAWAAAAjAAAAEwAAACgAAAAAQAAAKsqdEHHcXRBFgAAAIwAAAAIAAAATAAAAAAAAAAAAAAAAAAAAP//////////XAAAAFMAaQBuAGQAaQBjAG8AIAAJAAAABAAAAAkAAAAJAAAABAAAAAcAAAAJAAAABAAAAEsAAABAAAAAMAAAAAUAAAAgAAAAAQAAAAEAAAAQAAAAAAAAAAAAAACRAQAAwAAAAAAAAAAAAAAAkQEAAMAAAAAlAAAADAAAAAIAAAAnAAAAGAAAAAUAAAAAAAAA////AAAAAAAlAAAADAAAAAUAAABMAAAAZAAAABUAAACmAAAAewEAALoAAAAVAAAApgAAAGcBAAAVAAAAIQDwAAAAAAAAAAAAAACAPwAAAAAAAAAAAACAPwAAAAAAAAAAAAAAAAAAAAAAAAAAAAAAAAAAAAAAAAAAJQAAAAwAAAAAAACAKAAAAAwAAAAFAAAAJQAAAAwAAAABAAAAGAAAAAwAAAAAAAAAEgAAAAwAAAABAAAAFgAAAAwAAAAAAAAAVAAAAFABAAAWAAAApgAAAHoBAAC6AAAAAQAAAKsqdEHHcXRBFgAAAKYAAAArAAAATAAAAAQAAAAVAAAApgAAAHwBAAC7AAAApAAAAEYAaQByAG0AYQBkAG8AIABwAG8AcgA6ACAARQBTAFQARQBGAEEATgBJAEEAIABNAEEAUgBJAEEAIABDAEEAUgBFAEEARwBBACAAQwBBAEMAQQBDAEUAAAAIAAAABAAAAAYAAAAOAAAACAAAAAkAAAAJAAAABAAAAAkAAAAJAAAABgAAAAMAAAAEAAAACAAAAAkAAAAIAAAACAAAAAgAAAAKAAAADAAAAAQAAAAKAAAABAAAAA4AAAAKAAAACgAAAAQAAAAKAAAABAAAAAoAAAAKAAAACgAAAAgAAAAKAAAACwAAAAoAAAAEAAAACgAAAAoAAAAKAAAACgAAAAoAAAAIAAAAFgAAAAwAAAAAAAAAJQAAAAwAAAACAAAADgAAABQAAAAAAAAAEAAAABQAAAA=</Object>
</Signature>
</file>

<file path=_xmlsignatures/sig4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Y/XvAH4A3xamE6FLSne4KQlSOutap+LYh5QGFGIuSEA=</DigestValue>
    </Reference>
    <Reference Type="http://www.w3.org/2000/09/xmldsig#Object" URI="#idOfficeObject">
      <DigestMethod Algorithm="http://www.w3.org/2001/04/xmlenc#sha256"/>
      <DigestValue>JQA1UxOUReXjIXjoDNr3FEl/9/5okeqPGkxR0cjfjf4=</DigestValue>
    </Reference>
    <Reference Type="http://uri.etsi.org/01903#SignedProperties" URI="#idSignedProperties">
      <Transforms>
        <Transform Algorithm="http://www.w3.org/TR/2001/REC-xml-c14n-20010315"/>
      </Transforms>
      <DigestMethod Algorithm="http://www.w3.org/2001/04/xmlenc#sha256"/>
      <DigestValue>vSXYPMmDmaB0CBbHHd1qtJG9svyjeicN9iJ5ui/8d4w=</DigestValue>
    </Reference>
    <Reference Type="http://www.w3.org/2000/09/xmldsig#Object" URI="#idValidSigLnImg">
      <DigestMethod Algorithm="http://www.w3.org/2001/04/xmlenc#sha256"/>
      <DigestValue>YiT/wshtlRpXmKBdx7KL+rRdB4d1h+H9qLH764uv8Dw=</DigestValue>
    </Reference>
    <Reference Type="http://www.w3.org/2000/09/xmldsig#Object" URI="#idInvalidSigLnImg">
      <DigestMethod Algorithm="http://www.w3.org/2001/04/xmlenc#sha256"/>
      <DigestValue>DJq9BM943hcb5/axsAptue898uPpNANrxE6F5KDwMyE=</DigestValue>
    </Reference>
  </SignedInfo>
  <SignatureValue>nznNiPs/LVzGrSFQOMhpU8SRziQ/3t4eXGtu7ubVp6ozX/AsuNaXJqooiKWgWzazIFZtDH9JIGYF
xjqZL5wQeQJK0xgfi2WCj2JjzoxpInomCvjxAoR/pzIb5UdHtnfa85sIjy9sCG4K7nKwINV2leBb
n13n3FsvmZDHLK6bPrzSLTQBdG5t2E8TYw2ye7yCpIFK3qMcKAuCpLiMyZjIW8VoMZh1VegJsYtw
4rmEUs3qtMRZrb4w6Kp5WWNmYS8GxZwr0dHp1ieR9S1GjDrfL6UUm+dt3fajtPt4U+l0ujJ41lFv
WxcSVTVzleW/O9Ss2DfLiuZoqS7Ca4/O9K1y+g==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2022-04-08T17:19:04Z</mdssi:Value>
        </mdssi:SignatureTime>
      </SignatureProperty>
    </SignatureProperties>
  </Object>
  <Object Id="idOfficeObject">
    <SignatureProperties>
      <SignatureProperty Id="idOfficeV1Details" Target="#idPackageSignature">
        <SignatureInfoV1 xmlns="http://schemas.microsoft.com/office/2006/digsig">
          <SetupID>{F539D2C0-3503-433C-98DE-420BEA256BAA}</SetupID>
          <SignatureText>Héctor D. Cáceres B.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2022-04-08T17:19:04Z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i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SAQAAZQAAADMAAABGAAAA4A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TAQAAZgAAACUAAAAMAAAABAAAAFQAAADMAAAANAAAAEYAAAARAQAAZQAAAAEAAAAAAHVBx3F0QTQAAABGAAAAFQAAAEwAAAAAAAAAAAAAAAAAAAD//////////3gAAABIAOkAYwB0AG8AcgAgAEQALgAgAEMA4QBjAGUAcgBlAHMAIABCAC4AIAAAABEAAAANAAAACwAAAAgAAAAOAAAACAAAAAcAAAARAAAABQAAAAcAAAAPAAAADAAAAAsAAAANAAAACAAAAA0AAAAKAAAABwAAAA4AAAAFAAAABw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Object Id="idInvalidSigLnImg">AQAAAGwAAAAAAAAAAAAAAH8BAAC/AAAAAAAAAAAAAAD4FgAAdgsAACBFTUYAAAEAe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BIBAABlAAAAMwAAAEYAAADg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BMBAABmAAAAJQAAAAwAAAAEAAAAVAAAAMwAAAA0AAAARgAAABEBAABlAAAAAQAAAAAAdUHHcXRBNAAAAEYAAAAVAAAATAAAAAAAAAAAAAAAAAAAAP//////////eAAAAEgA6QBjAHQAbwByACAARAAuACAAQwDhAGMAZQByAGUAcwAgAEIALgAgAHQAEQAAAA0AAAALAAAACAAAAA4AAAAIAAAABwAAABEAAAAFAAAABwAAAA8AAAAMAAAACwAAAA0AAAAIAAAADQAAAAoAAAAHAAAADgAAAAUAAAAH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A4AAAByAAAAcQEAAIYAAAAOAAAAcgAAAGQBAAAVAAAAIQDwAAAAAAAAAAAAAACAPwAAAAAAAAAAAACAPwAAAAAAAAAAAAAAAAAAAAAAAAAAAAAAAAAAAAAAAAAAJQAAAAwAAAAAAACAKAAAAAwAAAAFAAAAJQAAAAwAAAABAAAAGAAAAAwAAAAAAAACEgAAAAwAAAABAAAAHgAAABgAAAAOAAAAcgAAAHIBAACHAAAAJQAAAAwAAAABAAAAVAAAAMQAAAAPAAAAcgAAAJgAAACGAAAAAQAAAAAAdUHHcXRBDwAAAHIAAAAUAAAATAAAAAAAAAAAAAAAAAAAAP//////////dAAAAEgA6QBjAHQAbwByACAARAAuACAAQwDhAGMAZQByAGUAcwAgAEIALgALAAAACAAAAAcAAAAFAAAACQAAAAYAAAAEAAAACwAAAAMAAAAEAAAACgAAAAgAAAAHAAAACAAAAAYAAAAIAAAABwAAAAQAAAAJAAAAAwAAAEsAAABAAAAAMAAAAAUAAAAgAAAAAQAAAAEAAAAQAAAAAAAAAAAAAACAAQAAwAAAAAAAAAAAAAAAgAEAAMAAAAAlAAAADAAAAAIAAAAnAAAAGAAAAAUAAAAAAAAA////AAAAAAAlAAAADAAAAAUAAABMAAAAZAAAAA4AAACMAAAAcQEAAKAAAAAOAAAAjAAAAGQBAAAVAAAAIQDwAAAAAAAAAAAAAACAPwAAAAAAAAAAAACAPwAAAAAAAAAAAAAAAAAAAAAAAAAAAAAAAAAAAAAAAAAAJQAAAAwAAAAAAACAKAAAAAwAAAAFAAAAJQAAAAwAAAABAAAAGAAAAAwAAAAAAAACEgAAAAwAAAABAAAAHgAAABgAAAAOAAAAjAAAAHIBAAChAAAAJQAAAAwAAAABAAAAVAAAADgBAAAPAAAAjAAAACcBAACgAAAAAQAAAAAAdUHHcXRBDwAAAIwAAAAnAAAATAAAAAAAAAAAAAAAAAAAAP//////////nAAAAEEAdQBkAGkAdABvAHIAIABFAHgAdABlAHIAbgBvACAATQBhAHQALgAgAFAAcgBvAGYALgAgAEMAQwBQACAATgC6ACAAQwAtADgANwAzAAAACgAAAAkAAAAJAAAABAAAAAUAAAAJAAAABgAAAAQAAAAIAAAABwAAAAUAAAAIAAAABgAAAAkAAAAJAAAABAAAAA4AAAAIAAAABQAAAAMAAAAEAAAACQAAAAYAAAAJAAAABQAAAAMAAAAEAAAACgAAAAoAAAAJAAAABAAAAAwAAAAHAAAABAAAAAoAAAAGAAAACQAAAAkAAAAJAAAASwAAAEAAAAAwAAAABQAAACAAAAABAAAAAQAAABAAAAAAAAAAAAAAAIABAADAAAAAAAAAAAAAAACAAQAAwAAAACUAAAAMAAAAAgAAACcAAAAYAAAABQAAAAAAAAD///8AAAAAACUAAAAMAAAABQAAAEwAAABkAAAADgAAAKYAAABVAQAAugAAAA4AAACmAAAASAEAABUAAAAhAPAAAAAAAAAAAAAAAIA/AAAAAAAAAAAAAIA/AAAAAAAAAAAAAAAAAAAAAAAAAAAAAAAAAAAAAAAAAAAlAAAADAAAAAAAAIAoAAAADAAAAAUAAAAlAAAADAAAAAEAAAAYAAAADAAAAAAAAAISAAAADAAAAAEAAAAWAAAADAAAAAAAAABUAAAAOAEAAA8AAACmAAAAVAEAALoAAAABAAAAAAB1QcdxdEEPAAAApgAAACcAAABMAAAABAAAAA4AAACmAAAAVgEAALsAAACcAAAARgBpAHIAbQBhAGQAbwAgAHAAbwByADoAIABIAEUAQwBUAE8AUgAgAEQAQQBNAEkAQQBOACAAQwBBAEMARQBSAEUAUwAgAEIAQQBFAFoAAAAIAAAABAAAAAYAAAAOAAAACAAAAAkAAAAJAAAABAAAAAkAAAAJAAAABgAAAAMAAAAEAAAACwAAAAgAAAAKAAAACAAAAAwAAAAKAAAABAAAAAsAAAAKAAAADgAAAAQAAAAKAAAADAAAAAQAAAAKAAAACgAAAAoAAAAIAAAACgAAAAgAAAAJAAAABAAAAAkAAAAKAAAACAAAAAkAAAAWAAAADAAAAAAAAAAlAAAADAAAAAIAAAAOAAAAFAAAAAAAAAAQAAAAFAAAAA==</Object>
</Signature>
</file>

<file path=_xmlsignatures/sig4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SEyrhZ7jhSmYUv79tTDyGQlhJmC8OdCnvAfXcFlVUCI=</DigestValue>
    </Reference>
    <Reference Type="http://www.w3.org/2000/09/xmldsig#Object" URI="#idOfficeObject">
      <DigestMethod Algorithm="http://www.w3.org/2001/04/xmlenc#sha256"/>
      <DigestValue>I51XPfVzLNGYSdv/IC79O/MyXitujZwsy4yyQO48o9I=</DigestValue>
    </Reference>
    <Reference Type="http://uri.etsi.org/01903#SignedProperties" URI="#idSignedProperties">
      <Transforms>
        <Transform Algorithm="http://www.w3.org/TR/2001/REC-xml-c14n-20010315"/>
      </Transforms>
      <DigestMethod Algorithm="http://www.w3.org/2001/04/xmlenc#sha256"/>
      <DigestValue>gcILEsiKpElN8n9IZK5q3I4rLUMhDbJSCsKshOvzjCo=</DigestValue>
    </Reference>
    <Reference Type="http://www.w3.org/2000/09/xmldsig#Object" URI="#idValidSigLnImg">
      <DigestMethod Algorithm="http://www.w3.org/2001/04/xmlenc#sha256"/>
      <DigestValue>l7qmaRhcXrPkmA2OLvUiSzPdj0WJOMp97AmXCuiyV5s=</DigestValue>
    </Reference>
    <Reference Type="http://www.w3.org/2000/09/xmldsig#Object" URI="#idInvalidSigLnImg">
      <DigestMethod Algorithm="http://www.w3.org/2001/04/xmlenc#sha256"/>
      <DigestValue>jLgScGkBVGer3WQ1sC03AXIB2bENM1jMHL/s5/CS4dc=</DigestValue>
    </Reference>
  </SignedInfo>
  <SignatureValue>oHMhf/715Y8u4YBdGJO0W8h9x/irqYNr7zAmU+oUSNncY/3HV4tP9K00FZNw1oZYdBSpuD1bSbpw
LP1Ps3+YZct3/CUZ9PMpa5UemfgQ1zkI8JhwBbe7cqQu8wBhhi0iVbY47r52YCY47UJjP86cIaEv
+/0YoZ5EgUQS1oDDuMf/fLiWy/johvGI77HG3dYumRusxH6qZVBZgjBg6Pa7ErQjLmIleFU430fU
6hTu5hbuwskKBKZRx/aJDMjJRwOOlczeq/yh26hIXJcTC8IsR1FucW1kmzWR/PEcnvqs/V4lP7Tq
VJbpVetwt1n9QKMwVzQa1WBi0aZicsLhv2GdOg==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2022-04-08T17:19:47Z</mdssi:Value>
        </mdssi:SignatureTime>
      </SignatureProperty>
    </SignatureProperties>
  </Object>
  <Object Id="idOfficeObject">
    <SignatureProperties>
      <SignatureProperty Id="idOfficeV1Details" Target="#idPackageSignature">
        <SignatureInfoV1 xmlns="http://schemas.microsoft.com/office/2006/digsig">
          <SetupID>{D01998BB-8CBC-4966-8CFD-138A4EBA85E3}</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2022-04-08T17:19:47Z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e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MAEAAA8AAACMAAAAIwEAAKAAAAABAAAAAAB1QcdxdEEPAAAAjAAAACYAAABMAAAAAAAAAAAAAAAAAAAA//////////+YAAAAQQB1AGQAaQB0AG8AcgAgAEUAeAB0AGUAcgBuAG8AIABNAGEAdAAuACAAUAByAG8AZgAuAEMAQwBQACAATgC6ACAAQwAtADgANwAzAAoAAAAJAAAACQAAAAQAAAAFAAAACQAAAAYAAAAEAAAACAAAAAcAAAAFAAAACAAAAAYAAAAJAAAACQAAAAQAAAAOAAAACAAAAAUAAAADAAAABAAAAAkAAAAGAAAACQAAAAUAAAADAAAACgAAAAoAAAAJAAAABAAAAAwAAAAHAAAABAAAAAoAAAAGAAAACQAAAAkAAAAJAAAASwAAAEAAAAAwAAAABQAAACAAAAABAAAAAQAAABAAAAAAAAAAAAAAAIABAADAAAAAAAAAAAAAAACAAQAAwAAAACUAAAAMAAAAAgAAACcAAAAYAAAABQAAAAAAAAD///8AAAAAACUAAAAMAAAABQAAAEwAAABkAAAADgAAAKYAAABVAQAAugAAAA4AAACmAAAASAEAABUAAAAhAPAAAAAAAAAAAAAAAIA/AAAAAAAAAAAAAIA/AAAAAAAAAAAAAAAAAAAAAAAAAAAAAAAAAAAAAAAAAAAlAAAADAAAAAAAAIAoAAAADAAAAAUAAAAlAAAADAAAAAEAAAAYAAAADAAAAAAAAAISAAAADAAAAAEAAAAWAAAADAAAAAAAAABUAAAAOAEAAA8AAACmAAAAVAEAALoAAAABAAAAAAB1QcdxdEEPAAAApgAAACcAAABMAAAABAAAAA4AAACmAAAAVgEAALsAAACcAAAARgBpAHIAbQBhAGQAbwAgAHAAbwByADoAIABIAEUAQwBUAE8AUgAgAEQAQQBNAEkAQQBOACAAQwBBAEMARQBSAEUAUwAgAEIAQQBFAFoAAAAIAAAABAAAAAYAAAAOAAAACAAAAAkAAAAJAAAABAAAAAkAAAAJAAAABgAAAAMAAAAEAAAACwAAAAgAAAAKAAAACAAAAAwAAAAKAAAABAAAAAsAAAAKAAAADgAAAAQAAAAKAAAADAAAAAQAAAAKAAAACgAAAAoAAAAIAAAACgAAAAgAAAAJAAAABAAAAAkAAAAKAAAACAAAAAkAAAAWAAAADAAAAAAAAAAlAAAADAAAAAIAAAAOAAAAFAAAAAAAAAAQAAAAFAAAAA==</Object>
  <Object Id="idInvalidSigLnImg">AQAAAGwAAAAAAAAAAAAAAH8BAAC/AAAAAAAAAAAAAAD4FgAAdgsAACBFTUYAAAEAa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wAQAADwAAAIwAAAAjAQAAoAAAAAEAAAAAAHVBx3F0QQ8AAACMAAAAJgAAAEwAAAAAAAAAAAAAAAAAAAD//////////5gAAABBAHUAZABpAHQAbwByACAARQB4AHQAZQByAG4AbwAgAE0AYQB0AC4AIABQAHIAbwBmAC4AQwBDAFAAIABOALoAIABDAC0AOAA3ADMACgAAAAkAAAAJAAAABAAAAAUAAAAJAAAABgAAAAQAAAAIAAAABwAAAAUAAAAIAAAABgAAAAkAAAAJAAAABAAAAA4AAAAIAAAABQAAAAMAAAAEAAAACQAAAAYAAAAJAAAABQAAAAM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BSAAgAAAAEAAAABgAAAA4AAAAIAAAACQAAAAkAAAAEAAAACQAAAAkAAAAGAAAAAwAAAAQAAAALAAAACAAAAAoAAAAIAAAADAAAAAoAAAAEAAAACwAAAAoAAAAOAAAABAAAAAoAAAAMAAAABAAAAAoAAAAKAAAACgAAAAgAAAAKAAAACAAAAAkAAAAEAAAACQAAAAoAAAAIAAAACQ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VNGsGQoNlKB6o1LYN1qXZ3ypNnX17cDO1OIsH/RBbNY=</DigestValue>
    </Reference>
    <Reference Type="http://www.w3.org/2000/09/xmldsig#Object" URI="#idOfficeObject">
      <DigestMethod Algorithm="http://www.w3.org/2001/04/xmlenc#sha256"/>
      <DigestValue>QTD7535RU/ovv+wXuqyebp3Nx788+xIu3jsOoC69FhM=</DigestValue>
    </Reference>
    <Reference Type="http://uri.etsi.org/01903#SignedProperties" URI="#idSignedProperties">
      <Transforms>
        <Transform Algorithm="http://www.w3.org/TR/2001/REC-xml-c14n-20010315"/>
      </Transforms>
      <DigestMethod Algorithm="http://www.w3.org/2001/04/xmlenc#sha256"/>
      <DigestValue>28PXDunljcc86Mqlw5wZolJGUjsf8a39tGtmaLFHCqo=</DigestValue>
    </Reference>
    <Reference Type="http://www.w3.org/2000/09/xmldsig#Object" URI="#idValidSigLnImg">
      <DigestMethod Algorithm="http://www.w3.org/2001/04/xmlenc#sha256"/>
      <DigestValue>aWkze6Lkhz7YYABxCLAn3QX1RfzuVmwud1CB6C5nSo4=</DigestValue>
    </Reference>
    <Reference Type="http://www.w3.org/2000/09/xmldsig#Object" URI="#idInvalidSigLnImg">
      <DigestMethod Algorithm="http://www.w3.org/2001/04/xmlenc#sha256"/>
      <DigestValue>pP74Nd0QgyJfP/rMN6pd4b+X2WZv2rgkXSHO5cE2hJs=</DigestValue>
    </Reference>
  </SignedInfo>
  <SignatureValue>d17gB4NZbKgC8IDyovZcc3rfmIn/T/93HMj7F46csR1awpwavXnnCzQx3kQFcLbJm9ekYTDQoQmG
R9WcogiZDlwemC86EVPPbTQrfpQ2UJTOfJ0K55Yqmfm3wn+5JWYspbwQTFFPqmIqHLhK1/ljbrgp
Js2drBOYHhgwBtQvSOzcKUNPnminY5jZ0BANPNTOjwhFqYwJDm8pLaWkKhCkkUR8BC/BFfcjYfUz
lWPjCdI/sucP8dTuFRK0BBevfyKrnLdasqxNBiJRwI1FsGC2pmdZr0NZdWibKXEnL/V6+IgTM7s8
pCGVkcPFzAiGiltoP+T75q4w3SYjAOS4kHpAfQ==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2022-04-08T01:19:56Z</mdssi:Value>
        </mdssi:SignatureTime>
      </SignatureProperty>
    </SignatureProperties>
  </Object>
  <Object Id="idOfficeObject">
    <SignatureProperties>
      <SignatureProperty Id="idOfficeV1Details" Target="#idPackageSignature">
        <SignatureInfoV1 xmlns="http://schemas.microsoft.com/office/2006/digsig">
          <SetupID>{A151CEA9-17C5-421D-B389-4C03312FD289}</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2022-04-08T01:19:56Z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r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QAAAACgAAAGAAAABCAAAAbAAAAAEAAAD8HfBBVZXvQQoAAABgAAAACwAAAEwAAAAAAAAAAAAAAAAAAAD//////////2QAAABQAHIAZQBzAGkAZABlAG4AdABlACAAb24GAAAABAAAAAYAAAAFAAAAAwAAAAcAAAAGAAAABwAAAAQAAAAGAAAAAw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cmc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Object Id="idInvalidSigLnImg">AQAAAGwAAAAAAAAAAAAAACIBAAB/AAAAAAAAAAAAAAAfIgAA+g4AACBFTUYAAAEAG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GgM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I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gD8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x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Signature>
</file>

<file path=_xmlsignatures/sig5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A5K9UEkPNN5pK2WAq5Io6swKzUdXFvdevNMQuc+DfaI=</DigestValue>
    </Reference>
    <Reference Type="http://www.w3.org/2000/09/xmldsig#Object" URI="#idOfficeObject">
      <DigestMethod Algorithm="http://www.w3.org/2001/04/xmlenc#sha256"/>
      <DigestValue>tln3ssIfG1q5xtA1LPpxXzzkk3X38sJ9S5gQLV0ZFFk=</DigestValue>
    </Reference>
    <Reference Type="http://uri.etsi.org/01903#SignedProperties" URI="#idSignedProperties">
      <Transforms>
        <Transform Algorithm="http://www.w3.org/TR/2001/REC-xml-c14n-20010315"/>
      </Transforms>
      <DigestMethod Algorithm="http://www.w3.org/2001/04/xmlenc#sha256"/>
      <DigestValue>L6LxyE2NFsd8oaUdlAAGUc1w3gMfGimzuLgov+AZbXY=</DigestValue>
    </Reference>
    <Reference Type="http://www.w3.org/2000/09/xmldsig#Object" URI="#idValidSigLnImg">
      <DigestMethod Algorithm="http://www.w3.org/2001/04/xmlenc#sha256"/>
      <DigestValue>l7qmaRhcXrPkmA2OLvUiSzPdj0WJOMp97AmXCuiyV5s=</DigestValue>
    </Reference>
    <Reference Type="http://www.w3.org/2000/09/xmldsig#Object" URI="#idInvalidSigLnImg">
      <DigestMethod Algorithm="http://www.w3.org/2001/04/xmlenc#sha256"/>
      <DigestValue>jLgScGkBVGer3WQ1sC03AXIB2bENM1jMHL/s5/CS4dc=</DigestValue>
    </Reference>
  </SignedInfo>
  <SignatureValue>IYAoQyGd8hYLh8H5WTb1tMEeOWQqNpzTncCfVEL8mEFyA4roHzreqtQeV0kJ9M/s2HdApo/ibxhg
X47ftwKlYrCGqQBtSZUsDFjnf6zLf6+uaL2NlcKaoYac/6g/gDseWh3B+48WE9d2pmmpk4fyeStY
p8E6NWK37eHm7KHWwrGp9A4KPkqlxI2anTqkUblN9OYxJdYoIa6Iz98fAEo/He33rec6rcOB+u0s
LBpoQ/oVTUidAPZ2rj+T0Ixdh5VjVITvOee5ZzRGLwWLH35PY9RQbkE+qE/i8ebW4ebkTxc7lhh9
8oXSoS3Sd2hkM7j90l0ISQ3M3R3Q0IgTYRZX4g==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2022-04-08T17:19:59Z</mdssi:Value>
        </mdssi:SignatureTime>
      </SignatureProperty>
    </SignatureProperties>
  </Object>
  <Object Id="idOfficeObject">
    <SignatureProperties>
      <SignatureProperty Id="idOfficeV1Details" Target="#idPackageSignature">
        <SignatureInfoV1 xmlns="http://schemas.microsoft.com/office/2006/digsig">
          <SetupID>{76D47C38-5DB3-4BB4-9C0A-348112BEA0FB}</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2022-04-08T17:19:59Z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e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MAEAAA8AAACMAAAAIwEAAKAAAAABAAAAAAB1QcdxdEEPAAAAjAAAACYAAABMAAAAAAAAAAAAAAAAAAAA//////////+YAAAAQQB1AGQAaQB0AG8AcgAgAEUAeAB0AGUAcgBuAG8AIABNAGEAdAAuACAAUAByAG8AZgAuAEMAQwBQACAATgC6ACAAQwAtADgANwAzAAoAAAAJAAAACQAAAAQAAAAFAAAACQAAAAYAAAAEAAAACAAAAAcAAAAFAAAACAAAAAYAAAAJAAAACQAAAAQAAAAOAAAACAAAAAUAAAADAAAABAAAAAkAAAAGAAAACQAAAAUAAAADAAAACgAAAAoAAAAJAAAABAAAAAwAAAAHAAAABAAAAAoAAAAGAAAACQAAAAkAAAAJAAAASwAAAEAAAAAwAAAABQAAACAAAAABAAAAAQAAABAAAAAAAAAAAAAAAIABAADAAAAAAAAAAAAAAACAAQAAwAAAACUAAAAMAAAAAgAAACcAAAAYAAAABQAAAAAAAAD///8AAAAAACUAAAAMAAAABQAAAEwAAABkAAAADgAAAKYAAABVAQAAugAAAA4AAACmAAAASAEAABUAAAAhAPAAAAAAAAAAAAAAAIA/AAAAAAAAAAAAAIA/AAAAAAAAAAAAAAAAAAAAAAAAAAAAAAAAAAAAAAAAAAAlAAAADAAAAAAAAIAoAAAADAAAAAUAAAAlAAAADAAAAAEAAAAYAAAADAAAAAAAAAISAAAADAAAAAEAAAAWAAAADAAAAAAAAABUAAAAOAEAAA8AAACmAAAAVAEAALoAAAABAAAAAAB1QcdxdEEPAAAApgAAACcAAABMAAAABAAAAA4AAACmAAAAVgEAALsAAACcAAAARgBpAHIAbQBhAGQAbwAgAHAAbwByADoAIABIAEUAQwBUAE8AUgAgAEQAQQBNAEkAQQBOACAAQwBBAEMARQBSAEUAUwAgAEIAQQBFAFoAAAAIAAAABAAAAAYAAAAOAAAACAAAAAkAAAAJAAAABAAAAAkAAAAJAAAABgAAAAMAAAAEAAAACwAAAAgAAAAKAAAACAAAAAwAAAAKAAAABAAAAAsAAAAKAAAADgAAAAQAAAAKAAAADAAAAAQAAAAKAAAACgAAAAoAAAAIAAAACgAAAAgAAAAJAAAABAAAAAkAAAAKAAAACAAAAAkAAAAWAAAADAAAAAAAAAAlAAAADAAAAAIAAAAOAAAAFAAAAAAAAAAQAAAAFAAAAA==</Object>
  <Object Id="idInvalidSigLnImg">AQAAAGwAAAAAAAAAAAAAAH8BAAC/AAAAAAAAAAAAAAD4FgAAdgsAACBFTUYAAAEAa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wAQAADwAAAIwAAAAjAQAAoAAAAAEAAAAAAHVBx3F0QQ8AAACMAAAAJgAAAEwAAAAAAAAAAAAAAAAAAAD//////////5gAAABBAHUAZABpAHQAbwByACAARQB4AHQAZQByAG4AbwAgAE0AYQB0AC4AIABQAHIAbwBmAC4AQwBDAFAAIABOALoAIABDAC0AOAA3ADMACgAAAAkAAAAJAAAABAAAAAUAAAAJAAAABgAAAAQAAAAIAAAABwAAAAUAAAAIAAAABgAAAAkAAAAJAAAABAAAAA4AAAAIAAAABQAAAAMAAAAEAAAACQAAAAYAAAAJAAAABQAAAAM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BSAAgAAAAEAAAABgAAAA4AAAAIAAAACQAAAAkAAAAEAAAACQAAAAkAAAAGAAAAAwAAAAQAAAALAAAACAAAAAoAAAAIAAAADAAAAAoAAAAEAAAACwAAAAoAAAAOAAAABAAAAAoAAAAMAAAABAAAAAoAAAAKAAAACgAAAAgAAAAKAAAACAAAAAkAAAAEAAAACQAAAAoAAAAIAAAACQAAABYAAAAMAAAAAAAAACUAAAAMAAAAAgAAAA4AAAAUAAAAAAAAABAAAAAUAAAA</Object>
</Signature>
</file>

<file path=_xmlsignatures/sig5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9DpOoPvFoPghiFMQrCBRSMTDSgRuxbE7tWsdS9GWG6M=</DigestValue>
    </Reference>
    <Reference Type="http://www.w3.org/2000/09/xmldsig#Object" URI="#idOfficeObject">
      <DigestMethod Algorithm="http://www.w3.org/2001/04/xmlenc#sha256"/>
      <DigestValue>/3AjA3gF2XTvJjXa/eha6pfvYeLRAxgogaKBS/VAfX4=</DigestValue>
    </Reference>
    <Reference Type="http://uri.etsi.org/01903#SignedProperties" URI="#idSignedProperties">
      <Transforms>
        <Transform Algorithm="http://www.w3.org/TR/2001/REC-xml-c14n-20010315"/>
      </Transforms>
      <DigestMethod Algorithm="http://www.w3.org/2001/04/xmlenc#sha256"/>
      <DigestValue>WGb6GhbVVz8N3z6od6YpScjyvjEHllrSXg54VPhb/Ps=</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unQOYWYuvx7Bb0Pb5/2qkd59eM/EoY4gZpGgoyJBMyzXuqEJam60ztZGzDiaT+2FrAoF8CryP5sD
Nsv30iRysGEksl8bZhqHmbOztLVGdv5a6/Pa00gy0H6gZbdbvJa+IgqJ8jETnd+btAYewzIRcjZY
9UfrP45V1CQKHi0TXlrmw6dVxd6+1TwtI8SHFlXPHf41T2DqEJaUZ24g11mXpe/oBCrJ2ZtNirZq
DzdYvjfXjHepuQv6wWgjGg5BenMtYGDLGwD29ALfMIMN0kRunjVxwIRQOJkIy5MKos/M6fePVjIi
xuoWU2SnERfwG3IDvioSYPpHs/K13JzXZEMgxQ==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2022-04-08T17:20:13Z</mdssi:Value>
        </mdssi:SignatureTime>
      </SignatureProperty>
    </SignatureProperties>
  </Object>
  <Object Id="idOfficeObject">
    <SignatureProperties>
      <SignatureProperty Id="idOfficeV1Details" Target="#idPackageSignature">
        <SignatureInfoV1 xmlns="http://schemas.microsoft.com/office/2006/digsig">
          <SetupID>{105D1F5C-3707-421D-9C0F-2006B896BB92}</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2022-04-08T17:20:13Z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nK33WTe+VZL0u2vi9tVQ8LQZ8COtaor32swb3b7EAZo=</DigestValue>
    </Reference>
    <Reference Type="http://www.w3.org/2000/09/xmldsig#Object" URI="#idOfficeObject">
      <DigestMethod Algorithm="http://www.w3.org/2001/04/xmlenc#sha256"/>
      <DigestValue>kEfsFw/pzzbx6jWPyTC0uBSgf5yiCtKGdK3Q9eErG8k=</DigestValue>
    </Reference>
    <Reference Type="http://uri.etsi.org/01903#SignedProperties" URI="#idSignedProperties">
      <Transforms>
        <Transform Algorithm="http://www.w3.org/TR/2001/REC-xml-c14n-20010315"/>
      </Transforms>
      <DigestMethod Algorithm="http://www.w3.org/2001/04/xmlenc#sha256"/>
      <DigestValue>ilmmO9dtBCE5LX+8CJ2MA/mNig8coD4QtQzogumDbtU=</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Jj2xAT3yhOu+ZW3KGseXSCHkM5RlyHd114RDSl4FnTBMtPviuiOQDaBTYqroz1PxCiEVVgpuSaP+
/5407Cpc6+GYcpg4hgwir7mXo+uvvAB89WSwFmlqpFSB9YSC6GJT+urOUtgzgOT33y1ZUTD2W3aQ
U8pOXXXpQsG3TlqySxIiViWgOvpkhD3OQk5s3gMd4WERDfWHZVUkSyjlObg961QWGPrL+Pyj5Asu
5x/7srENlfM4ueegGi7Spr14ZlhALGKJgxChPZQCAY1oRVRJhD5rbMHzwlV+QxlCY0Akaq2ZR36+
XtpGwCkdbSmmQ16rJd6AtfhwOXNG8SYSrAruSw==</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2022-04-08T17:20:25Z</mdssi:Value>
        </mdssi:SignatureTime>
      </SignatureProperty>
    </SignatureProperties>
  </Object>
  <Object Id="idOfficeObject">
    <SignatureProperties>
      <SignatureProperty Id="idOfficeV1Details" Target="#idPackageSignature">
        <SignatureInfoV1 xmlns="http://schemas.microsoft.com/office/2006/digsig">
          <SetupID>{E4C53E3C-4C95-4F99-BAA0-CAD43CC56B1B}</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2022-04-08T17:20:25Z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Cbk3Lo8IR3rBMWR8kB8N3rVKxtE4BpLuugUXLwQKMFk=</DigestValue>
    </Reference>
    <Reference Type="http://www.w3.org/2000/09/xmldsig#Object" URI="#idOfficeObject">
      <DigestMethod Algorithm="http://www.w3.org/2001/04/xmlenc#sha256"/>
      <DigestValue>3wS8yXvMJAwFi/tsBWX+TkIeDCl2MzAHH3FoY30obhQ=</DigestValue>
    </Reference>
    <Reference Type="http://uri.etsi.org/01903#SignedProperties" URI="#idSignedProperties">
      <Transforms>
        <Transform Algorithm="http://www.w3.org/TR/2001/REC-xml-c14n-20010315"/>
      </Transforms>
      <DigestMethod Algorithm="http://www.w3.org/2001/04/xmlenc#sha256"/>
      <DigestValue>Sv8+0PMnoVBK8Roc4Uxjb8fjwxEx6KylogPe9rsSMcQ=</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YReYoGENBQtCcqxB2CKaO0rON4zQUA2ZXpkq1Uga9P+kED84yjQuED8nbFfdr+fDt1SGrveDZ4l2
XJpmcOtDSJiLzqbTZVwqtM2EJEJ93ZokMrAjjuW9MjdgEE66GE6gtMmc3KEg+o96/W81PDht0eDP
8ViR/2hHax+rMWO192zr7iN6cJqLSbIhqqwqpydbfv3SaLoDM5rK+X7luJJP1s8OL0ndHMRh5/8W
2zIW4jDByGkdun/lU2eDALql1U9DM3/12CRNfPKqt+9T78FZFexKXTVGtsYXNkYwWgfFGHgsy9bz
gPg5wJRaFFUBa76Jp1qyybFhtVFVBetzrmEebg==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2022-04-08T17:21:31Z</mdssi:Value>
        </mdssi:SignatureTime>
      </SignatureProperty>
    </SignatureProperties>
  </Object>
  <Object Id="idOfficeObject">
    <SignatureProperties>
      <SignatureProperty Id="idOfficeV1Details" Target="#idPackageSignature">
        <SignatureInfoV1 xmlns="http://schemas.microsoft.com/office/2006/digsig">
          <SetupID>{371C064D-C869-4A04-BAB1-DBDC2C42E324}</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2022-04-08T17:21:31Z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FkudIwQhCd1bixe0oK5NERP6DOTSwwMfvB9A3dJ9KAU=</DigestValue>
    </Reference>
    <Reference Type="http://www.w3.org/2000/09/xmldsig#Object" URI="#idOfficeObject">
      <DigestMethod Algorithm="http://www.w3.org/2001/04/xmlenc#sha256"/>
      <DigestValue>M1tT9iBgW30a0VOuCvSIykgWJx8PzDuLnHHMSEcKyp0=</DigestValue>
    </Reference>
    <Reference Type="http://uri.etsi.org/01903#SignedProperties" URI="#idSignedProperties">
      <Transforms>
        <Transform Algorithm="http://www.w3.org/TR/2001/REC-xml-c14n-20010315"/>
      </Transforms>
      <DigestMethod Algorithm="http://www.w3.org/2001/04/xmlenc#sha256"/>
      <DigestValue>0zw3/ADA6wRKfxr9psWx3uOxaIWzCWOR8LTWiACrFQo=</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D7vq5HgmS2jJzqVZXkuhNnFOzmokw4L0lJ79qr2ufebMoA07lFqB5TlWBfckSAq/ApCPSn68M3rv
na4gJ21VNiUNwtIGULPNXBAGrCTF8Y1fsinS2kaJ306bkj7qmBJnxrpvC2P4ULPbqD8Yfj9fa1bz
+CImIVm5SCwtgr6mTZLvyLOGZkQMjb6DlO2P6QGCh2H+aRSeHXeenbmKpxqe1rC82PHXoxGISxPE
+svbeLeIhfBQll/KACjTP/tOeUH1kp66OSzWvWYPIA5tHAwm8zQx9RTjBNMpwbv9pbn4jkk/4zmV
bNekPGihwcESD3boOYfVoQ3ti7b6y91DgC0s8g==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2022-04-08T17:21:43Z</mdssi:Value>
        </mdssi:SignatureTime>
      </SignatureProperty>
    </SignatureProperties>
  </Object>
  <Object Id="idOfficeObject">
    <SignatureProperties>
      <SignatureProperty Id="idOfficeV1Details" Target="#idPackageSignature">
        <SignatureInfoV1 xmlns="http://schemas.microsoft.com/office/2006/digsig">
          <SetupID>{E1B5EA57-7E8F-4129-A201-5C682A91A95E}</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2022-04-08T17:21:43Z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txR4fx9AwnCFo5mHiuhhjT1Q+cW5DPrQma5nP3WmLaM=</DigestValue>
    </Reference>
    <Reference Type="http://www.w3.org/2000/09/xmldsig#Object" URI="#idOfficeObject">
      <DigestMethod Algorithm="http://www.w3.org/2001/04/xmlenc#sha256"/>
      <DigestValue>tmt97Ov5N3VW1Esuy2tNtQUJ4hj7W8Oxhi8LnqAE1vA=</DigestValue>
    </Reference>
    <Reference Type="http://uri.etsi.org/01903#SignedProperties" URI="#idSignedProperties">
      <Transforms>
        <Transform Algorithm="http://www.w3.org/TR/2001/REC-xml-c14n-20010315"/>
      </Transforms>
      <DigestMethod Algorithm="http://www.w3.org/2001/04/xmlenc#sha256"/>
      <DigestValue>wp8Mta0EaanJ/ywj2yAieiGfzVtPd08d769Cf60aN5g=</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R4gqCDYsjapFgw5cGphNTnesMr2Sa8AFXIpMyAkOBQTDSZsdk1qXxoy3UyH+Rz9BXceuaSvUzQoy
y1K1UmGRJU8iXaeIJem+sLouV4xPgjYFXZ0cIBnNT1A+YMTAFaIuszAdGWyyL4IeHcLPSIhpKwfO
rACZ1TR6PONsPLk9Ff8C+tYZTIY2q308/BNHJPcWVlnH56Z4kiNB5hhbLnrNDkqtzSI0iw2bGD8h
j2y1hn4boxVOULnIQi2Ul3JxXw4bYDfERHSwFLeqhElHrdRzTQfp3+ZMpriD4hP6Zk2jpj+VPA9K
UX9saEDlQH9rkxVk4oLx5hpfbb3PLfouvfbbHg==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2022-04-08T17:21:54Z</mdssi:Value>
        </mdssi:SignatureTime>
      </SignatureProperty>
    </SignatureProperties>
  </Object>
  <Object Id="idOfficeObject">
    <SignatureProperties>
      <SignatureProperty Id="idOfficeV1Details" Target="#idPackageSignature">
        <SignatureInfoV1 xmlns="http://schemas.microsoft.com/office/2006/digsig">
          <SetupID>{E58D0193-B1D5-4863-BA1D-5A43DC38C264}</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2022-04-08T17:21:54Z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vKZE0h3FBJyqlwdKRkRpgFHTzlclT8uNdVE7+i9m9v8=</DigestValue>
    </Reference>
    <Reference Type="http://www.w3.org/2000/09/xmldsig#Object" URI="#idOfficeObject">
      <DigestMethod Algorithm="http://www.w3.org/2001/04/xmlenc#sha256"/>
      <DigestValue>vrDS0sWFWhX3xecEpRtUdqVEI+WHnDBEuY25pe3axvY=</DigestValue>
    </Reference>
    <Reference Type="http://uri.etsi.org/01903#SignedProperties" URI="#idSignedProperties">
      <Transforms>
        <Transform Algorithm="http://www.w3.org/TR/2001/REC-xml-c14n-20010315"/>
      </Transforms>
      <DigestMethod Algorithm="http://www.w3.org/2001/04/xmlenc#sha256"/>
      <DigestValue>veZebhWAUvhlMTfkt9o/3iY8BR4pPgJ2APasQ8obQC4=</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Z4P7xLJXyYWfcqpvsHeFHlqK/cqaM1f0sL24CQqRvhZxm1+5x7wJ+Ry2FGukMXorA49ZSwOVQ6ca
vW3NVLtBaFyuFkdfDnOIEae0vOsn39Lu03w07XrIf1PWiQxJwxodELf0vEZfPqX7iLo8IK9aian6
fB2Gz3es75IVuxYHsNkr1wQA48APnP2igiWWP9Bxdvf8uCVGKqscc75MToC+aIE4CJjtB5NLfd7B
uHZfWc0QrM0u9asJEoFcI0hYGowiNmU9/9I2E5UbVY2V5QZZ0DpdCcSvhEa6EluLvYM0AsrfMR7h
Dmwo/5J+8vuGh1BdIsoSDEVTZ/8XigyZDV5jkQ==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2022-04-08T17:22:07Z</mdssi:Value>
        </mdssi:SignatureTime>
      </SignatureProperty>
    </SignatureProperties>
  </Object>
  <Object Id="idOfficeObject">
    <SignatureProperties>
      <SignatureProperty Id="idOfficeV1Details" Target="#idPackageSignature">
        <SignatureInfoV1 xmlns="http://schemas.microsoft.com/office/2006/digsig">
          <SetupID>{D5795C5E-7795-400F-98C5-300ABF740E90}</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2022-04-08T17:22:07Z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V2gor3Z15QMtGAC2alS7HP0B/Ph1w0bMYKMAt1y2rvA=</DigestValue>
    </Reference>
    <Reference Type="http://www.w3.org/2000/09/xmldsig#Object" URI="#idOfficeObject">
      <DigestMethod Algorithm="http://www.w3.org/2001/04/xmlenc#sha256"/>
      <DigestValue>MQpLe+DD64tQl4GGOy4PfDh0fbuD74dRuoQ4g3nMhl4=</DigestValue>
    </Reference>
    <Reference Type="http://uri.etsi.org/01903#SignedProperties" URI="#idSignedProperties">
      <Transforms>
        <Transform Algorithm="http://www.w3.org/TR/2001/REC-xml-c14n-20010315"/>
      </Transforms>
      <DigestMethod Algorithm="http://www.w3.org/2001/04/xmlenc#sha256"/>
      <DigestValue>sGtr8qXXlHjFPWQ+7PZp+FKFvakBZdwCrsP/axioe5k=</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kL7czFPco1/3YzSdilwA7ZkVvskyYT0ggjY4zLHF4fgpv8N7TjU1J8XXpFCWVubo3w2saLEgbWZx
wiH/nR+UMc33hbISIdlCe7FMNdm3z8xiWKP5fitKchF49IYubDdUl0saO0gXYj6ZrHpRaanao/0B
xtgcXDEX1upXgNjdDmrKw+VIF2m6pioHV87ktd4q8UuWRykzXl2NFJrwuSapqZCVb+UgJmfuXN84
5MRErS83jbOfOON35blaNkxzT4iTWZqISHvi+rmbikRVxX6/LZ89vaRG8PD/Ad2vyUaRi0i2nKa+
Km4WTVXtJ+DJIdNEMgHxPWvbWmDie2z8aCsIkQ==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2022-04-08T17:22:18Z</mdssi:Value>
        </mdssi:SignatureTime>
      </SignatureProperty>
    </SignatureProperties>
  </Object>
  <Object Id="idOfficeObject">
    <SignatureProperties>
      <SignatureProperty Id="idOfficeV1Details" Target="#idPackageSignature">
        <SignatureInfoV1 xmlns="http://schemas.microsoft.com/office/2006/digsig">
          <SetupID>{1E07BC10-D22D-4AE4-9EA6-CCF18B6F47C2}</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2022-04-08T17:22:18Z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cjzBmSYHRH8budUxZmjLYWYCT5616Ao3s5Fb+mA7yo4=</DigestValue>
    </Reference>
    <Reference Type="http://www.w3.org/2000/09/xmldsig#Object" URI="#idOfficeObject">
      <DigestMethod Algorithm="http://www.w3.org/2001/04/xmlenc#sha256"/>
      <DigestValue>x2vhrpCqLMLMO4f7V19ukv/Q5UVSQwwPJnm/0DjYAAg=</DigestValue>
    </Reference>
    <Reference Type="http://uri.etsi.org/01903#SignedProperties" URI="#idSignedProperties">
      <Transforms>
        <Transform Algorithm="http://www.w3.org/TR/2001/REC-xml-c14n-20010315"/>
      </Transforms>
      <DigestMethod Algorithm="http://www.w3.org/2001/04/xmlenc#sha256"/>
      <DigestValue>YVZy7SppkGJggyoJ5yhqNh5qmbJ5RA/qfHuVF56XK+E=</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PHD8fR4lUUlt5oF8H99LIm/s8KdTFjZTHytzW54/qRRdTgJm+EysQus917YOjX04651+g16SC8ju
mjmUa0N5DHdnXgKBHZQvVSRFBOZiY8OOWw6ItlIdrZ2UWiWRcOw91v5u3J+jlBJDqw3BKPihxnro
Szlz1HRB/VHHZZdlldXVs4nmRh7l+Z5nBaSSw2xNkpS0UlMQqKqaeJwesfPCMadFPC7JjrAeV3Ia
yN97o5ba0tFHbAXOdbxWci5ojcOo/EoS2OzJHvfoyPz4GjNi7Ldh/4TTNTXrpb9EQ0ZTet1EZ3A0
T9vXQbabOqjSmlaybenixJ98axrU1zmj26bLQQ==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2022-04-08T17:22:29Z</mdssi:Value>
        </mdssi:SignatureTime>
      </SignatureProperty>
    </SignatureProperties>
  </Object>
  <Object Id="idOfficeObject">
    <SignatureProperties>
      <SignatureProperty Id="idOfficeV1Details" Target="#idPackageSignature">
        <SignatureInfoV1 xmlns="http://schemas.microsoft.com/office/2006/digsig">
          <SetupID>{8822D775-0E09-4B56-9071-3091B1BDB53D}</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2022-04-08T17:22:29Z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5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26560DJYjhvVbzyN87pnCOpmMUf1H+BNVr3DSa6XDuw=</DigestValue>
    </Reference>
    <Reference Type="http://www.w3.org/2000/09/xmldsig#Object" URI="#idOfficeObject">
      <DigestMethod Algorithm="http://www.w3.org/2001/04/xmlenc#sha256"/>
      <DigestValue>UBmreHVhu2EFuCp69K6ApF/177NPdqdeZEH01YZGc4w=</DigestValue>
    </Reference>
    <Reference Type="http://uri.etsi.org/01903#SignedProperties" URI="#idSignedProperties">
      <Transforms>
        <Transform Algorithm="http://www.w3.org/TR/2001/REC-xml-c14n-20010315"/>
      </Transforms>
      <DigestMethod Algorithm="http://www.w3.org/2001/04/xmlenc#sha256"/>
      <DigestValue>olRJSa127jkzGvclNUJ3Hm7H5JoRtmMcpwjhqNbAV2E=</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Gs1IyL+NpYJHBpqYcrDqju9Zs8T9OWYWP8ivgPgBCGZxBNl7x6XV0wGxWEs3ku5nfYKo+xTAPNhG
IL+QYbuqvm28eI3WzYjyQBqH6qihr7tXjlz4jktxZECd6nNxAkIN+1X/wa7pvYiZ7584QTU2nMUx
9Dj9jMQtRawUCwzLQrJ/GG+nsaN6PhK5mMjAJcGKdNWBvz08M7tPl8/JCfb9l98yDJd3HiKDqHbV
AZKd7TN5T/wGhroKuSlc8GmcViemmWZuOZ4EKLyd7ppT2bNdL3MyKWO/vLner8Yl0forh4h4NVeQ
qJEfOzsXwuKydy7X0sTFXHCBjkCxQfouxXe6mQ==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2022-04-08T17:23:09Z</mdssi:Value>
        </mdssi:SignatureTime>
      </SignatureProperty>
    </SignatureProperties>
  </Object>
  <Object Id="idOfficeObject">
    <SignatureProperties>
      <SignatureProperty Id="idOfficeV1Details" Target="#idPackageSignature">
        <SignatureInfoV1 xmlns="http://schemas.microsoft.com/office/2006/digsig">
          <SetupID>{5637F2A9-385A-4F38-BFBC-E5A1FDF892F6}</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2022-04-08T17:23:09Z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D5ZSq9sEZKNExwFd0+hGYnaWYxM9zek39+DPqDaQxHM=</DigestValue>
    </Reference>
    <Reference Type="http://www.w3.org/2000/09/xmldsig#Object" URI="#idOfficeObject">
      <DigestMethod Algorithm="http://www.w3.org/2001/04/xmlenc#sha256"/>
      <DigestValue>0z6tS/RHYVu8rqVUFxMd46tI7IFReaIEG4vOYFNv2tI=</DigestValue>
    </Reference>
    <Reference Type="http://uri.etsi.org/01903#SignedProperties" URI="#idSignedProperties">
      <Transforms>
        <Transform Algorithm="http://www.w3.org/TR/2001/REC-xml-c14n-20010315"/>
      </Transforms>
      <DigestMethod Algorithm="http://www.w3.org/2001/04/xmlenc#sha256"/>
      <DigestValue>eVOySf6j+fQOaxXG69J+NQgdk9snR/UC6ZJo1HJI5ho=</DigestValue>
    </Reference>
    <Reference Type="http://www.w3.org/2000/09/xmldsig#Object" URI="#idValidSigLnImg">
      <DigestMethod Algorithm="http://www.w3.org/2001/04/xmlenc#sha256"/>
      <DigestValue>aWkze6Lkhz7YYABxCLAn3QX1RfzuVmwud1CB6C5nSo4=</DigestValue>
    </Reference>
    <Reference Type="http://www.w3.org/2000/09/xmldsig#Object" URI="#idInvalidSigLnImg">
      <DigestMethod Algorithm="http://www.w3.org/2001/04/xmlenc#sha256"/>
      <DigestValue>Zb5jXBqYQwKBK4AIgYTFTBkNiTGb+kzDDQRdO0xVJQ8=</DigestValue>
    </Reference>
  </SignedInfo>
  <SignatureValue>L1nU3KnMGQGy/t+HP48TcYuIoBriCgIBCr2QkjyYCDnja+RekjaBkVozj0KtIQA4evmOZ3AEysNz
lnnMmAWL5CXGs8aKfBfKG0JVEG9RBCdFjTglg7JJ6SiSJPxGvAXZJKUHGFRVwHB3QEfiDZVv3J4k
u59RU4xxNP2KDaEDFKxt2qoLPffW4lcfxp/OszrC1BNRyDQgGfypsFj1Qg9Mkhg/uJpwqan67/JF
SqKP6pEqHWluGtKmfVMWdtk9QaLGRxch9Qs3BGjDz7hCZB2ZcYMmnD1arDs4RgYYexLLA9v3/qSr
97nxPFJYq3sR8PecvzeKXjbjQpBkNdpFAmp+4Q==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2022-04-08T01:20:20Z</mdssi:Value>
        </mdssi:SignatureTime>
      </SignatureProperty>
    </SignatureProperties>
  </Object>
  <Object Id="idOfficeObject">
    <SignatureProperties>
      <SignatureProperty Id="idOfficeV1Details" Target="#idPackageSignature">
        <SignatureInfoV1 xmlns="http://schemas.microsoft.com/office/2006/digsig">
          <SetupID>{C6D6B389-0FC5-48E0-A96E-0B8C869A0AA3}</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2022-04-08T01:20:20Z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r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QAAAACgAAAGAAAABCAAAAbAAAAAEAAAD8HfBBVZXvQQoAAABgAAAACwAAAEwAAAAAAAAAAAAAAAAAAAD//////////2QAAABQAHIAZQBzAGkAZABlAG4AdABlACAAb24GAAAABAAAAAYAAAAFAAAAAwAAAAcAAAAGAAAABwAAAAQAAAAGAAAAAw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cmc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Object Id="idInvalidSigLnImg">AQAAAGwAAAAAAAAAAAAAACIBAAB/AAAAAAAAAAAAAAAfIgAA+g4AACBFTUYAAAEAG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MQ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Signature>
</file>

<file path=_xmlsignatures/sig6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m/Gv92GGpEO8j0/XJOf7kQ8dg28gnFXZqb1ZxlQYHTI=</DigestValue>
    </Reference>
    <Reference Type="http://www.w3.org/2000/09/xmldsig#Object" URI="#idOfficeObject">
      <DigestMethod Algorithm="http://www.w3.org/2001/04/xmlenc#sha256"/>
      <DigestValue>tgHl+xEPjWbWdF4ah6iK30vyp2VI+ub9YHEtIv8uoCA=</DigestValue>
    </Reference>
    <Reference Type="http://uri.etsi.org/01903#SignedProperties" URI="#idSignedProperties">
      <Transforms>
        <Transform Algorithm="http://www.w3.org/TR/2001/REC-xml-c14n-20010315"/>
      </Transforms>
      <DigestMethod Algorithm="http://www.w3.org/2001/04/xmlenc#sha256"/>
      <DigestValue>o5B2wd8G4dxqsdoOOfVzIMixCfGZyrajPwQzX3YGUWA=</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howdTmENw+dV3etjzKvh/IQ067oXRd7xtip4eH7dWHkdtedtlddjZ0mcMQceXtT3u0NL1pROlEW7
WUeAkFN0ozOHdw29Kdkeb1ppIwkbD+2wtOljyoalyWJUwkYSYWfAJozCvDOS31nndzBEqax2b3t2
ID4QGsGemkJdTNWBPRhBYLzxlpwhz12e1qjHo5XyTJdRfIjGCdWGU26SmAJma6EjWfLAC070iW9/
DOLa4PXzQWd+sB7x4KSRIqv51H12OBPSI6FOjph0M7XIxQ75v3i7okpEr1+azPk23V1sj4rznI2j
lutA8Zsq5bZf7Al8kAbK9TJ4nLVn1VLYc3ufHA==</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2022-04-08T17:23:21Z</mdssi:Value>
        </mdssi:SignatureTime>
      </SignatureProperty>
    </SignatureProperties>
  </Object>
  <Object Id="idOfficeObject">
    <SignatureProperties>
      <SignatureProperty Id="idOfficeV1Details" Target="#idPackageSignature">
        <SignatureInfoV1 xmlns="http://schemas.microsoft.com/office/2006/digsig">
          <SetupID>{AFF67118-0EFD-4DD6-BC27-87492BC66FD7}</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2022-04-08T17:23:21Z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6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LgMCUbmjtGoxNfv9YdbhE94VwQFSqx831eKRCLJbv3Q=</DigestValue>
    </Reference>
    <Reference Type="http://www.w3.org/2000/09/xmldsig#Object" URI="#idOfficeObject">
      <DigestMethod Algorithm="http://www.w3.org/2001/04/xmlenc#sha256"/>
      <DigestValue>K3xwLd/4woHG9T/zbhmA5eVAp7YxquJT8QtdsQIlhZo=</DigestValue>
    </Reference>
    <Reference Type="http://uri.etsi.org/01903#SignedProperties" URI="#idSignedProperties">
      <Transforms>
        <Transform Algorithm="http://www.w3.org/TR/2001/REC-xml-c14n-20010315"/>
      </Transforms>
      <DigestMethod Algorithm="http://www.w3.org/2001/04/xmlenc#sha256"/>
      <DigestValue>yRcwdtL0jOIjXyp5TzqIo/cj1QOBnJxitDcxa5ydlQs=</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HNwlk7BgZn9eh6J5opr5/XaX0M77x3oSX0WCSBIcbYTtqo/EBIttUFJIrTvDpynWQuWWinjEZdCY
Nn+Sm47r6rwFvE6DyAAJkPpMkwwHxqfH4FQA8GXkx7Ul214P8n0LO73CFIVII37zNTYs5saUQlBN
y6zOGeyq0wkVK6CNhtdlh35pHdCR8KWau5umMcsk1FyH842nBkNQx/x/p1ogcq1ype5Zkd50bKcR
JKllbR+jOlr2lSpcsaNu9h6M+SJAe+xgDi1L9St184UbBK7rCzJCkpYmGGlz6b8IulEXp6V8xVTb
z1EttnmNlL825o/lc7WuayeXIS+Zsdl38lW1EQ==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2022-04-08T17:23:32Z</mdssi:Value>
        </mdssi:SignatureTime>
      </SignatureProperty>
    </SignatureProperties>
  </Object>
  <Object Id="idOfficeObject">
    <SignatureProperties>
      <SignatureProperty Id="idOfficeV1Details" Target="#idPackageSignature">
        <SignatureInfoV1 xmlns="http://schemas.microsoft.com/office/2006/digsig">
          <SetupID>{C59C73DF-888B-4F93-AF34-A4596439733A}</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2022-04-08T17:23:32Z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6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IFHT1LsmLISezLXm1oUWIdu4LuxuaJCXQAhTLKXMFcM=</DigestValue>
    </Reference>
    <Reference Type="http://www.w3.org/2000/09/xmldsig#Object" URI="#idOfficeObject">
      <DigestMethod Algorithm="http://www.w3.org/2001/04/xmlenc#sha256"/>
      <DigestValue>ptp24uvUffdRa9i2C2kf9zbgx52FPChxXBOGtAl7DdE=</DigestValue>
    </Reference>
    <Reference Type="http://uri.etsi.org/01903#SignedProperties" URI="#idSignedProperties">
      <Transforms>
        <Transform Algorithm="http://www.w3.org/TR/2001/REC-xml-c14n-20010315"/>
      </Transforms>
      <DigestMethod Algorithm="http://www.w3.org/2001/04/xmlenc#sha256"/>
      <DigestValue>3+lme3jReblHl8LPAxnentmp7cYw0XUUky2bsXy17+I=</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bckB49KTLC/dN6ynZGGaLsUZWZABadjIlc66pTZS2lM=</DigestValue>
    </Reference>
  </SignedInfo>
  <SignatureValue>hjsvbDqPyG8W8lyiknYBGMXpOJz7WpY33RxhVeAf869mI+3DBEPVJYu1+i5c1Gk97RFIuH56i+RU
mzgJK6H6ZH5Y45qZ7ZC+Nb9EoLWvJwgRAW6tBCngC5nx4Pszv/dbIKI56zpuS0fcGCV4pF0COU9P
ptNYTTD8S7FduTO32zsFOc4rjdXZuEUVALTcDD23mv2guIoTVpRpqtqJGP3oYHZVb2aqZL63g7RR
PTE00sbToz32dy9nFi6wS455FkFf1RdKMzHK9NxPvBSPcW0IVcMUX7DYT48BP17CQxsXSASFPaKc
5rmX6tQYFBeL0L7+9+0t42JlG+E9olANdecOnQ==</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2022-04-08T17:23:44Z</mdssi:Value>
        </mdssi:SignatureTime>
      </SignatureProperty>
    </SignatureProperties>
  </Object>
  <Object Id="idOfficeObject">
    <SignatureProperties>
      <SignatureProperty Id="idOfficeV1Details" Target="#idPackageSignature">
        <SignatureInfoV1 xmlns="http://schemas.microsoft.com/office/2006/digsig">
          <SetupID>{56A0AAA3-3890-4A15-99C8-1E626E56802E}</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2022-04-08T17:23:44Z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6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azfOeuFO/lGWrVh5Bcjp6JIkrliXWXKRV9F1rz5b3Gc=</DigestValue>
    </Reference>
    <Reference Type="http://www.w3.org/2000/09/xmldsig#Object" URI="#idOfficeObject">
      <DigestMethod Algorithm="http://www.w3.org/2001/04/xmlenc#sha256"/>
      <DigestValue>mJsOmBSSLwfmYupNpuqU+0hR3cJAlGlW872owPmnscQ=</DigestValue>
    </Reference>
    <Reference Type="http://uri.etsi.org/01903#SignedProperties" URI="#idSignedProperties">
      <Transforms>
        <Transform Algorithm="http://www.w3.org/TR/2001/REC-xml-c14n-20010315"/>
      </Transforms>
      <DigestMethod Algorithm="http://www.w3.org/2001/04/xmlenc#sha256"/>
      <DigestValue>7kJnVli2kbYENPM+16qDuCDe/R8MRSU9PchYMDrtiFM=</DigestValue>
    </Reference>
    <Reference Type="http://www.w3.org/2000/09/xmldsig#Object" URI="#idValidSigLnImg">
      <DigestMethod Algorithm="http://www.w3.org/2001/04/xmlenc#sha256"/>
      <DigestValue>u58q5yEQZU/zHWQNRLScOZ+CaH5El75EDGjaFG0QTZI=</DigestValue>
    </Reference>
    <Reference Type="http://www.w3.org/2000/09/xmldsig#Object" URI="#idInvalidSigLnImg">
      <DigestMethod Algorithm="http://www.w3.org/2001/04/xmlenc#sha256"/>
      <DigestValue>Nx2+h/KpeoU0tT+i/zEwZ5X/0xqt0tH8lPT3losN2m8=</DigestValue>
    </Reference>
  </SignedInfo>
  <SignatureValue>FqOnqjpcNBlReduELCk+t2J8I+9sMl5KQ5tJS6QaUapA/PMPORK7k2BabniX4mcF1Son0RkF5fpJ
qAUG5YqfnwzT4xmbL+KW7N8P0HwNgBGUDl1U91OZyD12ebkRYWlWKsQ8DYsS+vlzWwsjQbMRGLgb
s504yQs7dL6xKx4bOOgqcFT5HD36W9np0l02r63ILHoPIFsGp/5RvxA2mEtFmFtv+SL5bmVkVhsf
dNskk3NsR95DvXqQtUDFa8wQf0vH/YSPne5wCkkvHPWai7hdcQtfJmJ+/RbqjIZBBK3lsXnLk8mN
pWJ5Y6noYGTILXKKqOcQ7+fucxcIpmK7MSlTzg==</SignatureValue>
  <KeyInfo>
    <X509Data>
      <X509Certificate>MIIIDjCCBfagAwIBAgITXAAAqzbeXVUb9Q40mQAAAACrNjANBgkqhkiG9w0BAQsFADBXMRcwFQYDVQQFEw5SVUMgODAwODA2MTAtNzEVMBMGA1UEChMMQ09ERTEwMCBTLkEuMQswCQYDVQQGEwJQWTEYMBYGA1UEAxMPQ0EtQ09ERTEwMCBTLkEuMB4XDTIyMDEwNTE4MjgzMVoXDTI0MDEwNTE4MjgzMVowgaExIzAhBgNVBAMTGkhFQ1RPUiBEQU1JQU4gQ0FDRVJFUyBCQUVaMRcwFQYDVQQKEw5QRVJTT05BIEZJU0lDQTELMAkGA1UEBhMCUFkxFjAUBgNVBCoTDUhFQ1RPUiBEQU1JQU4xFTATBgNVBAQTDENBQ0VSRVMgQkFFWjESMBAGA1UEBRMJQ0kzMzg2ODg4MREwDwYDVQQLEwhGSVJNQSBGMjCCASIwDQYJKoZIhvcNAQEBBQADggEPADCCAQoCggEBALrXRIqYZ0/M1kjPumOeDpJtK1mWe5+r+cmZ8TZS3ks4H9CVoNtkVL9w2BCQIspv1LJshgbbDVb3fr0PzTRBYOk6Nb5r+D66IjuzVFPg+yo8S8HPoebzb85mDJYfdRy/4DP/sNtGsEBqiUl17Hbuy7eDfx17cfKbrEiVNVF5YTmDq4za5WpRwVtKllCZQdEasay1xx/wPQ+4PPJeCycVjdhVqqQuXBPO0YjnzfQiFix6QhTZHxrRkrkOBSARpf8F3w2JcYE5VQEcc9MX4J8IoQadJEvzXAdSZzbzAcEp8+OiN2GtjdGJ3GILnUrNQ6qTGgXJ8A8InEmYvuNtM0QbsqUCAwEAAaOCA4YwggOCMA4GA1UdDwEB/wQEAwIF4DAMBgNVHRMBAf8EAjAAMCAGA1UdJQEB/wQWMBQGCCsGAQUFBwMCBggrBgEFBQcDBDAdBgNVHQ4EFgQUNUM8izyovivhn0ZzDND8JB7xHkc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JwYDVR0RBCAwHoEcSENBQ0VSRVNAQ09OVFJPTExFUlBZLkNPTS5QWTANBgkqhkiG9w0BAQsFAAOCAgEADyUPruNwP8ysQ+NzC+SXjsknx/hriYOzyOrM6jbQOmUoZNxJJfFD8YTf3A8WjJ8evnwfZXnlH/DdM5LFYu2Q1/oFD+VHkSKwMDAVsixY6HjmDFvD8tVWLcADoY79rj5ip9zCeQ5E7YOS1rux7J5rtrrNvXlbtUU04qjZjXdiquedDqtBkasYb0WqxpQ60EIAnAhQh3BLnc5rVOfS7yj2NElCH6bna1gQezVwAHYvceZsuwS4cJI55U/TsuQe+EybKWdN1JlqP5LBTgu1Hwl/bheCiCAcj93dqRap9QlZiQl4RIYGfd7dnhX4Gro4Hg9GSTd2d5yXjS0b2l2x6Av9PJvIUDXksMBOH249pXgdnDUyb576VdrdsyNyORp3H6/Kz/6kiLH1wRtj4pJH1eBmoes2WJ8fdXWyagVCke17Y+zCz0fJqLzi+BS01v1oFFM1JbZNzcFdrBu2OXY4VCSQts3MwHwSsnfhiOc3fwiYMwHP/wCD3/d0mUZJRCGTK7ksf/RT91k/VJLnwPHyko37X13LFV3KMZN01J/2tLl1m7UuMj0EYNelJI2uNxmRvzdzX+f/J2RhebhIFi75ltAHJMGlT/K4rUO208BlWrXzoDhh3ySZUcmvY/4Ko6qbPMxD1EljRbubRrF6wtG6IJ6JVkqDdva4tJ9mGpZYhETYY4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2022-04-08T17:25:57Z</mdssi:Value>
        </mdssi:SignatureTime>
      </SignatureProperty>
    </SignatureProperties>
  </Object>
  <Object Id="idOfficeObject">
    <SignatureProperties>
      <SignatureProperty Id="idOfficeV1Details" Target="#idPackageSignature">
        <SignatureInfoV1 xmlns="http://schemas.microsoft.com/office/2006/digsig">
          <SetupID>{7D1E60AD-A090-4846-B350-6BCB2AE862B9}</SetupID>
          <SignatureText>Héctor D. Cáceres B.</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2022-04-08T17:25:57Z</xd:SigningTime>
          <xd:SigningCertificate>
            <xd:Cert>
              <xd:CertDigest>
                <DigestMethod Algorithm="http://www.w3.org/2001/04/xmlenc#sha256"/>
                <DigestValue>XMwlVauHfXTU2eITBcsLJ7ZzSt+IUqyjYyNpWZHlsao=</DigestValue>
              </xd:CertDigest>
              <xd:IssuerSerial>
                <X509IssuerName>CN=CA-CODE100 S.A., C=PY, O=CODE100 S.A., SERIALNUMBER=RUC 80080610-7</X509IssuerName>
                <X509SerialNumber>2051668785847698728093929610769522343383444278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g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C4BAAAGAAAAcQEAABoAAAAuAQAABgAAAEQ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AAAAAISAAAADAAAAAEAAAAeAAAAGAAAAC4BAAAGAAAAcgEAABsAAAAlAAAADAAAAAEAAABUAAAAfAAAAC8BAAAGAAAAcAEAABoAAAABAAAAAAB1QcdxdEEvAQAABgAAAAgAAABMAAAAAAAAAAAAAAAAAAAA//////////9cAAAAOAAvADQALwAyADAAMgAyAAkAAAAGAAAACQAAAAYAAAAJAAAACQAAAAkAAAAJAAAASwAAAEAAAAAwAAAABQAAACAAAAABAAAAAQAAABAAAAAAAAAAAAAAAIABAADAAAAAAAAAAAAAAACAAQAAwAAAAFIAAABwAQAAAgAAABQAAAAJAAAAAAAAAAAAAAC8AgAAAAAAAAECAiJTAHkAcwB0AGUAbQAAAAAAAAAAAAAAAAAAAAAAAAAAAAAAAAAAAAAAAAAAAAAAAAAAAAAAAAAAAAAAAAAAAAAAAAAAAAAAAAAAAAAAgD8bbPt/AAAJAAAAAQAAAIiuM2r7fwAAAAAAAAAAAACHpOIp+38AALAi+OJRAgAACAAAAAAAAAAAAAAAAAAAAAAAAAAAAAAAmahRPUKyAADHs3Ns+38AAAAA9OJRAgAAAAAAAAAAAABAuGDwUQIAAHCx0BIAAAAAQKth8FECAAAHAAAAAAAAAECrYfBRAgAArLDQElwAAAAAsdASXAAAAGG3DGr7fwAA/v////////8AAAAAAAAAAHAc5PVRAgAA4gAAAFwAAABAuGDwUQIAAFumEGr7fwAAULDQElwAAAAAsdASX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gLDbmlECAAAQ6OHw+n8AAEDbyeRRAgAAiK4zavt/AAAAAAAAAAAAAAGnGfH6fwAAAgAAAAAAAAACAAAAAAAAAAAAAAAAAAAAAAAAAAAAAACpsk49QrIAAHAZyuRRAgAAEB8Zr1ECAAAAAAAAAAAAAEC4YPBRAgAAeLvPEgAAAADg////AAAAAAYAAAAAAAAABwAAAAAAAACcus8SXAAAAPC6zxJcAAAAYbcMavt/AAAAAAAAAAAAAEBaOGoAAAAAAAAAAAAAAAD/oOnw+n8AAEC4YPBRAgAAW6YQavt/AABAus8SXAAAAPC6zxJcAAAAAAAAAAAAAAAAAAAAZHYACAAAAAAlAAAADAAAAAMAAAAYAAAADAAAAAAAAAISAAAADAAAAAEAAAAWAAAADAAAAAgAAABUAAAAVAAAAA8AAABHAAAAIwAAAGoAAAABAAAAAAB1QcdxdEEPAAAAawAAAAEAAABMAAAABAAAAA4AAABHAAAAJQAAAGsAAABQAAAAWAAAABUAAAAWAAAADAAAAAAAAAAlAAAADAAAAAIAAAAnAAAAGAAAAAQAAAAAAAAA////AAAAAAAlAAAADAAAAAQAAABMAAAAZAAAADMAAAAnAAAAcQEAAGoAAAAzAAAAJwAAAD8BAABEAAAAIQDwAAAAAAAAAAAAAACAPwAAAAAAAAAAAACAPwAAAAAAAAAAAAAAAAAAAAAAAAAAAAAAAAAAAAAAAAAAJQAAAAwAAAAAAACAKAAAAAwAAAAEAAAAJwAAABgAAAAEAAAAAAAAAP///wAAAAAAJQAAAAwAAAAEAAAATAAAAGQAAAAzAAAAJwAAAHEBAABlAAAAMwAAACcAAAA/AQAAPwAAACEA8AAAAAAAAAAAAAAAgD8AAAAAAAAAAAAAgD8AAAAAAAAAAAAAAAAAAAAAAAAAAAAAAAAAAAAAAAAAACUAAAAMAAAAAAAAgCgAAAAMAAAABAAAACcAAAAYAAAABAAAAAAAAAD///8AAAAAACUAAAAMAAAABAAAAEwAAABkAAAAMwAAAEYAAAALAQAAZQAAADMAAABGAAAA2QAAACAAAAAhAPAAAAAAAAAAAAAAAIA/AAAAAAAAAAAAAIA/AAAAAAAAAAAAAAAAAAAAAAAAAAAAAAAAAAAAAAAAAAAlAAAADAAAAAAAAIAoAAAADAAAAAQAAABSAAAAcAEAAAQAAADo////AAAAAAAAAAAAAAAAkAEAAAAAAAEAAAAAcwBlAGcAbwBlACAAdQBpAAAAAAAAAAAAAAAAAAAAAAAAAAAAAAAAAAAAAAAAAAAAAAAAAAAAAAAAAAAAAAAAAAAAAAAAAAAAAAAAANceOWr7fwAAAAAAAAAAAACIrjNq+38AAAAAAAAAAAAAAABeKft/AAAAAAAAAAAAALAgOWr7fwAAAAAAAAAAAAAAAAAAAAAAAJmpUT1CsgAAAAAAAAAAAACQrtASXAAAAAAAAAAAAAAAQLhg8FECAACIsNASAAAAAOj///8AAAAACQAAAAAAAAADAAAAAAAAAKyv0BJcAAAAALDQElwAAABhtwxq+38AAAAAAAAAAAAAQFo4agAAAAAAAAAAAAAAADUXOP//////QLhg8FECAABbphBq+38AAFCv0BJcAAAAALDQElwAAADg/W/wUQIAAAAAAABkdgAIAAAAACUAAAAMAAAABAAAABgAAAAMAAAAAAAAAhIAAAAMAAAAAQAAAB4AAAAYAAAAMwAAAEYAAAAMAQAAZgAAACUAAAAMAAAABAAAAFQAAADEAAAANAAAAEYAAAAKAQAAZQAAAAEAAAAAAHVBx3F0QTQAAABGAAAAFAAAAEwAAAAAAAAAAAAAAAAAAAD//////////3QAAABIAOkAYwB0AG8AcgAgAEQALgAgAEMA4QBjAGUAcgBlAHMAIABCAC4AEQAAAA0AAAALAAAACAAAAA4AAAAIAAAABwAAABEAAAAFAAAABwAAAA8AAAAMAAAACwAAAA0AAAAIAAAADQAAAAoAAAAHAAAADgAAAAUAAABLAAAAQAAAADAAAAAFAAAAIAAAAAEAAAABAAAAEAAAAAAAAAAAAAAAgAEAAMAAAAAAAAAAAAAAAIABAADAAAAAJQAAAAwAAAACAAAAJwAAABgAAAAFAAAAAAAAAP///wAAAAAAJQAAAAwAAAAFAAAATAAAAGQAAAAAAAAAcgAAAH8BAAC6AAAAAAAAAHIAAACAAQAASQAAACEA8AAAAAAAAAAAAAAAgD8AAAAAAAAAAAAAgD8AAAAAAAAAAAAAAAAAAAAAAAAAAAAAAAAAAAAAAAAAACUAAAAMAAAAAAAAgCgAAAAMAAAABQAAACcAAAAYAAAABQAAAAAAAAD///8AAAAAACUAAAAMAAAABQAAAEwAAABkAAAADgAAAHIAAABxAQAAhgAAAA4AAAByAAAAZAEAABUAAAAhAPAAAAAAAAAAAAAAAIA/AAAAAAAAAAAAAIA/AAAAAAAAAAAAAAAAAAAAAAAAAAAAAAAAAAAAAAAAAAAlAAAADAAAAAAAAIAoAAAADAAAAAUAAAAlAAAADAAAAAEAAAAYAAAADAAAAAAAAAISAAAADAAAAAEAAAAeAAAAGAAAAA4AAAByAAAAcgEAAIcAAAAlAAAADAAAAAEAAABUAAAAxAAAAA8AAAByAAAAmAAAAIYAAAABAAAAAAB1QcdxdEEPAAAAcgAAABQAAABMAAAAAAAAAAAAAAAAAAAA//////////90AAAASADpAGMAdABvAHIAIABEAC4AIABDAOEAYwBlAHIAZQBzACAAQgAuAAsAAAAIAAAABwAAAAUAAAAJAAAABgAAAAQAAAALAAAAAwAAAAQAAAAKAAAACAAAAAcAAAAIAAAABgAAAAgAAAAHAAAABAAAAAkAAAADAAAASwAAAEAAAAAwAAAABQAAACAAAAABAAAAAQAAABAAAAAAAAAAAAAAAIABAADAAAAAAAAAAAAAAACAAQAAwAAAACUAAAAMAAAAAgAAACcAAAAYAAAABQAAAAAAAAD///8AAAAAACUAAAAMAAAABQAAAEwAAABkAAAADgAAAIwAAABxAQAAoAAAAA4AAACMAAAAZAEAABUAAAAhAPAAAAAAAAAAAAAAAIA/AAAAAAAAAAAAAIA/AAAAAAAAAAAAAAAAAAAAAAAAAAAAAAAAAAAAAAAAAAAlAAAADAAAAAAAAIAoAAAADAAAAAUAAAAlAAAADAAAAAEAAAAYAAAADAAAAAAAAAISAAAADAAAAAEAAAAeAAAAGAAAAA4AAACMAAAAcgEAAKEAAAAlAAAADAAAAAEAAABUAAAAOAEAAA8AAACMAAAAJwEAAKAAAAABAAAAAAB1QcdxdEEPAAAAjAAAACcAAABMAAAAAAAAAAAAAAAAAAAA//////////+cAAAAQQB1AGQAaQB0AG8AcgAgAEUAeAB0AGUAcgBuAG8AIABNAGEAdAAuACAAUAByAG8AZgAuACAAQwBDAFAAIABOALoAIABDAC0AOAA3ADMAAAAKAAAACQAAAAkAAAAEAAAABQAAAAkAAAAGAAAABAAAAAgAAAAHAAAABQAAAAgAAAAGAAAACQAAAAkAAAAEAAAADgAAAAgAAAAFAAAAAwAAAAQAAAAJAAAABgAAAAkAAAAFAAAAAwAAAAQAAAAKAAAACgAAAAkAAAAEAAAADAAAAAcAAAAEAAAACgAAAAYAAAAJAAAACQAAAAkAAABLAAAAQAAAADAAAAAFAAAAIAAAAAEAAAABAAAAEAAAAAAAAAAAAAAAgAEAAMAAAAAAAAAAAAAAAIABAADAAAAAJQAAAAwAAAACAAAAJwAAABgAAAAFAAAAAAAAAP///wAAAAAAJQAAAAwAAAAFAAAATAAAAGQAAAAOAAAApgAAAFUBAAC6AAAADgAAAKYAAABIAQAAFQAAACEA8AAAAAAAAAAAAAAAgD8AAAAAAAAAAAAAgD8AAAAAAAAAAAAAAAAAAAAAAAAAAAAAAAAAAAAAAAAAACUAAAAMAAAAAAAAgCgAAAAMAAAABQAAACUAAAAMAAAAAQAAABgAAAAMAAAAAAAAAhIAAAAMAAAAAQAAABYAAAAMAAAAAAAAAFQAAAA4AQAADwAAAKYAAABUAQAAugAAAAEAAAAAAHVBx3F0QQ8AAACmAAAAJwAAAEwAAAAEAAAADgAAAKYAAABWAQAAuwAAAJwAAABGAGkAcgBtAGEAZABvACAAcABvAHIAOgAgAEgARQBDAFQATwBSACAARABBAE0ASQBBAE4AIABDAEEAQwBFAFIARQBTACAAQgBBAEUAWgAAAAgAAAAEAAAABgAAAA4AAAAIAAAACQAAAAkAAAAEAAAACQAAAAkAAAAGAAAAAwAAAAQAAAALAAAACAAAAAoAAAAIAAAADAAAAAoAAAAEAAAACwAAAAoAAAAOAAAABAAAAAoAAAAMAAAABAAAAAoAAAAKAAAACgAAAAgAAAAKAAAACAAAAAkAAAAEAAAACQAAAAoAAAAIAAAACQAAABYAAAAMAAAAAAAAACUAAAAMAAAAAgAAAA4AAAAUAAAAAAAAABAAAAAUAAAA</Object>
  <Object Id="idInvalidSigLnImg">AQAAAGwAAAAAAAAAAAAAAH8BAAC/AAAAAAAAAAAAAAD4FgAAdgsAACBFTUYAAAEAcCIAALA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A4AAAAFAAAAJQAAABwAAAAOAAAABQAAABgAAAAYAAAAIQDwAAAAAAAAAAAAAACAPwAAAAAAAAAAAACAPwAAAAAAAAAAAAAAAAAAAAAAAAAAAAAAAAAAAAAAAAAAJQAAAAwAAAAAAACAKAAAAAwAAAABAAAAUAAAACQFAAAQAAAABgAAACMAAAAZAAAAEAAAAAYAAAAAAAAAAAAAABQAAAAUAAAATAAAACgAAAB0AAAAsAQAAAAAAAAAAAAAFAAAACgAAAAUAAAAFAAAAAEAGAAAAAAAAAAAAAAAAAAAAAAAAAAAAAAAAAAAAAAAAAAAAAAAAAAAAAAAAAAAAAAAAAAAAAAPGkIuTsUbLnUAAAAAAAAAAAAAAAAAAAAAAAAMFTYYKWcAAAAAAAAAAAAAAAAAAAAAAAAAAAAAAAAAAAAcMXsyVdYyVdYSIFAAAAAAAAAAAAAAAAAKEi4vUMsPGkIAAACCwupfhK1fhK1fhK1fhK1fhK1fhK0AAAAFCRcuT8cyVdYwU9APGj0+VnEQFx4JECkuT8gjPJcAAAAAAABfhK2CwuqCwuqCwuqCwuqCwuqCwup6ttwSGyEMFjcwUs4yVdYwUc0NFjgLEzAuT8guT8gQGCsAAAAAAABfhK2CwuqCwur///+Cwur///+Cwur///9vpsgZGRkMFTUuT8gyVdYwUc0wUc0xVNUQG0JJZYQAAAAAAABfhK2Cwur////////////////////////////c3NwODg4HDB8uT8cyVdYyVdYkPZsdKzRcf6cAAAAAAABfhK2CwuqCwur////////////////////W1tYxMTEGChokPp0yVdYyVdYyVdYyVdYgOIwSGicAAAAAAABfhK2Cwur///////+xfUqxfUqxfUqabEAHBQMTIFIvUMsyVdYyVdYcMHgHDSAhOZAxVNUrSbgMFTUAAABfhK2CwuqCwur///////////////+1tbUAAAAsTMAyVdYvUMkSH09paWlzc3MGBgYKEi4bLnUHDSAAAABfhK2Cwur////////g8PqCwuqCwup7uN4aGxwLFDMZKmsSFiKioqL///////9zq88/XnEAAAAAAAAAAABfhK2CwuqCwur///+CwuqCwuqCwuqCwupzq892dnaEhITr6+v///////////////+CwupfhK0AAAAAAABfhK2Cwur///////+CwuqCwuqCwuqCwuqCwur///////////////////////+CwuqCwupfhK0AAAAAAABfhK2CwuqCwur///+CwuqCwuqCwuqCwuqCwur///////////////////////////+CwupfhK0AAAAAAABfhK2Cwur////////k8vqCwuqCwuqCwurl8vv///////////////////////+CwuqCwupfhK0AAAAAAABfhK2CwuqCwur///////////////////////////////////////////////////+CwupfhK0AAAAAAABfhK2Cwur///+Cwur///+Cwur///+Cwur///+Cwur///+Cwur///+Cwur///+CwuqCwupfhK0AAAAAAABfhK2CwuqCwuqCwuqCwuqCwuqCwuqCwuqCwuqCwuqCwuqCwuqCwuqCwuqCwuqCwuqCwupfhK0AAAAAAACCwupfhK1fhK1fhK1fhK1fhK1fhK1fhK1fhK1fhK1fhK1fhK1fhK1fhK1fhK1fhK1fhK2CwuoAAAAAAAAAAAAAAAAAAAAAAAAAAAAAAAAAAAAAAAAAAAAAAAAAAAAAAAAAAAAAAAAAAAAAAAAAAAAAAAAAAAAAAAAAAAAAAAAAAAAAAAAAAAAAAAAAAAAAAAAAAAAAAAAAAAAAAAAAAAAAAAAAAAAAAAAAAAAAAAAAAAAnAAAAGAAAAAEAAAAAAAAA////AAAAAAAlAAAADAAAAAEAAABMAAAAZAAAADQAAAAGAAAAoAAAABoAAAA0AAAABgAAAG0AAAAVAAAAIQDwAAAAAAAAAAAAAACAPwAAAAAAAAAAAACAPwAAAAAAAAAAAAAAAAAAAAAAAAAAAAAAAAAAAAAAAAAAJQAAAAwAAAAAAACAKAAAAAwAAAABAAAAUgAAAHABAAABAAAA8P///wAAAAAAAAAAAAAAAJABAAAAAAABAAAAAHMAZQBnAG8AZQAgAHUAaQAAAAAAAAAAAAAAAAAAAAAAAAAAAAAAAAAAAAAAAAAAAAAAAAAAAAAAAAAAAAAAAAAAAAAAAAAAAPp/AACHpOIp+38AABMAFAAAAAAAyD0RKvt/AAAwFhts+38AAKyk4in7fwAAAAAAAAAAAAAwFhts+38AAAm50BJcAAAAAAAAAAAAAAC5slE9QrIAANNn7vD6fwAASAAAAFECAABkKREq+38AAIABGir7fwAAgCsRKgAAAAABAAAAAAAAAMg9ESr7fwAAAAAbbPt/AAAAAAAAAAAAAAAAAABcAAAAYbcMavt/AAAAAAAAAAAAAAAAAAAAAAAAQLhg8FECAABou9ASXAAAAEC4YPBRAgAAW6YQavt/AAAwutASXAAAAOC60BJcAAAAAAAAAAAAAAAAAAAAZHYACAAAAAAlAAAADAAAAAEAAAAYAAAADAAAAP8AAAISAAAADAAAAAEAAAAeAAAAGAAAADQAAAAGAAAAoQAAABsAAAAlAAAADAAAAAEAAABUAAAAqAAAADUAAAAGAAAAnwAAABoAAAABAAAAAAB1QcdxdEE1AAAABgAAAA8AAABMAAAAAAAAAAAAAAAAAAAA//////////9sAAAARgBpAHIAbQBhACAAbgBvACAAdgDhAGwAaQBkAGEAb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CAPxts+38AAAkAAAABAAAAiK4zavt/AAAAAAAAAAAAAIek4in7fwAAsCL44lECAAAIAAAAAAAAAAAAAAAAAAAAAAAAAAAAAACZqFE9QrIAAMezc2z7fwAAAAD04lECAAAAAAAAAAAAAEC4YPBRAgAAcLHQEgAAAABAq2HwUQIAAAcAAAAAAAAAQKth8FECAACssNASXAAAAACx0BJcAAAAYbcMavt/AAD+/////////wAAAAAAAAAAcBzk9VECAADiAAAAXAAAAEC4YPBRAgAAW6YQavt/AABQsNASXAAAAACx0BJc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CAsNuaUQIAABDo4fD6fwAAQNvJ5FECAACIrjNq+38AAAAAAAAAAAAAAacZ8fp/AAACAAAAAAAAAAIAAAAAAAAAAAAAAAAAAAAAAAAAAAAAAKmyTj1CsgAAcBnK5FECAAAQHxmvUQIAAAAAAAAAAAAAQLhg8FECAAB4u88SAAAAAOD///8AAAAABgAAAAAAAAAHAAAAAAAAAJy6zxJcAAAA8LrPElwAAABhtwxq+38AAAAAAAAAAAAAQFo4agAAAAAAAAAAAAAAAP+g6fD6fwAAQLhg8FECAABbphBq+38AAEC6zxJcAAAA8LrPElwAAAAAAAAAAAAAAAAAAABkdgAIAAAAACUAAAAMAAAAAwAAABgAAAAMAAAAAAAAAhIAAAAMAAAAAQAAABYAAAAMAAAACAAAAFQAAABUAAAADwAAAEcAAAAjAAAAagAAAAEAAAAAAHVBx3F0QQ8AAABrAAAAAQAAAEwAAAAEAAAADgAAAEcAAAAlAAAAawAAAFAAAABYAAAAFQAAABYAAAAMAAAAAAAAACUAAAAMAAAAAgAAACcAAAAYAAAABAAAAAAAAAD///8AAAAAACUAAAAMAAAABAAAAEwAAABkAAAAMwAAACcAAABxAQAAagAAADMAAAAnAAAAPwEAAEQAAAAhAPAAAAAAAAAAAAAAAIA/AAAAAAAAAAAAAIA/AAAAAAAAAAAAAAAAAAAAAAAAAAAAAAAAAAAAAAAAAAAlAAAADAAAAAAAAIAoAAAADAAAAAQAAAAnAAAAGAAAAAQAAAAAAAAA////AAAAAAAlAAAADAAAAAQAAABMAAAAZAAAADMAAAAnAAAAcQEAAGUAAAAzAAAAJwAAAD8BAAA/AAAAIQDwAAAAAAAAAAAAAACAPwAAAAAAAAAAAACAPwAAAAAAAAAAAAAAAAAAAAAAAAAAAAAAAAAAAAAAAAAAJQAAAAwAAAAAAACAKAAAAAwAAAAEAAAAJwAAABgAAAAEAAAAAAAAAP///wAAAAAAJQAAAAwAAAAEAAAATAAAAGQAAAAzAAAARgAAAAsBAABlAAAAMwAAAEYAAADZAAAAIAAAACEA8AAAAAAAAAAAAAAAgD8AAAAAAAAAAAAAgD8AAAAAAAAAAAAAAAAAAAAAAAAAAAAAAAAAAAAAAAAAACUAAAAMAAAAAAAAgCgAAAAMAAAABAAAAFIAAABwAQAABAAAAOj///8AAAAAAAAAAAAAAACQAQAAAAAAAQAAAABzAGUAZwBvAGUAIAB1AGkAAAAAAAAAAAAAAAAAAAAAAAAAAAAAAAAAAAAAAAAAAAAAAAAAAAAAAAAAAAAAAAAAAAAAAAAAAAAAAAAA1x45avt/AAAAAAAAAAAAAIiuM2r7fwAAAAAAAAAAAAAAAF4p+38AAAAAAAAAAAAAsCA5avt/AAAAAAAAAAAAAAAAAAAAAAAAmalRPUKyAAAAAAAAAAAAAJCu0BJcAAAAAAAAAAAAAABAuGDwUQIAAIiw0BIAAAAA6P///wAAAAAJAAAAAAAAAAMAAAAAAAAArK/QElwAAAAAsNASXAAAAGG3DGr7fwAAAAAAAAAAAABAWjhqAAAAAAAAAAAAAAAANRc4//////9AuGDwUQIAAFumEGr7fwAAUK/QElwAAAAAsNASXAAAAOD9b/BRAgAAAAAAAGR2AAgAAAAAJQAAAAwAAAAEAAAAGAAAAAwAAAAAAAACEgAAAAwAAAABAAAAHgAAABgAAAAzAAAARgAAAAwBAABmAAAAJQAAAAwAAAAEAAAAVAAAAMQAAAA0AAAARgAAAAoBAABlAAAAAQAAAAAAdUHHcXRBNAAAAEYAAAAUAAAATAAAAAAAAAAAAAAAAAAAAP//////////dAAAAEgA6QBjAHQAbwByACAARAAuACAAQwDhAGMAZQByAGUAcwAgAEIALgARAAAADQAAAAsAAAAIAAAADgAAAAgAAAAHAAAAEQAAAAUAAAAHAAAADwAAAAwAAAALAAAADQAAAAgAAAANAAAACgAAAAcAAAAOAAAABQ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OAAAAcgAAAHEBAACGAAAADgAAAHIAAABkAQAAFQAAACEA8AAAAAAAAAAAAAAAgD8AAAAAAAAAAAAAgD8AAAAAAAAAAAAAAAAAAAAAAAAAAAAAAAAAAAAAAAAAACUAAAAMAAAAAAAAgCgAAAAMAAAABQAAACUAAAAMAAAAAQAAABgAAAAMAAAAAAAAAhIAAAAMAAAAAQAAAB4AAAAYAAAADgAAAHIAAAByAQAAhwAAACUAAAAMAAAAAQAAAFQAAADEAAAADwAAAHIAAACYAAAAhgAAAAEAAAAAAHVBx3F0QQ8AAAByAAAAFAAAAEwAAAAAAAAAAAAAAAAAAAD//////////3QAAABIAOkAYwB0AG8AcgAgAEQALgAgAEMA4QBjAGUAcgBlAHMAIABCAC4ACwAAAAgAAAAHAAAABQAAAAkAAAAGAAAABAAAAAsAAAADAAAABAAAAAoAAAAIAAAABwAAAAgAAAAGAAAACAAAAAcAAAAEAAAACQAAAAMAAABLAAAAQAAAADAAAAAFAAAAIAAAAAEAAAABAAAAEAAAAAAAAAAAAAAAgAEAAMAAAAAAAAAAAAAAAIABAADAAAAAJQAAAAwAAAACAAAAJwAAABgAAAAFAAAAAAAAAP///wAAAAAAJQAAAAwAAAAFAAAATAAAAGQAAAAOAAAAjAAAAHEBAACgAAAADgAAAIwAAABkAQAAFQAAACEA8AAAAAAAAAAAAAAAgD8AAAAAAAAAAAAAgD8AAAAAAAAAAAAAAAAAAAAAAAAAAAAAAAAAAAAAAAAAACUAAAAMAAAAAAAAgCgAAAAMAAAABQAAACUAAAAMAAAAAQAAABgAAAAMAAAAAAAAAhIAAAAMAAAAAQAAAB4AAAAYAAAADgAAAIwAAAByAQAAoQAAACUAAAAMAAAAAQAAAFQAAAA4AQAADwAAAIwAAAAnAQAAoAAAAAEAAAAAAHVBx3F0QQ8AAACMAAAAJwAAAEwAAAAAAAAAAAAAAAAAAAD//////////5wAAABBAHUAZABpAHQAbwByACAARQB4AHQAZQByAG4AbwAgAE0AYQB0AC4AIABQAHIAbwBmAC4AIABDAEMAUAAgAE4AugAgAEMALQA4ADcAMwAAAAoAAAAJAAAACQAAAAQAAAAFAAAACQAAAAYAAAAEAAAACAAAAAcAAAAFAAAACAAAAAYAAAAJAAAACQAAAAQAAAAOAAAACAAAAAUAAAADAAAABAAAAAkAAAAGAAAACQAAAAUAAAADAAAABAAAAAoAAAAKAAAACQAAAAQAAAAMAAAABwAAAAQAAAAKAAAABgAAAAkAAAAJAAAACQAAAEsAAABAAAAAMAAAAAUAAAAgAAAAAQAAAAEAAAAQAAAAAAAAAAAAAACAAQAAwAAAAAAAAAAAAAAAgAEAAMAAAAAlAAAADAAAAAIAAAAnAAAAGAAAAAUAAAAAAAAA////AAAAAAAlAAAADAAAAAUAAABMAAAAZAAAAA4AAACmAAAAVQEAALoAAAAOAAAApgAAAEgBAAAVAAAAIQDwAAAAAAAAAAAAAACAPwAAAAAAAAAAAACAPwAAAAAAAAAAAAAAAAAAAAAAAAAAAAAAAAAAAAAAAAAAJQAAAAwAAAAAAACAKAAAAAwAAAAFAAAAJQAAAAwAAAABAAAAGAAAAAwAAAAAAAACEgAAAAwAAAABAAAAFgAAAAwAAAAAAAAAVAAAADgBAAAPAAAApgAAAFQBAAC6AAAAAQAAAAAAdUHHcXRBDwAAAKYAAAAnAAAATAAAAAQAAAAOAAAApgAAAFYBAAC7AAAAnAAAAEYAaQByAG0AYQBkAG8AIABwAG8AcgA6ACAASABFAEMAVABPAFIAIABEAEEATQBJAEEATgAgAEMAQQBDAEUAUgBFAFMAIABCAEEARQBaAAAACAAAAAQAAAAGAAAADgAAAAgAAAAJAAAACQAAAAQAAAAJAAAACQAAAAYAAAADAAAABAAAAAsAAAAIAAAACgAAAAgAAAAMAAAACgAAAAQAAAALAAAACgAAAA4AAAAEAAAACgAAAAwAAAAEAAAACgAAAAoAAAAKAAAACAAAAAoAAAAIAAAACQAAAAQAAAAJAAAACgAAAAgAAAAJ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2e0VLCt86Fl/+bxuNQYbBHugV9jNlZJ+e2uBcq9B2NM=</DigestValue>
    </Reference>
    <Reference Type="http://www.w3.org/2000/09/xmldsig#Object" URI="#idOfficeObject">
      <DigestMethod Algorithm="http://www.w3.org/2001/04/xmlenc#sha256"/>
      <DigestValue>koBjwWTZO/u7vErmoux/T+a4UgTa/Llgzr4Bt3Xh9oI=</DigestValue>
    </Reference>
    <Reference Type="http://uri.etsi.org/01903#SignedProperties" URI="#idSignedProperties">
      <Transforms>
        <Transform Algorithm="http://www.w3.org/TR/2001/REC-xml-c14n-20010315"/>
      </Transforms>
      <DigestMethod Algorithm="http://www.w3.org/2001/04/xmlenc#sha256"/>
      <DigestValue>BFd6btmurai0XulcccW1mPOqGQIefNxXXl3WUp+gqHc=</DigestValue>
    </Reference>
    <Reference Type="http://www.w3.org/2000/09/xmldsig#Object" URI="#idValidSigLnImg">
      <DigestMethod Algorithm="http://www.w3.org/2001/04/xmlenc#sha256"/>
      <DigestValue>yyQZUfEManiB2gNnx74i7LiR4jUhQD9iYyQdsJG5myc=</DigestValue>
    </Reference>
    <Reference Type="http://www.w3.org/2000/09/xmldsig#Object" URI="#idInvalidSigLnImg">
      <DigestMethod Algorithm="http://www.w3.org/2001/04/xmlenc#sha256"/>
      <DigestValue>5wma+yrfd2mPBJIy+65kt+Q1MqGA4aVwoWpHAkDQCR4=</DigestValue>
    </Reference>
  </SignedInfo>
  <SignatureValue>IwkDpgSzAmqR4AG2PqmDvUfW9jshy6zcXSRPHoR1Tn+3IBdm/wEBOY+OGD2+tj6iM6noZdZ9z85O
5yHZuC1Lu+v7cCLtEW2hR8n3URWpizYu2fBCjIB2Ze0Cp0lNolx0EwP9hwWWiaJK9f//Nm4D3mJJ
n6puGJak+R5TgrnIhwmr7mBJOZ12+anu9D7CbL+Z/EnOQXvrGVhW7+oz8JzzoJSFCymPN0yIB5lr
HmlWl5ABiFF7ximaODa789Rr1/zqKWvzjWAnzRbgDS2d4sN0Hf+thf6OglaXexNaQ8ZS2trbLiKQ
vCcpn7nl7+PWEjx3aAnaVur685k73EEbOHl8DA==</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2022-04-08T01:20:52Z</mdssi:Value>
        </mdssi:SignatureTime>
      </SignatureProperty>
    </SignatureProperties>
  </Object>
  <Object Id="idOfficeObject">
    <SignatureProperties>
      <SignatureProperty Id="idOfficeV1Details" Target="#idPackageSignature">
        <SignatureInfoV1 xmlns="http://schemas.microsoft.com/office/2006/digsig">
          <SetupID>{6EED9166-EC99-4C06-ABAD-33EB48D91322}</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2022-04-08T01:20:52Z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r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AAA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QAAAACgAAAGAAAABCAAAAbAAAAAEAAAD8HfBBVZXvQQoAAABgAAAACwAAAEwAAAAAAAAAAAAAAAAAAAD//////////2QAAABQAHIAZQBzAGkAZABlAG4AdABlACAAAAAGAAAABAAAAAYAAAAFAAAAAwAAAAcAAAAGAAAABwAAAAQAAAAGAAAAAw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AAA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Object Id="idInvalidSigLnImg">AQAAAGwAAAAAAAAAAAAAACIBAAB/AAAAAAAAAAAAAAAfIgAA+g4AACBFTUYAAAEAG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hAA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mELTlMR7gp8uIME9sZJvMVDOKGtGlO1SmSJglPIHCso=</DigestValue>
    </Reference>
    <Reference Type="http://www.w3.org/2000/09/xmldsig#Object" URI="#idOfficeObject">
      <DigestMethod Algorithm="http://www.w3.org/2001/04/xmlenc#sha256"/>
      <DigestValue>iDYjbOhcXxRIGsHodttKssF7BhgLk8x+9YWeAafRIpU=</DigestValue>
    </Reference>
    <Reference Type="http://uri.etsi.org/01903#SignedProperties" URI="#idSignedProperties">
      <Transforms>
        <Transform Algorithm="http://www.w3.org/TR/2001/REC-xml-c14n-20010315"/>
      </Transforms>
      <DigestMethod Algorithm="http://www.w3.org/2001/04/xmlenc#sha256"/>
      <DigestValue>GG0QIesLzd5ThrSIOL2xqYtrp2KV57QmZPIdGIv4bzU=</DigestValue>
    </Reference>
    <Reference Type="http://www.w3.org/2000/09/xmldsig#Object" URI="#idValidSigLnImg">
      <DigestMethod Algorithm="http://www.w3.org/2001/04/xmlenc#sha256"/>
      <DigestValue>aWkze6Lkhz7YYABxCLAn3QX1RfzuVmwud1CB6C5nSo4=</DigestValue>
    </Reference>
    <Reference Type="http://www.w3.org/2000/09/xmldsig#Object" URI="#idInvalidSigLnImg">
      <DigestMethod Algorithm="http://www.w3.org/2001/04/xmlenc#sha256"/>
      <DigestValue>Zb5jXBqYQwKBK4AIgYTFTBkNiTGb+kzDDQRdO0xVJQ8=</DigestValue>
    </Reference>
  </SignedInfo>
  <SignatureValue>YwBXBZX++7pjxKeZC8tf1jKGo4HetpM+FdIu/PCitJ9UEL7JDSOjyxONHWCRs4Zoyvcdv2msbbNS
jDhwBIQrntV2i6vkVc1RuKLXzc999VGpnI4tSeJPYLXOdiSh8hzLzFXZWxyp3IOM3aBuvJo+QCXc
3ZUXe9AJkSDwQZjFyWHgitJxVME8o/M9wkD5u3B5JlBcUQ3ziKyAok2Y7zPQwNzZqiZBb09DGS4k
hnHL/CVj+tFjQ6spnl/u0y3O/fKn3PTzzbQFS60BTj9LPiiNnc9puPdn1bfoDz5+BltCKizrHHtS
fb9mrtv9Ny+yZjOO0giiA/CJZvS+kazOjG435w==</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2022-04-08T01:21:09Z</mdssi:Value>
        </mdssi:SignatureTime>
      </SignatureProperty>
    </SignatureProperties>
  </Object>
  <Object Id="idOfficeObject">
    <SignatureProperties>
      <SignatureProperty Id="idOfficeV1Details" Target="#idPackageSignature">
        <SignatureInfoV1 xmlns="http://schemas.microsoft.com/office/2006/digsig">
          <SetupID>{15C49B8D-C474-4F9E-BB19-3F18796775DD}</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2022-04-08T01:21:09Z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r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MAQAACgAAAFAAAACrAAAAXAAAAAEAAAD8HfBBVZXvQQoAAABQAAAAIAAAAEwAAAAAAAAAAAAAAAAAAAD//////////4wAAABEAHIALgAgAEQAaQBlAGcAbwAgAEMAaAByAGkAcwB0AGkAYQBuACAAQgBvAHIAagBhACAAVABlAHIA4QBuACAACAAAAAQAAAADAAAAAwAAAAgAAAADAAAABgAAAAcAAAAHAAAAAwAAAAcAAAAHAAAABAAAAAMAAAAFAAAABAAAAAMAAAAGAAAABwAAAAMAAAAGAAAABwAAAAQAAAADAAAABgAAAAMAAAAGAAAABgAAAAQAAAAGAAAABwAAAAMAAABLAAAAQAAAADAAAAAFAAAAIAAAAAEAAAABAAAAEAAAAAAAAAAAAAAAIwEAAIAAAAAAAAAAAAAAACM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CQAAAACgAAAGAAAABCAAAAbAAAAAEAAAD8HfBBVZXvQQoAAABgAAAACwAAAEwAAAAAAAAAAAAAAAAAAAD//////////2QAAABQAHIAZQBzAGkAZABlAG4AdABlACAAb24GAAAABAAAAAYAAAAFAAAAAwAAAAcAAAAGAAAABwAAAAQAAAAGAAAAAwAAAEsAAABAAAAAMAAAAAUAAAAgAAAAAQAAAAEAAAAQAAAAAAAAAAAAAAAjAQAAgAAAAAAAAAAAAAAAIwEAAIAAAAAlAAAADAAAAAIAAAAnAAAAGAAAAAUAAAAAAAAA////AAAAAAAlAAAADAAAAAUAAABMAAAAZAAAAAkAAABwAAAAGQEAAHwAAAAJAAAAcAAAABEBAAANAAAAIQDwAAAAAAAAAAAAAACAPwAAAAAAAAAAAACAPwAAAAAAAAAAAAAAAAAAAAAAAAAAAAAAAAAAAAAAAAAAJQAAAAwAAAAAAACAKAAAAAwAAAAFAAAAJQAAAAwAAAABAAAAGAAAAAwAAAAAAAAAEgAAAAwAAAABAAAAFgAAAAwAAAAAAAAAVAAAAHQBAAAKAAAAcAAAABgBAAB8AAAAAQAAAPwd8EFVle9BCgAAAHAAAAAxAAAATAAAAAQAAAAJAAAAcAAAABoBAAB9AAAAsAAAAEYAaQByAG0AYQBkAG8AIABwAG8AcgA6ACAAYwAxADMAOQBkAGYAOQA1AC0AMQBhAGIAMQAtADQAZgA5ADgALQBhADAAMQAxAC0AZgAxADgANwBjADEAYwBhADcAZAA4ADYAcmcGAAAAAwAAAAQAAAAJAAAABgAAAAcAAAAHAAAAAwAAAAcAAAAHAAAABAAAAAMAAAADAAAABQAAAAYAAAAGAAAABgAAAAcAAAAEAAAABgAAAAYAAAAEAAAABgAAAAYAAAAHAAAABgAAAAQAAAAGAAAABAAAAAYAAAAGAAAABAAAAAYAAAAGAAAABgAAAAYAAAAEAAAABAAAAAYAAAAGAAAABgAAAAUAAAAGAAAABQAAAAYAAAAGAAAABwAAAAYAAAAGAAAAFgAAAAwAAAAAAAAAJQAAAAwAAAACAAAADgAAABQAAAAAAAAAEAAAABQAAAA=</Object>
  <Object Id="idInvalidSigLnImg">AQAAAGwAAAAAAAAAAAAAACIBAAB/AAAAAAAAAAAAAAAfIgAA+g4AACBFTUYAAAEAG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wBAAAKAAAAUAAAAKsAAABcAAAAAQAAAPwd8EFVle9BCgAAAFAAAAAgAAAATAAAAAAAAAAAAAAAAAAAAP//////////jAAAAEQAcgAuACAARABpAGUAZwBvACAAQwBoAHIAaQBzAHQAaQBhAG4AIABCAG8AcgBqAGEAIABUAGUAcgDhAG4AIAAIAAAABAAAAAMAAAADAAAACAAAAAMAAAAGAAAABwAAAAcAAAADAAAABwAAAAcAAAAEAAAAAwAAAAUAAAAEAAAAAwAAAAYAAAAHAAAAAwAAAAYAAAAHAAAABAAAAAMAAAAGAAAAAwAAAAYAAAAGAAAABAAAAAYAAAAHAAAAA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A+MQ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AAAA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JfPtfE0V0n3g7S0NX10RzP67Bf/5vEMeesK+OPq0GuQ=</DigestValue>
    </Reference>
    <Reference Type="http://www.w3.org/2000/09/xmldsig#Object" URI="#idOfficeObject">
      <DigestMethod Algorithm="http://www.w3.org/2001/04/xmlenc#sha256"/>
      <DigestValue>yn8oZymkvkxlNr/AsQb+VgopJGtQ4juvGmLbFQQclAM=</DigestValue>
    </Reference>
    <Reference Type="http://uri.etsi.org/01903#SignedProperties" URI="#idSignedProperties">
      <Transforms>
        <Transform Algorithm="http://www.w3.org/TR/2001/REC-xml-c14n-20010315"/>
      </Transforms>
      <DigestMethod Algorithm="http://www.w3.org/2001/04/xmlenc#sha256"/>
      <DigestValue>ldRAfRg9DHHvstUxS8WsWpLRMsvKeGJPDTeqTFBKdXo=</DigestValue>
    </Reference>
    <Reference Type="http://www.w3.org/2000/09/xmldsig#Object" URI="#idValidSigLnImg">
      <DigestMethod Algorithm="http://www.w3.org/2001/04/xmlenc#sha256"/>
      <DigestValue>oEFiDb3TO6nP3wxSvAeAjvQp27PWr7O1whRkSWfKpD0=</DigestValue>
    </Reference>
    <Reference Type="http://www.w3.org/2000/09/xmldsig#Object" URI="#idInvalidSigLnImg">
      <DigestMethod Algorithm="http://www.w3.org/2001/04/xmlenc#sha256"/>
      <DigestValue>bOmR/F8wYb+9VyC0//dOBWHhiOXgaXo2140jeQ6qUbM=</DigestValue>
    </Reference>
  </SignedInfo>
  <SignatureValue>mt6s6P18O2pDW+jC03EChR5xO4kGmKLKM8LJx2kxkCQozJo//tB3/c7P7++zb+y/o7wO3Jig0El9
lcstUS9yJwNtWB44Ru3O1CD4jXjxzZjFuClClOqW2B7mrzFi4CXtHjI9Tvss9TC9I/HQjez/9vdB
GBNeGxaZCcjUcuccFkOLRYxhCSbHwmM7s1ECNKzpl8qpxa6gL56VeYqV4NyrENcaFXh9qrvYdfqH
cPjwfOQhF7T0ks88FlJhIp+80usn76oPRMhK0aA/I1GXlPk62D+WwG24q/nR1FkFllWAl5qmTh5e
sNeiABQvrHmxpNbpgCSJ/HV0huItjbO9fd/pAQ==</SignatureValue>
  <KeyInfo>
    <X509Data>
      <X509Certificate>MIID8jCCAtqgAwIBAgIQ7KA+MX1EcZVOM6016YGTNDANBgkqhkiG9w0BAQsFADB4MXYwEQYKCZImiZPyLGQBGRYDbmV0MBUGCgmSJomT8ixkARkWB3dpbmRvd3MwHQYDVQQDExZNUy1Pcmdhbml6YXRpb24tQWNjZXNzMCsGA1UECxMkODJkYmFjYTQtM2U4MS00NmNhLTljNzMtMDk1MGMxZWFjYTk3MB4XDTIwMDEwODE0MTgzOVoXDTMwMDEwODE0NDgzOVowLzEtMCsGA1UEAxMkYzEzOWRmOTUtMWFiMS00Zjk4LWEwMTEtZjE4N2MxY2E3ZDg2MIIBIjANBgkqhkiG9w0BAQEFAAOCAQ8AMIIBCgKCAQEAvS22RXj+I1krzHac88jAf1xZuIyPysGcsS2NaRqeLORRgWF7SSRXhQaPHs2httWIEeGENqUAl1onioV3pjNNlRxdW4vGxp3i4bQlgdamGghEg88QrJai3aDT5nd+5zvfXRTCgfmVIvBW+jLpChnFKDgrRekYctfekmX157NbwVaE+8LBXjix7DBerR9QJtusMX+RlYTDAzyVL+CKH7Fe0KZ+OJBXLAig+2xBJHV7uYuP07HNOuSwMRVtXo0xE7ZQCVQIFyh/BhNM6YKE1WRGKjifr25CJ7VCRdL3wcU9SRLRFAdWyuHVJHCsNfBcg6Mbna8yM6t3SwwpNWMGnKaxlQIDAQABo4HAMIG9MAwGA1UdEwEB/wQCMAAwFgYDVR0lAQH/BAwwCgYIKwYBBQUHAwIwIgYLKoZIhvcUAQWCHAIEEwSBEJXfOcGxGphPoBHxh8HKfYYwIgYLKoZIhvcUAQWCHAMEEwSBEFohbMXewTFBtRxKW2TViUowIgYLKoZIhvcUAQWCHAUEEwSBEJeUqAhZz39BsbdVLgpPQFcwFAYLKoZIhvcUAQWCHAgEBQSBAlNBMBMGCyqGSIb3FAEFghwHBAQEgQEwMA0GCSqGSIb3DQEBCwUAA4IBAQAd8l2QQ/zQpwqZPWIYal/SoSk3a5NIw5T4HcgWb7gDxoYPHp1N42ATgnRUwwmkH5N2H9fQ6qi/wlawg5Crr5lb7eMubUpW3x7LSOtv5HXqaqxmPThCfcQB/SxWDfPwz6a/EtYLWxcoDZCylq3NcHPO4m+hYFv7BkngdibpqN3AWY7J8WRAU+ZX+Djv+wuwhm5nmA/uR1RvtP+YcpRq6VUBKRAur1TpMuKCM5+/JTh1FHBWdno5bpnTvJpqTlenZKn3dyiHJu0J4yA1oJACrRVfx9A8yztPErPYuwYVt6WvlrRQW57HMbwglUdJvsfx8ZUlyDi8aubyclove0dVj9D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EMhqtSmi/dbj9+nJ1Bm2AzGmARJGfr6laVc/cbhMPN8=</DigestValue>
      </Reference>
      <Reference URI="/xl/calcChain.xml?ContentType=application/vnd.openxmlformats-officedocument.spreadsheetml.calcChain+xml">
        <DigestMethod Algorithm="http://www.w3.org/2001/04/xmlenc#sha256"/>
        <DigestValue>PgN0FgWmbpgi3pxnoN2EUN3e/dJHrq9L77+ylWFKq8M=</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HJskY40JevCafAOafPhnTBGwSElIowxSGsA8TkhRRnY=</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ysY7u8LLyl7naQrzFRAwountIREwV1elZfBQr4/fz6I=</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MKnAgDHAvKTtj67MIdZZHRQ/Q/Xt+AmsPiQsyEfEo0I=</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j7TpbDeW2LHznpqDxDNe1f3xKSMUVdLfcGvcGfGSH+U=</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hIySbaJVypW/fya9IMXgiMt45Ig9dEFZeAai3SueZDA=</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EX22u/LFFMqjnVQLwzvyDMu+poUkJRFGfzJfB/2aUPM=</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nmmd8NgrkNWHBw4IWUKuxOWGOO0HTHV/5BfBhmyfv2g=</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tba2KYclmzFF8Mr1y1dkICww6bFKFzpD0NsGqFpcxwY=</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WX4KFdQI+FnsCAVxSzezjOY+/9ung9SjAyAAxc8sTaM=</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sCt/cQ0LgcI6+UNVTnNUJtTqircudfuH9zNZT3vDtkA=</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oLGHnKrmfY4UdHLa/pf1X4dNCqTpL/gaJn24niP3adk=</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zqreg09HdKdehYejDEAGsPSqG/GehFZhIDdjGecE8I0=</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hSS5gf9VDVMOx9Z04Jh2z3miWmIeLyTMsAmDoxuzWwI=</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94JJ/gxYK3zaR2WinuMfRX9xtahxQrLGV3YgHETUqC8=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FAr+tFAtiFx0AVl1WzGs0+b56/peUrnxK0fnVifChUc=</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bQL/SRdk6c6YiMN0TnZ9uxEzX1q+4V0sA3LolqCrkcU=</DigestValue>
      </Reference>
      <Reference URI="/xl/drawings/drawing1.xml?ContentType=application/vnd.openxmlformats-officedocument.drawing+xml">
        <DigestMethod Algorithm="http://www.w3.org/2001/04/xmlenc#sha256"/>
        <DigestValue>h17QdOcVQni+18umlZX/MtHS9jYztsALLSqpoHcerdc=</DigestValue>
      </Reference>
      <Reference URI="/xl/drawings/drawing2.xml?ContentType=application/vnd.openxmlformats-officedocument.drawing+xml">
        <DigestMethod Algorithm="http://www.w3.org/2001/04/xmlenc#sha256"/>
        <DigestValue>TQkknl6U2u6dZOUcFql/IHkrY9eByyYBTaZHdo5KEbo=</DigestValue>
      </Reference>
      <Reference URI="/xl/drawings/vmlDrawing1.vml?ContentType=application/vnd.openxmlformats-officedocument.vmlDrawing">
        <DigestMethod Algorithm="http://www.w3.org/2001/04/xmlenc#sha256"/>
        <DigestValue>k3OABh4gjNI3GXI4WGEKcoYRuY82mnZFA6RScLKYBho=</DigestValue>
      </Reference>
      <Reference URI="/xl/drawings/vmlDrawing10.vml?ContentType=application/vnd.openxmlformats-officedocument.vmlDrawing">
        <DigestMethod Algorithm="http://www.w3.org/2001/04/xmlenc#sha256"/>
        <DigestValue>EqPURRz4yR33mGecPmv1UAiGUZRBbZdonq3xk4GRU+o=</DigestValue>
      </Reference>
      <Reference URI="/xl/drawings/vmlDrawing11.vml?ContentType=application/vnd.openxmlformats-officedocument.vmlDrawing">
        <DigestMethod Algorithm="http://www.w3.org/2001/04/xmlenc#sha256"/>
        <DigestValue>KWgohr3WL7TK52nwuUvZnCExwsgXmyMMnV5yM6CfN6U=</DigestValue>
      </Reference>
      <Reference URI="/xl/drawings/vmlDrawing12.vml?ContentType=application/vnd.openxmlformats-officedocument.vmlDrawing">
        <DigestMethod Algorithm="http://www.w3.org/2001/04/xmlenc#sha256"/>
        <DigestValue>UmSJW9eAFDwo8AfxDDpRmF+O2BQ5DhSjDEZR75SMVpw=</DigestValue>
      </Reference>
      <Reference URI="/xl/drawings/vmlDrawing13.vml?ContentType=application/vnd.openxmlformats-officedocument.vmlDrawing">
        <DigestMethod Algorithm="http://www.w3.org/2001/04/xmlenc#sha256"/>
        <DigestValue>Z7YrwAtQ7PLCpnBkje+jLRJZl7JRVwqhUWKVGMXbzCI=</DigestValue>
      </Reference>
      <Reference URI="/xl/drawings/vmlDrawing14.vml?ContentType=application/vnd.openxmlformats-officedocument.vmlDrawing">
        <DigestMethod Algorithm="http://www.w3.org/2001/04/xmlenc#sha256"/>
        <DigestValue>CCFcnDn0HvRL+lrt8I3yl5IJLJDbFol7dtn0gj4F0GU=</DigestValue>
      </Reference>
      <Reference URI="/xl/drawings/vmlDrawing15.vml?ContentType=application/vnd.openxmlformats-officedocument.vmlDrawing">
        <DigestMethod Algorithm="http://www.w3.org/2001/04/xmlenc#sha256"/>
        <DigestValue>Sly4hoxdPHe4rSZc0MYYhlHCN5Ovh7rFTM7v9vtpIdk=</DigestValue>
      </Reference>
      <Reference URI="/xl/drawings/vmlDrawing2.vml?ContentType=application/vnd.openxmlformats-officedocument.vmlDrawing">
        <DigestMethod Algorithm="http://www.w3.org/2001/04/xmlenc#sha256"/>
        <DigestValue>2SVu3Tk1OSeQ6tjebsvHmoqLUokxKGzFJH19Bk9zG18=</DigestValue>
      </Reference>
      <Reference URI="/xl/drawings/vmlDrawing3.vml?ContentType=application/vnd.openxmlformats-officedocument.vmlDrawing">
        <DigestMethod Algorithm="http://www.w3.org/2001/04/xmlenc#sha256"/>
        <DigestValue>luPayBlFUzJt/edePtGfRgiNHu3r5jokPx8zSACzm5c=</DigestValue>
      </Reference>
      <Reference URI="/xl/drawings/vmlDrawing4.vml?ContentType=application/vnd.openxmlformats-officedocument.vmlDrawing">
        <DigestMethod Algorithm="http://www.w3.org/2001/04/xmlenc#sha256"/>
        <DigestValue>KlgjdJ5liXsQ8M6dgzRsw8haledqvR9WsE2o8ZUiTf4=</DigestValue>
      </Reference>
      <Reference URI="/xl/drawings/vmlDrawing5.vml?ContentType=application/vnd.openxmlformats-officedocument.vmlDrawing">
        <DigestMethod Algorithm="http://www.w3.org/2001/04/xmlenc#sha256"/>
        <DigestValue>PMdiEEfCec+ocZdzuTLCy6XDRkCV9TlIWB5SLg3A1dE=</DigestValue>
      </Reference>
      <Reference URI="/xl/drawings/vmlDrawing6.vml?ContentType=application/vnd.openxmlformats-officedocument.vmlDrawing">
        <DigestMethod Algorithm="http://www.w3.org/2001/04/xmlenc#sha256"/>
        <DigestValue>nvJVSWt+tUHrtbUSFaDQIwXlU/frPcF4+e1XfqaTkHY=</DigestValue>
      </Reference>
      <Reference URI="/xl/drawings/vmlDrawing7.vml?ContentType=application/vnd.openxmlformats-officedocument.vmlDrawing">
        <DigestMethod Algorithm="http://www.w3.org/2001/04/xmlenc#sha256"/>
        <DigestValue>hXuw0bGaoeCwR9HjCnDLi92Z6D9KTQm2NiLRDNun2SY=</DigestValue>
      </Reference>
      <Reference URI="/xl/drawings/vmlDrawing8.vml?ContentType=application/vnd.openxmlformats-officedocument.vmlDrawing">
        <DigestMethod Algorithm="http://www.w3.org/2001/04/xmlenc#sha256"/>
        <DigestValue>AOi1/+d2Qy5Kr9vCSI2vNalBHDYWbSkBT4vGEO+54Zg=</DigestValue>
      </Reference>
      <Reference URI="/xl/drawings/vmlDrawing9.vml?ContentType=application/vnd.openxmlformats-officedocument.vmlDrawing">
        <DigestMethod Algorithm="http://www.w3.org/2001/04/xmlenc#sha256"/>
        <DigestValue>23zRnJGuI9xWLJZtticA4v7W4upTfj9EoCdi47GxLDY=</DigestValue>
      </Reference>
      <Reference URI="/xl/embeddings/Microsoft_Excel_97-2003_Worksheet.xls?ContentType=application/vnd.ms-excel">
        <DigestMethod Algorithm="http://www.w3.org/2001/04/xmlenc#sha256"/>
        <DigestValue>qeJdeK0/gC+ESWA4t20NoC1veKhmAXpP6QuHy4pYA/A=</DigestValue>
      </Reference>
      <Reference URI="/xl/embeddings/Microsoft_Excel_Worksheet.xlsx?ContentType=application/vnd.openxmlformats-officedocument.spreadsheetml.sheet">
        <DigestMethod Algorithm="http://www.w3.org/2001/04/xmlenc#sha256"/>
        <DigestValue>8CjR9LXylVYG6T1PUoKKRN1W8YiVeD19B/j4TEzWGOU=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9TMK+1fOE4kyzf8qA/HUIgaNCsm909XYN94tCd6oWB4=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yz1WOc5yLmXarSb5Ztj4oOPyWD3j5dnKSYiAvlbC3SI=</DigestValue>
      </Reference>
      <Reference URI="/xl/externalLinks/externalLink1.xml?ContentType=application/vnd.openxmlformats-officedocument.spreadsheetml.externalLink+xml">
        <DigestMethod Algorithm="http://www.w3.org/2001/04/xmlenc#sha256"/>
        <DigestValue>qIGwXbxiApXg+2TyhW49yCl0WpZBzyU0CxOJcaE9BxE=</DigestValue>
      </Reference>
      <Reference URI="/xl/externalLinks/externalLink2.xml?ContentType=application/vnd.openxmlformats-officedocument.spreadsheetml.externalLink+xml">
        <DigestMethod Algorithm="http://www.w3.org/2001/04/xmlenc#sha256"/>
        <DigestValue>CyalAym1wKNykbTZLdWccJV60oQgdx4LLlHx0ehWYkk=</DigestValue>
      </Reference>
      <Reference URI="/xl/media/image1.emf?ContentType=image/x-emf">
        <DigestMethod Algorithm="http://www.w3.org/2001/04/xmlenc#sha256"/>
        <DigestValue>krFRoBlmrMLERe9+br+r9wXU0/m9Dbh55l3zJaNhMgg=</DigestValue>
      </Reference>
      <Reference URI="/xl/media/image10.emf?ContentType=image/x-emf">
        <DigestMethod Algorithm="http://www.w3.org/2001/04/xmlenc#sha256"/>
        <DigestValue>O6vrL8/4dGrUFcnji9DkAv/x2B5pEYt6pXWmKiii9Qo=</DigestValue>
      </Reference>
      <Reference URI="/xl/media/image11.emf?ContentType=image/x-emf">
        <DigestMethod Algorithm="http://www.w3.org/2001/04/xmlenc#sha256"/>
        <DigestValue>r8YmrGYMlJmhfOlwTqu5qlGnAXFCRPE+zdkIdKfMI5A=</DigestValue>
      </Reference>
      <Reference URI="/xl/media/image12.emf?ContentType=image/x-emf">
        <DigestMethod Algorithm="http://www.w3.org/2001/04/xmlenc#sha256"/>
        <DigestValue>8IOob/ne2kbibwTSF+CSWYVxUtChV8l1a1L6h/Hjp94=</DigestValue>
      </Reference>
      <Reference URI="/xl/media/image13.emf?ContentType=image/x-emf">
        <DigestMethod Algorithm="http://www.w3.org/2001/04/xmlenc#sha256"/>
        <DigestValue>82nreKwez+JM7CHOPA0di3XaT46B+YV+tMV6MuiO0pQ=</DigestValue>
      </Reference>
      <Reference URI="/xl/media/image14.emf?ContentType=image/x-emf">
        <DigestMethod Algorithm="http://www.w3.org/2001/04/xmlenc#sha256"/>
        <DigestValue>5E+uHgz8Tn+AwD3PhhQbAJbFwBi4yet8G0hfm2ZUN9Q=</DigestValue>
      </Reference>
      <Reference URI="/xl/media/image15.emf?ContentType=image/x-emf">
        <DigestMethod Algorithm="http://www.w3.org/2001/04/xmlenc#sha256"/>
        <DigestValue>/l6wfYX4ADSL601wwEILqXDpWNxOmjP0QikvvnOjUy0=</DigestValue>
      </Reference>
      <Reference URI="/xl/media/image16.emf?ContentType=image/x-emf">
        <DigestMethod Algorithm="http://www.w3.org/2001/04/xmlenc#sha256"/>
        <DigestValue>jF5qay3D0ZdYgZrIqpuZXv6xY+Iccx0QOurLzE0I27Y=</DigestValue>
      </Reference>
      <Reference URI="/xl/media/image17.emf?ContentType=image/x-emf">
        <DigestMethod Algorithm="http://www.w3.org/2001/04/xmlenc#sha256"/>
        <DigestValue>aQAlI2kYEj/AYcyGYUsT5kYaXn12yUf8jHe068bnC2A=</DigestValue>
      </Reference>
      <Reference URI="/xl/media/image18.emf?ContentType=image/x-emf">
        <DigestMethod Algorithm="http://www.w3.org/2001/04/xmlenc#sha256"/>
        <DigestValue>dZfaiZc6hTnwS/4cRVXOdG8Z/f0a8LZ5VvBpL/qdf6Q=</DigestValue>
      </Reference>
      <Reference URI="/xl/media/image19.emf?ContentType=image/x-emf">
        <DigestMethod Algorithm="http://www.w3.org/2001/04/xmlenc#sha256"/>
        <DigestValue>X53UVI5jkoHeX68/O0elRJEascz2ZNbFyPjJ4WclOUQ=</DigestValue>
      </Reference>
      <Reference URI="/xl/media/image2.emf?ContentType=image/x-emf">
        <DigestMethod Algorithm="http://www.w3.org/2001/04/xmlenc#sha256"/>
        <DigestValue>twcmmKsKeLIAbYAxfoZpmp6U817DxFa9hxY1mzDG9XU=</DigestValue>
      </Reference>
      <Reference URI="/xl/media/image20.emf?ContentType=image/x-emf">
        <DigestMethod Algorithm="http://www.w3.org/2001/04/xmlenc#sha256"/>
        <DigestValue>o3LzH04fAIhkj17kVYB1LqOV1NBwgPFtHVBhxxspSkc=</DigestValue>
      </Reference>
      <Reference URI="/xl/media/image21.emf?ContentType=image/x-emf">
        <DigestMethod Algorithm="http://www.w3.org/2001/04/xmlenc#sha256"/>
        <DigestValue>kovEVzVQkO9vki1uMpyRp1Q+plskA1B6G5Zl5339Evo=</DigestValue>
      </Reference>
      <Reference URI="/xl/media/image22.emf?ContentType=image/x-emf">
        <DigestMethod Algorithm="http://www.w3.org/2001/04/xmlenc#sha256"/>
        <DigestValue>AHZQ2x1wGYncSGeCkhIEVA1uwz5ScQAI3jHI6RWYznc=</DigestValue>
      </Reference>
      <Reference URI="/xl/media/image23.emf?ContentType=image/x-emf">
        <DigestMethod Algorithm="http://www.w3.org/2001/04/xmlenc#sha256"/>
        <DigestValue>1tSyU/KokAiCZmVwbN7Uyq7q1KyBfunWsVTeyzmo5eI=</DigestValue>
      </Reference>
      <Reference URI="/xl/media/image24.emf?ContentType=image/x-emf">
        <DigestMethod Algorithm="http://www.w3.org/2001/04/xmlenc#sha256"/>
        <DigestValue>JvDpD/cF56aD3T5XXO3aG+ffqq9Q/IVYmmvRbYrb0dY=</DigestValue>
      </Reference>
      <Reference URI="/xl/media/image25.emf?ContentType=image/x-emf">
        <DigestMethod Algorithm="http://www.w3.org/2001/04/xmlenc#sha256"/>
        <DigestValue>BxWpHXR5iNcq5happoxNfM24uGtBgqFKbt/sMu3jjZg=</DigestValue>
      </Reference>
      <Reference URI="/xl/media/image26.emf?ContentType=image/x-emf">
        <DigestMethod Algorithm="http://www.w3.org/2001/04/xmlenc#sha256"/>
        <DigestValue>A6IToY05z5NA9sRS88NUXTm2k4ITFknoeagZ1McCfTI=</DigestValue>
      </Reference>
      <Reference URI="/xl/media/image27.emf?ContentType=image/x-emf">
        <DigestMethod Algorithm="http://www.w3.org/2001/04/xmlenc#sha256"/>
        <DigestValue>zE5YG/yInA3j0YJxaUPJ/XSekZhSr2QSoCbtOm8TUUQ=</DigestValue>
      </Reference>
      <Reference URI="/xl/media/image28.emf?ContentType=image/x-emf">
        <DigestMethod Algorithm="http://www.w3.org/2001/04/xmlenc#sha256"/>
        <DigestValue>Oca88SKF92uuI/uYL7ASrvIvkmReiW/LuN4W5Rg3Nu8=</DigestValue>
      </Reference>
      <Reference URI="/xl/media/image29.emf?ContentType=image/x-emf">
        <DigestMethod Algorithm="http://www.w3.org/2001/04/xmlenc#sha256"/>
        <DigestValue>wc4tJEW/NAaBwQyxJ227A5Kb5EcXQ3lavZbC80RCDoo=</DigestValue>
      </Reference>
      <Reference URI="/xl/media/image3.emf?ContentType=image/x-emf">
        <DigestMethod Algorithm="http://www.w3.org/2001/04/xmlenc#sha256"/>
        <DigestValue>Jnx6RDXalfup+Fj1DqTFxYH96hXwG9hwFFeM87rD8Ek=</DigestValue>
      </Reference>
      <Reference URI="/xl/media/image30.emf?ContentType=image/x-emf">
        <DigestMethod Algorithm="http://www.w3.org/2001/04/xmlenc#sha256"/>
        <DigestValue>y/fHCbVEFGcJR+nYSFGRQGyBW7Ks1RrnGFJrLb36xD0=</DigestValue>
      </Reference>
      <Reference URI="/xl/media/image31.emf?ContentType=image/x-emf">
        <DigestMethod Algorithm="http://www.w3.org/2001/04/xmlenc#sha256"/>
        <DigestValue>+oqOaOXvv4QGG5h0Lqu+UeylZZGEsgc3K/mX2PmMF38=</DigestValue>
      </Reference>
      <Reference URI="/xl/media/image32.emf?ContentType=image/x-emf">
        <DigestMethod Algorithm="http://www.w3.org/2001/04/xmlenc#sha256"/>
        <DigestValue>giAflVPYcCx+7sY8089c8XtpsGVTcvHFuxGyyKPH8VU=</DigestValue>
      </Reference>
      <Reference URI="/xl/media/image33.emf?ContentType=image/x-emf">
        <DigestMethod Algorithm="http://www.w3.org/2001/04/xmlenc#sha256"/>
        <DigestValue>y2TFb25r7oLwyva2BsAZ8OPD+iA2n7kYUx5dhS7tTMA=</DigestValue>
      </Reference>
      <Reference URI="/xl/media/image34.emf?ContentType=image/x-emf">
        <DigestMethod Algorithm="http://www.w3.org/2001/04/xmlenc#sha256"/>
        <DigestValue>09EBsR5lwhP16mCTmCVC2f3uf39aWpB/U+DYVWEIR8o=</DigestValue>
      </Reference>
      <Reference URI="/xl/media/image35.emf?ContentType=image/x-emf">
        <DigestMethod Algorithm="http://www.w3.org/2001/04/xmlenc#sha256"/>
        <DigestValue>I61IbZMc3vleAbI7i81g4nQgVlVbS69gmOavAAMYPjM=</DigestValue>
      </Reference>
      <Reference URI="/xl/media/image36.emf?ContentType=image/x-emf">
        <DigestMethod Algorithm="http://www.w3.org/2001/04/xmlenc#sha256"/>
        <DigestValue>PEHYPM1qUfrzM9n5mKEUYg7X3nE/OIcZJ3B0bPPScsY=</DigestValue>
      </Reference>
      <Reference URI="/xl/media/image37.emf?ContentType=image/x-emf">
        <DigestMethod Algorithm="http://www.w3.org/2001/04/xmlenc#sha256"/>
        <DigestValue>2p4AJqlMwpmjUmgdL1nSS0wpwtzh94wrxSwHELlE7wY=</DigestValue>
      </Reference>
      <Reference URI="/xl/media/image38.emf?ContentType=image/x-emf">
        <DigestMethod Algorithm="http://www.w3.org/2001/04/xmlenc#sha256"/>
        <DigestValue>p6v4eER40vq+gTY27+oPunHo9ewBN+yCor9D3AZBRq8=</DigestValue>
      </Reference>
      <Reference URI="/xl/media/image39.emf?ContentType=image/x-emf">
        <DigestMethod Algorithm="http://www.w3.org/2001/04/xmlenc#sha256"/>
        <DigestValue>Dcpooejen6vfnupufRKLhoWE6ieF7+1HyvhjiIuwCEQ=</DigestValue>
      </Reference>
      <Reference URI="/xl/media/image4.emf?ContentType=image/x-emf">
        <DigestMethod Algorithm="http://www.w3.org/2001/04/xmlenc#sha256"/>
        <DigestValue>01Qyn9FanZcehxVDLU1h/CaQYGaVmlWU+bJq6L/EHrM=</DigestValue>
      </Reference>
      <Reference URI="/xl/media/image40.emf?ContentType=image/x-emf">
        <DigestMethod Algorithm="http://www.w3.org/2001/04/xmlenc#sha256"/>
        <DigestValue>EK/wfpXM+3TiPwdeJXkpW97XzzS10J4z85X3JbhLUko=</DigestValue>
      </Reference>
      <Reference URI="/xl/media/image41.emf?ContentType=image/x-emf">
        <DigestMethod Algorithm="http://www.w3.org/2001/04/xmlenc#sha256"/>
        <DigestValue>rMyTc6BVvXdR7AlCQaOjIn5mi0WaMiBNeS15lRt7At0=</DigestValue>
      </Reference>
      <Reference URI="/xl/media/image42.emf?ContentType=image/x-emf">
        <DigestMethod Algorithm="http://www.w3.org/2001/04/xmlenc#sha256"/>
        <DigestValue>oqFNabUicOu1sQmfjH7VrVkJc8LlRtrKP52kZa8QS1w=</DigestValue>
      </Reference>
      <Reference URI="/xl/media/image43.emf?ContentType=image/x-emf">
        <DigestMethod Algorithm="http://www.w3.org/2001/04/xmlenc#sha256"/>
        <DigestValue>/mcIykOirAmRhshs0VtA7yfJXk9zdMZtHR5JnD4fe8M=</DigestValue>
      </Reference>
      <Reference URI="/xl/media/image44.png?ContentType=image/png">
        <DigestMethod Algorithm="http://www.w3.org/2001/04/xmlenc#sha256"/>
        <DigestValue>4rAbGCKYwDgDTH0BJBwW8CLlMwgKP1gZ5xVFvC9MEyY=</DigestValue>
      </Reference>
      <Reference URI="/xl/media/image45.png?ContentType=image/png">
        <DigestMethod Algorithm="http://www.w3.org/2001/04/xmlenc#sha256"/>
        <DigestValue>knpExaZrPxAraezoHzf9Dhddi0qzy6XlLC3uJMIwK2A=</DigestValue>
      </Reference>
      <Reference URI="/xl/media/image46.emf?ContentType=image/x-emf">
        <DigestMethod Algorithm="http://www.w3.org/2001/04/xmlenc#sha256"/>
        <DigestValue>7foH//zqF2E4JF4rVoNeFYW6AjXXxGagS3rii3fBk24=</DigestValue>
      </Reference>
      <Reference URI="/xl/media/image47.emf?ContentType=image/x-emf">
        <DigestMethod Algorithm="http://www.w3.org/2001/04/xmlenc#sha256"/>
        <DigestValue>bDYCkJ7ib2hLNRy/53ljSfGi7ftu2bHvPJXZ1JjoNhw=</DigestValue>
      </Reference>
      <Reference URI="/xl/media/image5.emf?ContentType=image/x-emf">
        <DigestMethod Algorithm="http://www.w3.org/2001/04/xmlenc#sha256"/>
        <DigestValue>AxbweZ9UCGzkiw9MnCt39qIrvD2mSScYxfY+zP32Dz4=</DigestValue>
      </Reference>
      <Reference URI="/xl/media/image6.emf?ContentType=image/x-emf">
        <DigestMethod Algorithm="http://www.w3.org/2001/04/xmlenc#sha256"/>
        <DigestValue>PHMFmW2SrnkV8wG0eYdDonOKw9Zn7wThi8oMcuv4nGg=</DigestValue>
      </Reference>
      <Reference URI="/xl/media/image7.emf?ContentType=image/x-emf">
        <DigestMethod Algorithm="http://www.w3.org/2001/04/xmlenc#sha256"/>
        <DigestValue>g+eBNks0Nu2lVTZEbszWNunklmka7mCtPee/s9OC/rQ=</DigestValue>
      </Reference>
      <Reference URI="/xl/media/image8.emf?ContentType=image/x-emf">
        <DigestMethod Algorithm="http://www.w3.org/2001/04/xmlenc#sha256"/>
        <DigestValue>HqOInYVIu7olH6ST2JuX0HMRYiGEi1KnEP8neA2pz/c=</DigestValue>
      </Reference>
      <Reference URI="/xl/media/image9.emf?ContentType=image/x-emf">
        <DigestMethod Algorithm="http://www.w3.org/2001/04/xmlenc#sha256"/>
        <DigestValue>PSnrQzmIzgVHWNRXykyOHtax/kOx8XA1ipjggTDlZR4=</DigestValue>
      </Reference>
      <Reference URI="/xl/printerSettings/printerSettings1.bin?ContentType=application/vnd.openxmlformats-officedocument.spreadsheetml.printerSettings">
        <DigestMethod Algorithm="http://www.w3.org/2001/04/xmlenc#sha256"/>
        <DigestValue>Ibnvf/2tykz6qufy1N2jb59u9YsSz7j8l22qWqD7v/U=</DigestValue>
      </Reference>
      <Reference URI="/xl/printerSettings/printerSettings10.bin?ContentType=application/vnd.openxmlformats-officedocument.spreadsheetml.printerSettings">
        <DigestMethod Algorithm="http://www.w3.org/2001/04/xmlenc#sha256"/>
        <DigestValue>+L+I3P0/b70B+z64Jb6w4Op/Ajr84t3AO0ZjBVZ2G8g=</DigestValue>
      </Reference>
      <Reference URI="/xl/printerSettings/printerSettings11.bin?ContentType=application/vnd.openxmlformats-officedocument.spreadsheetml.printerSettings">
        <DigestMethod Algorithm="http://www.w3.org/2001/04/xmlenc#sha256"/>
        <DigestValue>Ibnvf/2tykz6qufy1N2jb59u9YsSz7j8l22qWqD7v/U=</DigestValue>
      </Reference>
      <Reference URI="/xl/printerSettings/printerSettings12.bin?ContentType=application/vnd.openxmlformats-officedocument.spreadsheetml.printerSettings">
        <DigestMethod Algorithm="http://www.w3.org/2001/04/xmlenc#sha256"/>
        <DigestValue>v4FyVrdlz6wB9dKLeAQIupw4SV3CWH1Uxa6t40978w0=</DigestValue>
      </Reference>
      <Reference URI="/xl/printerSettings/printerSettings13.bin?ContentType=application/vnd.openxmlformats-officedocument.spreadsheetml.printerSettings">
        <DigestMethod Algorithm="http://www.w3.org/2001/04/xmlenc#sha256"/>
        <DigestValue>RuuU+AD23+m8+D53oWHt5HfijUE5MDkpfyKYJxAJWuA=</DigestValue>
      </Reference>
      <Reference URI="/xl/printerSettings/printerSettings2.bin?ContentType=application/vnd.openxmlformats-officedocument.spreadsheetml.printerSettings">
        <DigestMethod Algorithm="http://www.w3.org/2001/04/xmlenc#sha256"/>
        <DigestValue>v4FyVrdlz6wB9dKLeAQIupw4SV3CWH1Uxa6t40978w0=</DigestValue>
      </Reference>
      <Reference URI="/xl/printerSettings/printerSettings3.bin?ContentType=application/vnd.openxmlformats-officedocument.spreadsheetml.printerSettings">
        <DigestMethod Algorithm="http://www.w3.org/2001/04/xmlenc#sha256"/>
        <DigestValue>Ibnvf/2tykz6qufy1N2jb59u9YsSz7j8l22qWqD7v/U=</DigestValue>
      </Reference>
      <Reference URI="/xl/printerSettings/printerSettings4.bin?ContentType=application/vnd.openxmlformats-officedocument.spreadsheetml.printerSettings">
        <DigestMethod Algorithm="http://www.w3.org/2001/04/xmlenc#sha256"/>
        <DigestValue>KPjrDr1VIMWkMTwgscfMqBam99VE9SV0DyTnOxmJYcw=</DigestValue>
      </Reference>
      <Reference URI="/xl/printerSettings/printerSettings5.bin?ContentType=application/vnd.openxmlformats-officedocument.spreadsheetml.printerSettings">
        <DigestMethod Algorithm="http://www.w3.org/2001/04/xmlenc#sha256"/>
        <DigestValue>KPjrDr1VIMWkMTwgscfMqBam99VE9SV0DyTnOxmJYcw=</DigestValue>
      </Reference>
      <Reference URI="/xl/printerSettings/printerSettings6.bin?ContentType=application/vnd.openxmlformats-officedocument.spreadsheetml.printerSettings">
        <DigestMethod Algorithm="http://www.w3.org/2001/04/xmlenc#sha256"/>
        <DigestValue>a8TS1TcAiBhugpdpUl1ZRpjF3a6B9hy1hNzqjuY0aGI=</DigestValue>
      </Reference>
      <Reference URI="/xl/printerSettings/printerSettings7.bin?ContentType=application/vnd.openxmlformats-officedocument.spreadsheetml.printerSettings">
        <DigestMethod Algorithm="http://www.w3.org/2001/04/xmlenc#sha256"/>
        <DigestValue>KPjrDr1VIMWkMTwgscfMqBam99VE9SV0DyTnOxmJYcw=</DigestValue>
      </Reference>
      <Reference URI="/xl/printerSettings/printerSettings8.bin?ContentType=application/vnd.openxmlformats-officedocument.spreadsheetml.printerSettings">
        <DigestMethod Algorithm="http://www.w3.org/2001/04/xmlenc#sha256"/>
        <DigestValue>KPjrDr1VIMWkMTwgscfMqBam99VE9SV0DyTnOxmJYcw=</DigestValue>
      </Reference>
      <Reference URI="/xl/printerSettings/printerSettings9.bin?ContentType=application/vnd.openxmlformats-officedocument.spreadsheetml.printerSettings">
        <DigestMethod Algorithm="http://www.w3.org/2001/04/xmlenc#sha256"/>
        <DigestValue>ucBhH//7l0F1AOzlZVLZt+qhVYg+bBAistj38QDo23c=</DigestValue>
      </Reference>
      <Reference URI="/xl/sharedStrings.xml?ContentType=application/vnd.openxmlformats-officedocument.spreadsheetml.sharedStrings+xml">
        <DigestMethod Algorithm="http://www.w3.org/2001/04/xmlenc#sha256"/>
        <DigestValue>3SU8XRotkjmxsUXrOqt+6lu1VN6r2xMHWzmvWd2vWf0=</DigestValue>
      </Reference>
      <Reference URI="/xl/styles.xml?ContentType=application/vnd.openxmlformats-officedocument.spreadsheetml.styles+xml">
        <DigestMethod Algorithm="http://www.w3.org/2001/04/xmlenc#sha256"/>
        <DigestValue>eMatiFTwCddiDj67yUd/gmIwW4Sb0ng2gj5tLAJwTgg=</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fbf87vNqxMSI6DaUq7xQkt4SwPq0lKhtzUkJi/ICc0E=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hbxHAUVgGLrOFg3QCWAv7j8ZdVnqWua+/66EDcxaK9Q=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hAd7ssk4DDP9e6FEYrw0h4j7J/tHk/EZQHHxDXV1HGg=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0rlcTB8H9nKMP9kfznLkS2ttvfa2BAk2lcsFub4glfc=</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+Y2zs8g4AtDStfp7Gze6RyirFWA6fxJrb7h5RS5Da0g=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qF8ecEZ7q0k/AAk2FAYwGARjd+SWvcFuZEk2JK1gtNE=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DgXdEG4mSyZ29Whf3J6HXHwUV7gm0LxPn46n5OoFy94=</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qHG/OymaPou4I0qSW0Y8/4NaGO2A2j7PweiYO7r7gxs=</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+HgIlm2f9sImN3omI6NYS6yIDYlgItRv8EHKKdBMY/Q=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lXbfejPGVl92rSYSONWBvfPt/PIEQxYntcmtLfs/rFY=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RcO3iQU9x9QGXoVrPxvnAfD6Vt9dvzDC054HTa3iTL0=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W7mILnuW5WgkVLfN4x59VlBMAIuoXmxBjPqSs2amfrs=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RP1nz+U9fcm5b9V8Ko5dOybMaeJbt1szPBYDebjXU4M=</DigestValue>
      </Reference>
      <Reference URI="/xl/worksheets/sheet10.xml?ContentType=application/vnd.openxmlformats-officedocument.spreadsheetml.worksheet+xml">
        <DigestMethod Algorithm="http://www.w3.org/2001/04/xmlenc#sha256"/>
        <DigestValue>h3ENPzdQ09NC36/mH/kMY5o/uG8od8kf9qkw3y9UUiI=</DigestValue>
      </Reference>
      <Reference URI="/xl/worksheets/sheet11.xml?ContentType=application/vnd.openxmlformats-officedocument.spreadsheetml.worksheet+xml">
        <DigestMethod Algorithm="http://www.w3.org/2001/04/xmlenc#sha256"/>
        <DigestValue>BhzocJMFw+/x35p7iBDLZv1zjpcgU32aEEIVkaOTreY=</DigestValue>
      </Reference>
      <Reference URI="/xl/worksheets/sheet12.xml?ContentType=application/vnd.openxmlformats-officedocument.spreadsheetml.worksheet+xml">
        <DigestMethod Algorithm="http://www.w3.org/2001/04/xmlenc#sha256"/>
        <DigestValue>G/N3x7i0G7Z/W37AmPGrM2xj1J7QZoo87v/dWyjDZ2E=</DigestValue>
      </Reference>
      <Reference URI="/xl/worksheets/sheet13.xml?ContentType=application/vnd.openxmlformats-officedocument.spreadsheetml.worksheet+xml">
        <DigestMethod Algorithm="http://www.w3.org/2001/04/xmlenc#sha256"/>
        <DigestValue>jlSLRRVTDG9rEfgqtLN9DCNIewS7CyJ9mHhgwisIWiI=</DigestValue>
      </Reference>
      <Reference URI="/xl/worksheets/sheet14.xml?ContentType=application/vnd.openxmlformats-officedocument.spreadsheetml.worksheet+xml">
        <DigestMethod Algorithm="http://www.w3.org/2001/04/xmlenc#sha256"/>
        <DigestValue>bVUcATQuCaDT49kyjFVu/b2CIBN5EOX3OG+Vmp49G7c=</DigestValue>
      </Reference>
      <Reference URI="/xl/worksheets/sheet15.xml?ContentType=application/vnd.openxmlformats-officedocument.spreadsheetml.worksheet+xml">
        <DigestMethod Algorithm="http://www.w3.org/2001/04/xmlenc#sha256"/>
        <DigestValue>MQDV4fQgnwxXDbVkNvQo5sf6YPGCNvdAOArJCgPuRr0=</DigestValue>
      </Reference>
      <Reference URI="/xl/worksheets/sheet16.xml?ContentType=application/vnd.openxmlformats-officedocument.spreadsheetml.worksheet+xml">
        <DigestMethod Algorithm="http://www.w3.org/2001/04/xmlenc#sha256"/>
        <DigestValue>hayKYyHpM8iK4MEcKKSR0/ja7da3zp+7XGWDQITUb90=</DigestValue>
      </Reference>
      <Reference URI="/xl/worksheets/sheet2.xml?ContentType=application/vnd.openxmlformats-officedocument.spreadsheetml.worksheet+xml">
        <DigestMethod Algorithm="http://www.w3.org/2001/04/xmlenc#sha256"/>
        <DigestValue>vGLGf2G4tyytl5f+Aftk0U0ZaYEVTPPQbT1PIq4lu1U=</DigestValue>
      </Reference>
      <Reference URI="/xl/worksheets/sheet3.xml?ContentType=application/vnd.openxmlformats-officedocument.spreadsheetml.worksheet+xml">
        <DigestMethod Algorithm="http://www.w3.org/2001/04/xmlenc#sha256"/>
        <DigestValue>kzIwqth9/e8VMPWRNEXdesRS0Dc0OlPuAZmP4XJgNBc=</DigestValue>
      </Reference>
      <Reference URI="/xl/worksheets/sheet4.xml?ContentType=application/vnd.openxmlformats-officedocument.spreadsheetml.worksheet+xml">
        <DigestMethod Algorithm="http://www.w3.org/2001/04/xmlenc#sha256"/>
        <DigestValue>b/yLdwjOdUOSfuDEivp6PEJupEfOPCcXKBJ9HKrMRTE=</DigestValue>
      </Reference>
      <Reference URI="/xl/worksheets/sheet5.xml?ContentType=application/vnd.openxmlformats-officedocument.spreadsheetml.worksheet+xml">
        <DigestMethod Algorithm="http://www.w3.org/2001/04/xmlenc#sha256"/>
        <DigestValue>eLk9c6EOjhzWH4qHyXyRS3BqSUqE4i+DverwBanLpOk=</DigestValue>
      </Reference>
      <Reference URI="/xl/worksheets/sheet6.xml?ContentType=application/vnd.openxmlformats-officedocument.spreadsheetml.worksheet+xml">
        <DigestMethod Algorithm="http://www.w3.org/2001/04/xmlenc#sha256"/>
        <DigestValue>6wkfKwFO9DnFfQfm6kk94MMO/vbdeVWVLY1M1fouBKg=</DigestValue>
      </Reference>
      <Reference URI="/xl/worksheets/sheet7.xml?ContentType=application/vnd.openxmlformats-officedocument.spreadsheetml.worksheet+xml">
        <DigestMethod Algorithm="http://www.w3.org/2001/04/xmlenc#sha256"/>
        <DigestValue>h7aFTSusfvCr8xiTlWpSGiwNF9jElZj1vuerWF8lU3E=</DigestValue>
      </Reference>
      <Reference URI="/xl/worksheets/sheet8.xml?ContentType=application/vnd.openxmlformats-officedocument.spreadsheetml.worksheet+xml">
        <DigestMethod Algorithm="http://www.w3.org/2001/04/xmlenc#sha256"/>
        <DigestValue>SqK/oFRmYHM20C4g+wg74xtPykcD7Qbnr6YvB6mBecw=</DigestValue>
      </Reference>
      <Reference URI="/xl/worksheets/sheet9.xml?ContentType=application/vnd.openxmlformats-officedocument.spreadsheetml.worksheet+xml">
        <DigestMethod Algorithm="http://www.w3.org/2001/04/xmlenc#sha256"/>
        <DigestValue>B+u2+bh/1wFDI/sfRAdbUvNSMs4IBfJuDUWv1TTMLcg=</DigestValue>
      </Reference>
    </Manifest>
    <SignatureProperties>
      <SignatureProperty Id="idSignatureTime" Target="#idPackageSignature">
        <mdssi:SignatureTime xmlns:mdssi="http://schemas.openxmlformats.org/package/2006/digital-signature">
          <mdssi:Format>YYYY-MM-DDThh:mm:ssTZD</mdssi:Format>
          <mdssi:Value>2022-04-08T01:21:33Z</mdssi:Value>
        </mdssi:SignatureTime>
      </SignatureProperty>
    </SignatureProperties>
  </Object>
  <Object Id="idOfficeObject">
    <SignatureProperties>
      <SignatureProperty Id="idOfficeV1Details" Target="#idPackageSignature">
        <SignatureInfoV1 xmlns="http://schemas.microsoft.com/office/2006/digsig">
          <SetupID>{7A912DCB-4F95-449A-96E9-E55804791E4D}</SetupID>
          <SignatureText>Dr. Diego Christian Borja Terán</SignatureText>
          <SignatureImage/>
          <SignatureComments/>
          <WindowsVersion>10.0</WindowsVersion>
          <OfficeVersion>16.0.15028/23</OfficeVersion>
          <ApplicationVersion>16.0.15028</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2022-04-08T01:21:33Z</xd:SigningTime>
          <xd:SigningCertificate>
            <xd:Cert>
              <xd:CertDigest>
                <DigestMethod Algorithm="http://www.w3.org/2001/04/xmlenc#sha256"/>
                <DigestValue>HFrsxTgVvdZ0fMMRhIw3E7Y8B3TCnmPuGU7QvEHk6f4=</DigestValue>
              </xd:CertDigest>
              <xd:IssuerSerial>
                <X509IssuerName>DC=net + DC=windows + CN=MS-Organization-Access + OU=82dbaca4-3e81-46ca-9c73-0950c1eaca97</X509IssuerName>
                <X509SerialNumber>314529835932949477593396570085012902708</X509SerialNumber>
              </xd:IssuerSerial>
            </xd:Cert>
          </xd:SigningCertificate>
          <xd:SignaturePolicyIdentifier>
            <xd:SignaturePolicyImplied/>
          </xd:SignaturePolicyIdentifier>
        </xd:SignedSignatureProperties>
      </xd:SignedProperties>
    </xd:QualifyingProperties>
  </Object>
  <Object Id="idValidSigLnImg">AQAAAGwAAAAAAAAAAAAAACIBAAB/AAAAAAAAAAAAAAAfIgAA+g4AACBFTUYAAAEAqBwAAKo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AAAAAASAAAADAAAAAEAAAAeAAAAGAAAAL0AAAAEAAAA9wAAABEAAAAlAAAADAAAAAEAAABUAAAAiAAAAL4AAAAEAAAA9QAAABAAAAABAAAA/B3wQVWV70G+AAAABAAAAAoAAABMAAAAAAAAAAAAAAAAAAAA//////////9gAAAAMAA3AC8AMAA0AC8AMgAwADIAMgAGAAAABgAAAAQAAAAGAAAABgAAAAQAAAAGAAAABgAAAAYAAAAGAAAASwAAAEAAAAAwAAAABQAAACAAAAABAAAAAQAAABAAAAAAAAAAAAAAACMBAACAAAAAAAAAAAAAAAAjAQAAgAAAAFIAAABwAQAAAgAAABAAAAAHAAAAAAAAAAAAAAC8AgAAAAAAAAECAiJTAHkAcwB0AGUAbQAAAAAAAAAAAAAAAAAAAAAAAAAAAAAAAAAAAAAAAAAAAAAAAAAAAAAAAAAAAAAAAAAAAAAAAAAAAJxhV3cgAAAACHhWAwAAAAAwx08DMMdPAySlqmsAAAAAXEYaA0hGGgMAAAAAAAAAAAAAAAAAAAAA4MdPAwAAAAAAAAAAAAAAAAAAAAAAAAAAAAAAAAAAAAAAAAAAAAAAAAAAAAAAAAAAAAAAAAAAAAAAAAAAAAAAAH4RWncAADeXGEcaA+jRU3cwx08Dk6wZawAAAAD40lN3//8AAAAAAADb01N329NTd0hHGgNMRxoDJKWqawAAAAAAAAAAAAAAAAcAAAAAAAAAwY4PdgkAAAAHAAAAgEcaA4BHGgMAAgAA/P///wEAAAAAAAAAAAAAAAAAAAAAd14D+NSEdm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QAAAAUAAAAAAE0DzAFNAwAAAAAgAAAArBtNAwAAAAAAAE8DqBtNA4A4DhOMRRoDzl1Td3RKGgPOXVN3AAAAAAAAAAAgAAAALAZXajRGGgOoRRoDari+awAATwMAAAAAIAAAAGhdgheAYr8XvEUaA/y492kgAAAAAQAAAAAAAAA0ShoDhjzyaY+f+GmA19TiaF2CFwAAAAAsBldq8Gm+F9BGGgNoXYIX/////ywGV2of0QBqWB9XanRKGgMAAAAAAAAAAMGOD3ak7V5qBgAAACRHGgMkRxoDAAIAAPz///8BAAAAAAAAAAAAAAAAAAAAAAAAAAAAAAAAd14DZHYACAAAAAAlAAAADAAAAAMAAAAYAAAADAAAAAAAAAASAAAADAAAAAEAAAAWAAAADAAAAAgAAABUAAAAVAAAAAoAAAAnAAAAHgAAAEoAAAABAAAA/B3wQVWV70EKAAAASwAAAAEAAABMAAAABAAAAAkAAAAnAAAAIAAAAEsAAABQAAAAWAAxO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DyAAAARwAAACkAAAAzAAAAygAAABUAAAAhAPAAAAAAAAAAAAAAAIA/AAAAAAAAAAAAAIA/AAAAAAAAAAAAAAAAAAAAAAAAAAAAAAAAAAAAAAAAAAAlAAAADAAAAAAAAIAoAAAADAAAAAQAAABSAAAAcAEAAAQAAADw////AAAAAAAAAAAAAAAAkAEAAAAAAAEAAAAAcwBlAGcAbwBlACAAdQBpAAAAAAAAAAAAAAAAAAAAAAAAAAAAAAAAAAAAAAAAAAAAAAAAAAAAAAAAAAAAAAAAAAAAdABlAG0AAAAAAAAAAAAAAAAAAAAAAAAAAACseT/YAAAAALRFGgOPLG5dAQAAAGxGGgMgDQCEAAAAALDCTIvARRoDEjMha1CDggXwFjcPeNjU4gIAAACARxoD0CgYav////+MRxoDsCH/aTja1OItAAAAYEwaA4Ed/2lQg4IFAAAAAAAAAAAAAABCASgYagAAAAAAAABA4PKYFwEAAADsRxoDIAAAAJBAkBcAAAAA6EcaAwAAAAAAAAAAAgAAAAAAAAAAAAAAwY4PdgwerBcJAAAAVEcaA1RHGgMAAgAA/P///wEAAAAAAAAAAAAAAAAAAAAAAAAAAAAAAAB3XgNkdgAIAAAAACUAAAAMAAAABAAAABgAAAAMAAAAAAAAABIAAAAMAAAAAQAAAB4AAAAYAAAAKQAAADMAAADzAAAASAAAACUAAAAMAAAABAAAAFQAAAAIAQAAKgAAADMAAADxAAAARwAAAAEAAAD8HfBBVZXvQSoAAAAzAAAAHwAAAEwAAAAAAAAAAAAAAAAAAAD//////////4wAAABEAHIALgAgAEQAaQBlAGcAbwAgAEMAaAByAGkAcwB0AGkAYQBuACAAQgBvAHIAagBhACAAVABlAC4ALgAuAD48CwAAAAYAAAADAAAABAAAAAsAAAAEAAAACAAAAAkAAAAJAAAABAAAAAoAAAAJAAAABgAAAAQAAAAHAAAABQAAAAQAAAAIAAAACQAAAAQAAAAJAAAACQAAAAYAAAAEAAAACAAAAAQAAAAIAAAACAAAAAMAAAADAAAAAwAAAEsAAABAAAAAMAAAAAUAAAAgAAAAAQAAAAEAAAAQAAAAAAAAAAAAAAAjAQAAgAAAAAAAAAAAAAAAIwEAAIAAAAAlAAAADAAAAAIAAAAnAAAAGAAAAAUAAAAAAAAA////AAAAAAAlAAAADAAAAAUAAABMAAAAZAAAAAAAAABQAAAAIgEAAHwAAAAAAAAAUAAAACM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AIAQAACgAAAFAAAACoAAAAXAAAAAEAAAD8HfBBVZXvQQoAAABQAAAAHwAAAEwAAAAAAAAAAAAAAAAAAAD//////////4wAAABEAHIALgAgAEQAaQBlAGcAbwAgAEMAaAByAGkAcwB0AGkAYQBuACAAQgBvAHIAagBhACAAVABlAHIA4QBuAC53CAAAAAQAAAADAAAAAwAAAAgAAAADAAAABgAAAAcAAAAHAAAAAwAAAAcAAAAHAAAABAAAAAMAAAAFAAAABAAAAAMAAAAGAAAABwAAAAMAAAAGAAAABwAAAAQAAAADAAAABgAAAAMAAAAGAAAABgAAAAQAAAAGAAAABwAAAEsAAABAAAAAMAAAAAUAAAAgAAAAAQAAAAEAAAAQAAAAAAAAAAAAAAAjAQAAgAAAAAAAAAAAAAAAIwEAAIAAAAAlAAAADAAAAAIAAAAnAAAAGAAAAAUAAAAAAAAA////AAAAAAAlAAAADAAAAAUAAABMAAAAZAAAAAkAAABgAAAA/wAAAGwAAAAJAAAAYAAAAPcAAAANAAAAIQDwAAAAAAAAAAAAAACAPwAAAAAAAAAAAACAPwAAAAAAAAAAAAAAAAAAAAAAAAAAAAAAAAAAAAAAAAAAJQAAAAwAAAAAAACAKAAAAAwAAAAFAAAAJQAAAAwAAAABAAAAGAAAAAwAAAAAAAAAEgAAAAwAAAABAAAAHgAAABgAAAAJAAAAYAAAAAABAABtAAAAJQAAAAwAAAABAAAAVAAAAJAAAAAKAAAAYAAAAEIAAABsAAAAAQAAAPwd8EFVle9BCgAAAGAAAAALAAAATAAAAAAAAAAAAAAAAAAAAP//////////ZAAAAFAAcgBlAHMAaQBkAGUAbgB0AGUAIABvPgYAAAAEAAAABgAAAAUAAAADAAAABwAAAAYAAAAHAAAABAAAAAYAAAADAAAASwAAAEAAAAAwAAAABQAAACAAAAABAAAAAQAAABAAAAAAAAAAAAAAACMBAACAAAAAAAAAAAAAAAAjAQAAgAAAACUAAAAMAAAAAgAAACcAAAAYAAAABQAAAAAAAAD///8AAAAAACUAAAAMAAAABQAAAEwAAABkAAAACQAAAHAAAAAZAQAAfAAAAAkAAABwAAAAEQEAAA0AAAAhAPAAAAAAAAAAAAAAAIA/AAAAAAAAAAAAAIA/AAAAAAAAAAAAAAAAAAAAAAAAAAAAAAAAAAAAAAAAAAAlAAAADAAAAAAAAIAoAAAADAAAAAUAAAAlAAAADAAAAAEAAAAYAAAADAAAAAAAAAASAAAADAAAAAEAAAAWAAAADAAAAAAAAABUAAAAdAEAAAoAAABwAAAAGAEAAHwAAAABAAAA/B3wQVWV70EKAAAAcAAAADEAAABMAAAABAAAAAkAAABwAAAAGgEAAH0AAACwAAAARgBpAHIAbQBhAGQAbwAgAHAAbwByADoAIABjADEAMwA5AGQAZgA5ADUALQAxAGEAYgAxAC0ANABmADkAOAAtAGEAMAAxADEALQBmADEAOAA3AGMAMQBjAGEANwBkADgANgB3MwYAAAADAAAABAAAAAkAAAAGAAAABwAAAAcAAAADAAAABwAAAAcAAAAEAAAAAwAAAAMAAAAFAAAABgAAAAYAAAAGAAAABwAAAAQAAAAGAAAABgAAAAQAAAAGAAAABgAAAAcAAAAGAAAABAAAAAYAAAAEAAAABgAAAAYAAAAEAAAABgAAAAYAAAAGAAAABgAAAAQAAAAEAAAABgAAAAYAAAAGAAAABQAAAAYAAAAFAAAABgAAAAYAAAAHAAAABgAAAAYAAAAWAAAADAAAAAAAAAAlAAAADAAAAAIAAAAOAAAAFAAAAAAAAAAQAAAAFAAAAA==</Object>
  <Object Id="idInvalidSigLnImg">AQAAAGwAAAAAAAAAAAAAACIBAAB/AAAAAAAAAAAAAAAfIgAA+g4AACBFTUYAAAEAFCIAALEAAAAGAAAAAAAAAAAAAAAAAAAAVgUAAAADAACaAQAA5gAAAAAAAAAAAAAAAAAAAJBBBgBwggMACgAAABAAAAAAAAAAAAAAAEsAAAAQAAAAAAAAAAUAAAAeAAAAGAAAAAAAAAAAAAAAIwEAAIAAAAAnAAAAGAAAAAEAAAAAAAAAAAAAAAAAAAAlAAAADAAAAAEAAABMAAAAZAAAAAAAAAAAAAAAIgEAAH8AAAAAAAAAAAAAACM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8PDwAAAAAAAlAAAADAAAAAEAAABMAAAAZAAAAAAAAAAAAAAAIgEAAH8AAAAAAAAAAAAAACMBAACAAAAAIQDwAAAAAAAAAAAAAACAPwAAAAAAAAAAAACAPwAAAAAAAAAAAAAAAAAAAAAAAAAAAAAAAAAAAAAAAAAAJQAAAAwAAAAAAACAKAAAAAwAAAABAAAAJwAAABgAAAABAAAAAAAAAPDw8AAAAAAAJQAAAAwAAAABAAAATAAAAGQAAAAAAAAAAAAAACIBAAB/AAAAAAAAAAAAAAAjAQAAgAAAACEA8AAAAAAAAAAAAAAAgD8AAAAAAAAAAAAAgD8AAAAAAAAAAAAAAAAAAAAAAAAAAAAAAAAAAAAAAAAAACUAAAAMAAAAAAAAgCgAAAAMAAAAAQAAACcAAAAYAAAAAQAAAAAAAADw8PAAAAAAACUAAAAMAAAAAQAAAEwAAABkAAAAAAAAAAAAAAAiAQAAfwAAAAAAAAAAAAAAIwEAAIAAAAAhAPAAAAAAAAAAAAAAAIA/AAAAAAAAAAAAAIA/AAAAAAAAAAAAAAAAAAAAAAAAAAAAAAAAAAAAAAAAAAAlAAAADAAAAAAAAIAoAAAADAAAAAEAAAAnAAAAGAAAAAEAAAAAAAAA////AAAAAAAlAAAADAAAAAEAAABMAAAAZAAAAAAAAAAAAAAAIgEAAH8AAAAAAAAAAAAAACMBAACAAAAAIQDwAAAAAAAAAAAAAACAPwAAAAAAAAAAAACAPwAAAAAAAAAAAAAAAAAAAAAAAAAAAAAAAAAAAAAAAAAAJQAAAAwAAAAAAACAKAAAAAwAAAABAAAAJwAAABgAAAABAAAAAAAAAP///wAAAAAAJQAAAAwAAAABAAAATAAAAGQAAAAAAAAAAAAAACIBAAB/AAAAAAAAAAAAAAAj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wAAAPBeg3Ywx08DTqWqa7DHGwD4yRsDAAAAAMOeU3f+////QAAAAAAAAAAAAAAAAAAAAAAAAAAAAAAAAAAAAAAAAAAAAAAAAAAAAAAAAAAAAAAAAAAAAAAAAAAAAAAAAAAAAJjIGwMAAAAAiLQJExIAFAB4tAkTAAAoAAAAAACcyBsDAAAAAAAAAAAgyBsDAAAAAAAAAgA4yBsDOMgbAzjIGwMCAAAAAgAAAAAAVACyXjaXdMgbAy2EEHYAAIN2aMgbAwAAAABwyBsDAAAAAJOsGWsAAIN2AAAAABMAFABOpapr8F6DdojIGwNk9dF1AACDdgAAAAAAd14DZHYACAAAAAAlAAAADAAAAAEAAAAYAAAADAAAAP8AAAASAAAADAAAAAEAAAAeAAAAGAAAACIAAAAEAAAAcgAAABEAAAAlAAAADAAAAAEAAABUAAAAqAAAACMAAAAEAAAAcAAAABAAAAABAAAA/B3wQVWV70EjAAAABAAAAA8AAABMAAAAAAAAAAAAAAAAAAAA//////////9sAAAARgBpAHIAbQBhACAAbgBvACAAdgDhAGwAaQBkAGEAAAAGAAAAAwAAAAQAAAAJAAAABgAAAAMAAAAHAAAABwAAAAMAAAAFAAAABgAAAAMAAAADAAAABwAAAAYAAABLAAAAQAAAADAAAAAFAAAAIAAAAAEAAAABAAAAEAAAAAAAAAAAAAAAIwEAAIAAAAAAAAAAAAAAACMBAACAAAAAUgAAAHABAAACAAAAEAAAAAcAAAAAAAAAAAAAALwCAAAAAAAAAQICIlMAeQBzAHQAZQBtAAAAAAAAAAAAAAAAAAAAAAAAAAAAAAAAAAAAAAAAAAAAAAAAAAAAAAAAAAAAAAAAAAAAAAAAAAAAnGFXdyAAAAAIeFYDAAAAADDHTwMwx08DJKWqawAAAABcRhoDSEYaAwAAAAAAAAAAAAAAAAAAAADgx08DAAAAAAAAAAAAAAAAAAAAAAAAAAAAAAAAAAAAAAAAAAAAAAAAAAAAAAAAAAAAAAAAAAAAAAAAAAAAAAAAfhFadwAAN5cYRxoD6NFTdzDHTwOTrBlrAAAAAPjSU3f//wAAAAAAANvTU3fb01N3SEcaA0xHGgMkpaprAAAAAAAAAAAAAAAABwAAAAAAAADBjg92CQAAAAcAAACARxoDgEcaAwACAAD8////AQAAAAAAAAAAAAAAAAAAAAB3XgP41IR2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BAAAABQAAAAAATQPMAU0DAAAAACAAAACsG00DAAAAAAAATwOoG00DgDgOE4xFGgPOXVN3dEoaA85dU3cAAAAAAAAAACAAAAAsBldqNEYaA6hFGgNquL5rAABPAwAAAAAgAAAAaF2CF4Bivxe8RRoD/Lj3aSAAAAABAAAAAAAAADRKGgOGPPJpj5/4aYDX1OJoXYIXAAAAACwGV2rwab4X0EYaA2hdghf/////LAZXah/RAGpYH1dqdEoaAwAAAAAAAAAAwY4PdqTtXmoGAAAAJEcaAyRHGgMAAgAA/P///wEAAAAAAAAAAAAAAAAAAAAAAAAAAAAAAAB3XgNkdgAIAAAAACUAAAAMAAAAAwAAABgAAAAMAAAAAAAAABIAAAAMAAAAAQAAABYAAAAMAAAACAAAAFQAAABUAAAACgAAACcAAAAeAAAASgAAAAEAAAD8HfBBVZXv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IAAABHAAAAKQAAADMAAADKAAAAFQAAACEA8AAAAAAAAAAAAAAAgD8AAAAAAAAAAAAAgD8AAAAAAAAAAAAAAAAAAAAAAAAAAAAAAAAAAAAAAAAAACUAAAAMAAAAAAAAgCgAAAAMAAAABAAAAFIAAABwAQAABAAAAPD///8AAAAAAAAAAAAAAACQAQAAAAAAAQAAAABzAGUAZwBvAGUAIAB1AGkAAAAAAAAAAAAAAAAAAAAAAAAAAAAAAAAAAAAAAAAAAAAAAAAAAAAAAAAAAAAAAAAAAAB0AGUAbQAAAAAAAAAAAAAAAAAAAAAAAAAAAKx5P9gAAAAAtEUaA48sbl0BAAAAbEYaAyANAIQAAAAAsMJMi8BFGgMSMyFrUIOCBfAWNw942NTiAgAAAIBHGgPQKBhq/////4xHGgOwIf9pONrU4i0AAABgTBoDgR3/aVCDggUAAAAAAAAAAAAAAEIBKBhqAAAAAAAAAEDg8pgXAQAAAOxHGgMgAAAAkECQFwAAAADoRxoDAAAAAAAAAAACAAAAAAAAAAAAAADBjg92DB6sFwkAAABURxoDVEcaAwACAAD8////AQAAAAAAAAAAAAAAAAAAAAAAAAAAAAAAAHdeA2R2AAgAAAAAJQAAAAwAAAAEAAAAGAAAAAwAAAAAAAAAEgAAAAwAAAABAAAAHgAAABgAAAApAAAAMwAAAPMAAABIAAAAJQAAAAwAAAAEAAAAVAAAAAgBAAAqAAAAMwAAAPEAAABHAAAAAQAAAPwd8EFVle9BKgAAADMAAAAfAAAATAAAAAAAAAAAAAAAAAAAAP//////////jAAAAEQAcgAuACAARABpAGUAZwBvACAAQwBoAHIAaQBzAHQAaQBhAG4AIABCAG8AcgBqAGEAIABUAGUALgAuAC4AAAALAAAABgAAAAMAAAAEAAAACwAAAAQAAAAIAAAACQAAAAkAAAAEAAAACgAAAAkAAAAGAAAABAAAAAcAAAAFAAAABAAAAAgAAAAJAAAABAAAAAkAAAAJAAAABgAAAAQAAAAIAAAABAAAAAgAAAAIAAAAAwAAAAMAAAADAAAASwAAAEAAAAAwAAAABQAAACAAAAABAAAAAQAAABAAAAAAAAAAAAAAACMBAACAAAAAAAAAAAAAAAAjAQAAgAAAACUAAAAMAAAAAgAAACcAAAAYAAAABQAAAAAAAAD///8AAAAAACUAAAAMAAAABQAAAEwAAABkAAAAAAAAAFAAAAAiAQAAfAAAAAAAAABQAAAAIw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AgBAAAKAAAAUAAAAKgAAABcAAAAAQAAAPwd8EFVle9BCgAAAFAAAAAfAAAATAAAAAAAAAAAAAAAAAAAAP//////////jAAAAEQAcgAuACAARABpAGUAZwBvACAAQwBoAHIAaQBzAHQAaQBhAG4AIABCAG8AcgBqAGEAIABUAGUAcgDhAG4AMjAIAAAABAAAAAMAAAADAAAACAAAAAMAAAAGAAAABwAAAAcAAAADAAAABwAAAAcAAAAEAAAAAwAAAAUAAAAEAAAAAwAAAAYAAAAHAAAAAwAAAAYAAAAHAAAABAAAAAMAAAAGAAAAAwAAAAYAAAAGAAAABAAAAAYAAAAHAAAASwAAAEAAAAAwAAAABQAAACAAAAABAAAAAQAAABAAAAAAAAAAAAAAACMBAACAAAAAAAAAAAAAAAAj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kAAAAAoAAABgAAAAQgAAAGwAAAABAAAA/B3wQVWV70EKAAAAYAAAAAsAAABMAAAAAAAAAAAAAAAAAAAA//////////9kAAAAUAByAGUAcwBpAGQAZQBuAHQAZQAgAGVkBgAAAAQAAAAGAAAABQAAAAMAAAAHAAAABgAAAAcAAAAEAAAABgAAAAMAAABLAAAAQAAAADAAAAAFAAAAIAAAAAEAAAABAAAAEAAAAAAAAAAAAAAAIwEAAIAAAAAAAAAAAAAAACMBAACAAAAAJQAAAAwAAAACAAAAJwAAABgAAAAFAAAAAAAAAP///wAAAAAAJQAAAAwAAAAFAAAATAAAAGQAAAAJAAAAcAAAABkBAAB8AAAACQAAAHAAAAARAQAADQAAACEA8AAAAAAAAAAAAAAAgD8AAAAAAAAAAAAAgD8AAAAAAAAAAAAAAAAAAAAAAAAAAAAAAAAAAAAAAAAAACUAAAAMAAAAAAAAgCgAAAAMAAAABQAAACUAAAAMAAAAAQAAABgAAAAMAAAAAAAAABIAAAAMAAAAAQAAABYAAAAMAAAAAAAAAFQAAAB0AQAACgAAAHAAAAAYAQAAfAAAAAEAAAD8HfBBVZXvQQoAAABwAAAAMQAAAEwAAAAEAAAACQAAAHAAAAAaAQAAfQAAALAAAABGAGkAcgBtAGEAZABvACAAcABvAHIAOgAgAGMAMQAzADkAZABmADkANQAtADEAYQBiADEALQA0AGYAOQA4AC0AYQAwADEAMQAtAGYAMQA4ADcAYwAxAGMAYQA3AGQAOAA2ADgABgAAAAMAAAAEAAAACQAAAAYAAAAHAAAABwAAAAMAAAAHAAAABwAAAAQAAAADAAAAAwAAAAUAAAAGAAAABgAAAAYAAAAHAAAABAAAAAYAAAAGAAAABAAAAAYAAAAGAAAABwAAAAYAAAAEAAAABgAAAAQAAAAGAAAABgAAAAQAAAAGAAAABgAAAAYAAAAGAAAABAAAAAQAAAAGAAAABgAAAAYAAAAFAAAABgAAAAUAAAAGAAAABgAAAAcAAAAGAAAAB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CARATULA I</vt:lpstr>
      <vt:lpstr>CARATULA II </vt:lpstr>
      <vt:lpstr>CARATULA III</vt:lpstr>
      <vt:lpstr>ACTIVO-PASIVO</vt:lpstr>
      <vt:lpstr>RESULTADO</vt:lpstr>
      <vt:lpstr>FLUJO</vt:lpstr>
      <vt:lpstr>VARIAC.PATRIM</vt:lpstr>
      <vt:lpstr>NOTA INICIAL</vt:lpstr>
      <vt:lpstr>NOTA 5 A-E</vt:lpstr>
      <vt:lpstr>NOTA 5 F</vt:lpstr>
      <vt:lpstr>ANEXO G-L</vt:lpstr>
      <vt:lpstr>ANEXO M-P</vt:lpstr>
      <vt:lpstr>ANEXO R-U</vt:lpstr>
      <vt:lpstr>ANEXO V-X</vt:lpstr>
      <vt:lpstr>NOTA FINAL</vt:lpstr>
      <vt:lpstr>ANEXO III</vt:lpstr>
      <vt:lpstr>'CARATULA I'!Área_de_impresión</vt:lpstr>
      <vt:lpstr>'CARATULA III'!Área_de_impresión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Contabilidad2</dc:creator>
  <cp:lastModifiedBy>Andrea Celeste Nuñez</cp:lastModifiedBy>
  <cp:lastPrinted>2022-04-07T13:24:40Z</cp:lastPrinted>
  <dcterms:created xsi:type="dcterms:W3CDTF">2020-11-26T19:26:45Z</dcterms:created>
  <dcterms:modified xsi:type="dcterms:W3CDTF">2022-04-08T01:18:27Z</dcterms:modified>
</cp:coreProperties>
</file>