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ervidor\compartidos\CONTABILIDAD\INFORMES\INFORME CNV 2021\CNV AL 31-12-2021\INFORME CNV FIRMADO\"/>
    </mc:Choice>
  </mc:AlternateContent>
  <xr:revisionPtr revIDLastSave="0" documentId="13_ncr:201_{BD76E970-45FF-4CD0-B465-6514969A2534}" xr6:coauthVersionLast="47" xr6:coauthVersionMax="47" xr10:uidLastSave="{00000000-0000-0000-0000-000000000000}"/>
  <bookViews>
    <workbookView xWindow="-120" yWindow="-120" windowWidth="20730" windowHeight="11760" xr2:uid="{00000000-000D-0000-FFFF-FFFF00000000}"/>
  </bookViews>
  <sheets>
    <sheet name="INFORMACION GENERAL" sheetId="7" r:id="rId1"/>
    <sheet name="EEFF" sheetId="6" r:id="rId2"/>
    <sheet name="RESULTADO" sheetId="10" r:id="rId3"/>
    <sheet name="FLUJO" sheetId="11" r:id="rId4"/>
    <sheet name="PATRIMONIO" sheetId="12" r:id="rId5"/>
    <sheet name="NOTAS A LOS ESTADOS CONTABLES" sheetId="9" r:id="rId6"/>
  </sheets>
  <externalReferences>
    <externalReference r:id="rId7"/>
  </externalReferences>
  <definedNames>
    <definedName name="_xlnm.Print_Area" localSheetId="1">EEFF!$A$1:$G$88</definedName>
    <definedName name="_xlnm.Print_Area" localSheetId="0">'INFORMACION GENERAL'!$B$1:$K$123</definedName>
    <definedName name="_xlnm.Print_Area" localSheetId="5">'NOTAS A LOS ESTADOS CONTABLES'!$B$1:$H$400</definedName>
    <definedName name="_xlnm.Print_Area" localSheetId="2">RESULTADO!$A$1:$D$93</definedName>
    <definedName name="_xlnm.Print_Titles" localSheetId="1">EEFF!$1:$3</definedName>
    <definedName name="_xlnm.Print_Titles" localSheetId="0">'INFORMACION GENERAL'!$1:$5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3" i="11" l="1"/>
  <c r="C299" i="9"/>
  <c r="D341" i="9"/>
  <c r="C341" i="9"/>
  <c r="C318" i="9"/>
  <c r="C333" i="9" s="1"/>
  <c r="C37" i="10"/>
  <c r="C68" i="10"/>
  <c r="C36" i="10"/>
  <c r="C34" i="10"/>
  <c r="C64" i="10"/>
  <c r="C27" i="10"/>
  <c r="E115" i="9"/>
  <c r="F270" i="9"/>
  <c r="E270" i="9"/>
  <c r="D269" i="9"/>
  <c r="C269" i="9"/>
  <c r="C32" i="10"/>
  <c r="C313" i="9"/>
  <c r="C314" i="9" s="1"/>
  <c r="C306" i="9"/>
  <c r="C257" i="9"/>
  <c r="D169" i="9"/>
  <c r="C169" i="9"/>
  <c r="C161" i="9"/>
  <c r="F148" i="9"/>
  <c r="F140" i="9"/>
  <c r="E106" i="9"/>
  <c r="D106" i="9"/>
  <c r="D107" i="9" s="1"/>
  <c r="E105" i="9"/>
  <c r="E104" i="9"/>
  <c r="E103" i="9"/>
  <c r="D333" i="9"/>
  <c r="C321" i="9"/>
  <c r="I13" i="12"/>
  <c r="B18" i="11"/>
  <c r="B20" i="11"/>
  <c r="B36" i="11"/>
  <c r="C49" i="10"/>
  <c r="C59" i="6"/>
  <c r="C75" i="6"/>
  <c r="C349" i="9"/>
  <c r="I185" i="9"/>
  <c r="N185" i="9"/>
  <c r="N188" i="9" s="1"/>
  <c r="I186" i="9"/>
  <c r="I188" i="9" s="1"/>
  <c r="N186" i="9"/>
  <c r="I187" i="9"/>
  <c r="I184" i="9"/>
  <c r="N184" i="9"/>
  <c r="D115" i="9"/>
  <c r="F82" i="9"/>
  <c r="F83" i="9"/>
  <c r="F84" i="9"/>
  <c r="F85" i="9"/>
  <c r="F86" i="9"/>
  <c r="F87" i="9"/>
  <c r="F88" i="9"/>
  <c r="F89" i="9"/>
  <c r="F90" i="9"/>
  <c r="F95" i="9"/>
  <c r="F91" i="9"/>
  <c r="F81" i="9"/>
  <c r="C223" i="9"/>
  <c r="F94" i="9"/>
  <c r="C232" i="9"/>
  <c r="F13" i="6"/>
  <c r="F11" i="6" s="1"/>
  <c r="C25" i="6"/>
  <c r="C18" i="6"/>
  <c r="C11" i="6" s="1"/>
  <c r="C46" i="10"/>
  <c r="C58" i="10" s="1"/>
  <c r="C77" i="10" s="1"/>
  <c r="C79" i="10" s="1"/>
  <c r="E283" i="9"/>
  <c r="C283" i="9"/>
  <c r="H280" i="9"/>
  <c r="D279" i="9"/>
  <c r="H279" i="9"/>
  <c r="D283" i="9"/>
  <c r="H278" i="9"/>
  <c r="H283" i="9"/>
  <c r="H275" i="9"/>
  <c r="C188" i="9"/>
  <c r="C13" i="11"/>
  <c r="C18" i="11"/>
  <c r="C20" i="11"/>
  <c r="C36" i="11"/>
  <c r="C38" i="11"/>
  <c r="B37" i="11"/>
  <c r="B38" i="11" s="1"/>
  <c r="D64" i="10"/>
  <c r="C42" i="10"/>
  <c r="F25" i="6"/>
  <c r="F13" i="12"/>
  <c r="E13" i="12"/>
  <c r="D13" i="12"/>
  <c r="G13" i="12"/>
  <c r="J13" i="12" s="1"/>
  <c r="F66" i="6" s="1"/>
  <c r="H13" i="12"/>
  <c r="D46" i="10"/>
  <c r="D58" i="10"/>
  <c r="D79" i="10" s="1"/>
  <c r="D77" i="10"/>
  <c r="G13" i="6"/>
  <c r="G11" i="6"/>
  <c r="D59" i="6"/>
  <c r="D75" i="6"/>
  <c r="D65" i="6"/>
  <c r="C65" i="6"/>
  <c r="C13" i="6"/>
  <c r="G25" i="6"/>
  <c r="G41" i="6"/>
  <c r="D13" i="6"/>
  <c r="D41" i="6" s="1"/>
  <c r="D77" i="6" s="1"/>
  <c r="D25" i="6"/>
  <c r="G61" i="6"/>
  <c r="G77" i="6" s="1"/>
  <c r="C41" i="6"/>
  <c r="C77" i="6"/>
  <c r="C12" i="10"/>
  <c r="F41" i="6" l="1"/>
  <c r="F61" i="6" s="1"/>
  <c r="F77" i="6" s="1"/>
  <c r="D11" i="6"/>
</calcChain>
</file>

<file path=xl/sharedStrings.xml><?xml version="1.0" encoding="utf-8"?>
<sst xmlns="http://schemas.openxmlformats.org/spreadsheetml/2006/main" count="781" uniqueCount="585">
  <si>
    <t>INFORMACION GENERAL DE LA ENTIDAD</t>
  </si>
  <si>
    <t>1.</t>
  </si>
  <si>
    <t>IDENTIFICACION</t>
  </si>
  <si>
    <t>REGISTRO CNV:   025</t>
  </si>
  <si>
    <t xml:space="preserve">2.            ANTECEDENTES DE CONSTITUCIÓN DE LA SOCIEDAD: </t>
  </si>
  <si>
    <t xml:space="preserve">2.1 </t>
  </si>
  <si>
    <t xml:space="preserve">2.2 </t>
  </si>
  <si>
    <t>INSCRIPCION EN EL REGISTRO PUBLICO Nº: 85 SERIE B FOLIO 2614</t>
  </si>
  <si>
    <t xml:space="preserve">         FECHA: 11 DE DICIEMBRE DE 2.008</t>
  </si>
  <si>
    <t xml:space="preserve">         FECHA: 30 DE JUNIO DE 2016</t>
  </si>
  <si>
    <t>3.</t>
  </si>
  <si>
    <t xml:space="preserve">ADMINISTRACION:     </t>
  </si>
  <si>
    <t>CARGO</t>
  </si>
  <si>
    <t>NOMBRE Y APELLIDO</t>
  </si>
  <si>
    <t>Representante(s) Legal(es)</t>
  </si>
  <si>
    <t>Choong Bum Park</t>
  </si>
  <si>
    <t>Yun Shik Hong</t>
  </si>
  <si>
    <t>Presidente</t>
  </si>
  <si>
    <t xml:space="preserve">Vice Presidente </t>
  </si>
  <si>
    <t>Director</t>
  </si>
  <si>
    <t xml:space="preserve">Síndico </t>
  </si>
  <si>
    <t xml:space="preserve">4. </t>
  </si>
  <si>
    <t>CAPITAL  Y PROPIEDAD:</t>
  </si>
  <si>
    <t>Valor nominal de las acciones Gs. 1.000.000 (Guaraníes Un millón)</t>
  </si>
  <si>
    <t>N°</t>
  </si>
  <si>
    <t>Accionista</t>
  </si>
  <si>
    <t>Serie</t>
  </si>
  <si>
    <t>Número de acciones</t>
  </si>
  <si>
    <t>Cantidad de acciones</t>
  </si>
  <si>
    <t xml:space="preserve">Clase </t>
  </si>
  <si>
    <t>Voto por acción</t>
  </si>
  <si>
    <t xml:space="preserve">Voto </t>
  </si>
  <si>
    <t xml:space="preserve"> Monto </t>
  </si>
  <si>
    <t xml:space="preserve"> % de participación del capital integrado </t>
  </si>
  <si>
    <t>CHOONG BUM PARK</t>
  </si>
  <si>
    <t>ORDINARIA</t>
  </si>
  <si>
    <t>1 POR ACCION</t>
  </si>
  <si>
    <t>YUN SHINK HONG</t>
  </si>
  <si>
    <t>AUDITOR EXTERNO INDEPENDIENTE</t>
  </si>
  <si>
    <t>5.1</t>
  </si>
  <si>
    <t xml:space="preserve">AUDITOR  EXTERNO   INDEPENDIENTE DESIGNADO: CPAN CONTADORES PUBLICOS – ASESORES DE NEGOCIOS </t>
  </si>
  <si>
    <t>5.2</t>
  </si>
  <si>
    <t>NÚMERO DE INSCRIPCIÓN EN EL REGISTRO DE LA CNV: AE 14</t>
  </si>
  <si>
    <t>DIRECTIVO</t>
  </si>
  <si>
    <t>NOMBRE DE LA ENTIDAD</t>
  </si>
  <si>
    <t xml:space="preserve">DAVINCHI INVESTMENT COMPANY SA </t>
  </si>
  <si>
    <t>P &amp; H URBAN DEVELOPMENT S.R.L</t>
  </si>
  <si>
    <t>YUN SHIK HONG</t>
  </si>
  <si>
    <t>P &amp; H URBAN DEVELOPMENT S.R.L.</t>
  </si>
  <si>
    <t>CANTIDAD DE ACCIONES</t>
  </si>
  <si>
    <t xml:space="preserve">% DE PARTICIPACIÓN DEL CAPITAL INTEGRADO  </t>
  </si>
  <si>
    <t xml:space="preserve"> MONTO </t>
  </si>
  <si>
    <t>Activo</t>
  </si>
  <si>
    <t>PERIODO    ACTUAL</t>
  </si>
  <si>
    <t>PASIVO</t>
  </si>
  <si>
    <t>Activo Corriente</t>
  </si>
  <si>
    <t xml:space="preserve">Caja </t>
  </si>
  <si>
    <t>Bancos</t>
  </si>
  <si>
    <t>Títulos de Renta Variable</t>
  </si>
  <si>
    <t>Títulos de Renta Fija</t>
  </si>
  <si>
    <t>Menos: Previsión por menor valor</t>
  </si>
  <si>
    <t>(...)</t>
  </si>
  <si>
    <t>Documentos y Cuentas a Pagar</t>
  </si>
  <si>
    <t xml:space="preserve">Cuentas a Pagar a Personas y </t>
  </si>
  <si>
    <t>Obligac. por Administración de Cartera</t>
  </si>
  <si>
    <t>Sobregrio en cuenta corriente</t>
  </si>
  <si>
    <t>Porción circulante de prést. a largo plazo</t>
  </si>
  <si>
    <t>Intereses a Devengar</t>
  </si>
  <si>
    <t xml:space="preserve">Deudores por Intermediación </t>
  </si>
  <si>
    <t xml:space="preserve">Documentos y cuentas por cobrar </t>
  </si>
  <si>
    <t>Deudores Varios</t>
  </si>
  <si>
    <t>IVA Crédito Fiscal</t>
  </si>
  <si>
    <t xml:space="preserve">Cuentas por cobrar a Personas y Empresas Relacionadas </t>
  </si>
  <si>
    <t>Seguros Pagados por Adelantado</t>
  </si>
  <si>
    <t xml:space="preserve">Provisiones  </t>
  </si>
  <si>
    <t>Impuesto a la Renta a pagar</t>
  </si>
  <si>
    <t>IVA  a pagar</t>
  </si>
  <si>
    <t>Retenciones de impuestos</t>
  </si>
  <si>
    <t>Aportes y Retenciones a pagar</t>
  </si>
  <si>
    <t xml:space="preserve">Otros Activos </t>
  </si>
  <si>
    <t xml:space="preserve">Otros Pasivos </t>
  </si>
  <si>
    <t>Préstamos de terceros</t>
  </si>
  <si>
    <t>TOTAL ACTIVO CORRIENTE</t>
  </si>
  <si>
    <t>TOTAL PASIVO CORRIENTE</t>
  </si>
  <si>
    <t>ACTIVO NO CORRIENTE</t>
  </si>
  <si>
    <t>PASIVO NO CORRIENTE</t>
  </si>
  <si>
    <t>Títulos de Renta  Fija</t>
  </si>
  <si>
    <t>Acción de la Bolsa de Valores</t>
  </si>
  <si>
    <t xml:space="preserve">Créditos </t>
  </si>
  <si>
    <t>Créditos en Gestión de Cobro</t>
  </si>
  <si>
    <t>(…)</t>
  </si>
  <si>
    <t xml:space="preserve">Acreedores por Intermediación </t>
  </si>
  <si>
    <t>Oblig. Por Administración de Cartera</t>
  </si>
  <si>
    <t>Acreedores Varios</t>
  </si>
  <si>
    <t>Préstamos en Bancos</t>
  </si>
  <si>
    <t>Previsión para indemnización</t>
  </si>
  <si>
    <t>TOTAL PASIVO NO CORRIENTE</t>
  </si>
  <si>
    <t>TOTAL PASIVO</t>
  </si>
  <si>
    <t>PATRIMONIO NETO</t>
  </si>
  <si>
    <t>Capital Integrado</t>
  </si>
  <si>
    <t>RESULTADOS</t>
  </si>
  <si>
    <t>TOTAL PATRIMONIO NETO (según el Estado de Variación del Patrimonio Neto)</t>
  </si>
  <si>
    <t xml:space="preserve">Licencia </t>
  </si>
  <si>
    <t>Gastos de desarrollo</t>
  </si>
  <si>
    <t>(Amortización Acumulada)</t>
  </si>
  <si>
    <t>TOTAL ACTIVO NO CORRIENTE</t>
  </si>
  <si>
    <t>TOTAL PASIVO Y PATRIMONIO NETO</t>
  </si>
  <si>
    <t>Cuenta de orden deudora</t>
  </si>
  <si>
    <t>-</t>
  </si>
  <si>
    <t>Cuenta de  orden acreedora</t>
  </si>
  <si>
    <t>Cuentas de contingencia deudora</t>
  </si>
  <si>
    <t>Cuentas de contingencia acreedora</t>
  </si>
  <si>
    <t>ESTADO DE RESULTADOS</t>
  </si>
  <si>
    <t>INGRESOS OPERATIVOS</t>
  </si>
  <si>
    <t>Comisiones por operaciones en rueda</t>
  </si>
  <si>
    <t>- Por intermediación de acciones en rueda</t>
  </si>
  <si>
    <t>- Por intermediación de renta fija en rueda</t>
  </si>
  <si>
    <t>Comisiones por operaciones fuera de rueda</t>
  </si>
  <si>
    <t>Comisiones por contratos de colocación primaria</t>
  </si>
  <si>
    <t>-Comisiones por contratos de colocación primaria de acciones</t>
  </si>
  <si>
    <t>-Comisiones por contratos de colocación primaria de renta fija</t>
  </si>
  <si>
    <t>-Ingresos por administración de cartera</t>
  </si>
  <si>
    <t>-Ingresos por custodia de valores</t>
  </si>
  <si>
    <t>-Ingresos por venta de cartera propia</t>
  </si>
  <si>
    <t>-Ingresos por venta de cartera propia a personas y empresas relacionadas</t>
  </si>
  <si>
    <t>Gastos por comisiones y servicios</t>
  </si>
  <si>
    <t>Aranceles por negociación Bolsa de Valores</t>
  </si>
  <si>
    <t>RESULTADO OPERATIVO BRUTO</t>
  </si>
  <si>
    <t>Publicidad</t>
  </si>
  <si>
    <t>Folletos e impresiones</t>
  </si>
  <si>
    <t>GASTOS DE ADMINISTRACION</t>
  </si>
  <si>
    <t>Servicios personales</t>
  </si>
  <si>
    <t>Remuneración Sindico</t>
  </si>
  <si>
    <t xml:space="preserve"> Honorarios Profesionales</t>
  </si>
  <si>
    <t>Previsión, amortización y depreciaciones</t>
  </si>
  <si>
    <t>Capacitaciones</t>
  </si>
  <si>
    <t>Alquileres</t>
  </si>
  <si>
    <t>Gastos generales</t>
  </si>
  <si>
    <t xml:space="preserve">Seguros </t>
  </si>
  <si>
    <t>Publicidad y Propagandas</t>
  </si>
  <si>
    <t>Impuestos, tasas y contribuciones</t>
  </si>
  <si>
    <t>RESULTADO OPERATIVO NETO</t>
  </si>
  <si>
    <t xml:space="preserve"> Otros Ingresos</t>
  </si>
  <si>
    <t xml:space="preserve"> Otros egresos</t>
  </si>
  <si>
    <t>Generados por activos</t>
  </si>
  <si>
    <t>Generados por pasivos</t>
  </si>
  <si>
    <t>Ingresos extraordinarios</t>
  </si>
  <si>
    <t>Egresos extraordinarios</t>
  </si>
  <si>
    <t>AJUSTE DE RESULTADO DE EJERCICIOS ANTERIORES</t>
  </si>
  <si>
    <t xml:space="preserve">Ingresos </t>
  </si>
  <si>
    <t>Egresos</t>
  </si>
  <si>
    <t>UTILIDAD O (PERDIDA)</t>
  </si>
  <si>
    <t>IMPUESTO A LA RENTA</t>
  </si>
  <si>
    <t>RESULTADO DEL EJERCICIO</t>
  </si>
  <si>
    <t>ESTADO DE FLUJO DE EFECTIVO</t>
  </si>
  <si>
    <t>PERIODO ACTUAL</t>
  </si>
  <si>
    <t>Flujo de Efectivo por las Actividades Operativas</t>
  </si>
  <si>
    <t>Ingreso en efectivo por comisiones y otros</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</si>
  <si>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</si>
  <si>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</si>
  <si>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</si>
  <si>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</si>
  <si>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</si>
  <si>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</si>
  <si>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Pagos a proveedores</t>
  </si>
  <si>
    <t>Efectivo neto de actividades de operación antes de impuestos</t>
  </si>
  <si>
    <t>Impuesto a la Renta</t>
  </si>
  <si>
    <t>Efectivo neto de actividades de operación</t>
  </si>
  <si>
    <t>Flujo de Efectivo por Actividades de Inversión</t>
  </si>
  <si>
    <t>Inversiones en otras empresas</t>
  </si>
  <si>
    <t>Inversiones Temporarias</t>
  </si>
  <si>
    <t>Fondos con destino especial</t>
  </si>
  <si>
    <t>Compra de propiedad, planta y equipo</t>
  </si>
  <si>
    <t>Adquisición de Acciones y Títulos de Deuda (Cartera propia)</t>
  </si>
  <si>
    <t>Intereses percibidos</t>
  </si>
  <si>
    <t>Dividendos percibidos</t>
  </si>
  <si>
    <t>Efectivo neto por (o usado) en actividades de inversión</t>
  </si>
  <si>
    <t>Flujo de Efectivo por Actividades de Financiamiento</t>
  </si>
  <si>
    <t xml:space="preserve">Aportes de capital </t>
  </si>
  <si>
    <t>Proveniente de préstamos y otras deudas</t>
  </si>
  <si>
    <t>Dividendos pagados</t>
  </si>
  <si>
    <t>Intereses pagados</t>
  </si>
  <si>
    <t>Efectivo neto  en actividades de financiamiento</t>
  </si>
  <si>
    <t>Aumento (o disminución) neto de  efectivo y sus equivalentes</t>
  </si>
  <si>
    <t>ESTADO DE VARIACION DEL PATRIMONIO NETO</t>
  </si>
  <si>
    <t>RESERVAS</t>
  </si>
  <si>
    <t>Integrado</t>
  </si>
  <si>
    <t>Legal</t>
  </si>
  <si>
    <t>Facultativa</t>
  </si>
  <si>
    <t>Revalúo</t>
  </si>
  <si>
    <t>2.1 Naturaleza jurídica de las Actividades de la sociedad:</t>
  </si>
  <si>
    <t xml:space="preserve">ONE ASSET CASA DE BOLSA  SOCIEDAD ANÓNIMA  fue constituida  por Escritura Pública Nº 49  de fecha  18/06/2007 y reconocida  su personería jurídica según A.I. Nº 968 Folio 1.724   de fecha 1 de Agosto  de 2.007,  inscripto en el Registro Público de Comercio, bajo el Nº  85 Serie B  Folio 2614. </t>
  </si>
  <si>
    <t>Fue modificado por Escritura Nº 464 de fecha 11/12/2008 inscripto en el Registro Publico Nº 36 Folio Nº 397 Serie B de fecha 14 de Enero de 2009.-</t>
  </si>
  <si>
    <t>Modificación de Estatuto según Escritura nº 36 de fecha 30/06/2016, por cambio de denominación. Inscripto en el Registro Publico nº 01 Folio 01 en fecha 25/08/2016</t>
  </si>
  <si>
    <t xml:space="preserve">El objeto principal de la sociedad será: Casa de Bolsa </t>
  </si>
  <si>
    <t>2.2 Participación en otras empresas</t>
  </si>
  <si>
    <t xml:space="preserve">3.1. Base de preparación de los Estados Contables: </t>
  </si>
  <si>
    <t>Para la valuación de las inversiones serán aplicadas las normas establecidas por la Comisión Nacional de Valores y las Normas Internacionales de Información Financiera.</t>
  </si>
  <si>
    <t>3.3. Política de Constitución de Previsiones:</t>
  </si>
  <si>
    <t>La entidad no tiene saldos de clientes, que requieran la constitución de previsiones.</t>
  </si>
  <si>
    <t>Los bienes de uso son depreciados por un sistema de línea recta en función a los años de vida útil estimados.</t>
  </si>
  <si>
    <t>La Entidad se encuentra sin Movimiento, como política de reconocimiento de Ingresos tiene  el criterio de que los ingresos sean  reconocidos con base en el criterio de lo devengado, de conformidad con las disposiciones de las Normas Contables.</t>
  </si>
  <si>
    <t xml:space="preserve">3.6 Flujo de Efectivo  </t>
  </si>
  <si>
    <t>3.7 Normas aplicadas para la Consolidación de estados financieros</t>
  </si>
  <si>
    <t xml:space="preserve">3.8 Gastos de Constitución y Organización </t>
  </si>
  <si>
    <t>Estas partidas han sido totalmente amortizadas.</t>
  </si>
  <si>
    <t>La empresa no ha cambiado, ni tiene previsto cambiar sus políticas y/o procedimientos contables.</t>
  </si>
  <si>
    <t>a)  Valuación en moneda extranjera</t>
  </si>
  <si>
    <t>Las transacciones en moneda extranjera son convertidas al guaraní a la cotización vigente en la fecha de la transacción, utilizando el tipo comprador para el reconocimiento de los ingresos, y tipo vendedor para los gastos. Los saldos activos y los pasivos en moneda extranjera son ajustados al cierre de cada periodo al tipo de cambio establecido por la SET para esas fechas. Las diferencias de cambio son registradas en cuentas de resultados.</t>
  </si>
  <si>
    <t>CONCEPTO</t>
  </si>
  <si>
    <t>Tipo de Cambio Comprador</t>
  </si>
  <si>
    <t>Tipo de Cambio Vendedor</t>
  </si>
  <si>
    <t>b)  Posición en moneda extranjera</t>
  </si>
  <si>
    <t>ACTIVOS Y PASIVOS EN MONEDA EXTRANJERA</t>
  </si>
  <si>
    <t>c)  Diferencia de cambio en moneda extranjera</t>
  </si>
  <si>
    <t>d)  Disponibilidades</t>
  </si>
  <si>
    <t xml:space="preserve"> TIPO DE MONEDA </t>
  </si>
  <si>
    <t>SALDO AL</t>
  </si>
  <si>
    <t xml:space="preserve">SALDO AL </t>
  </si>
  <si>
    <t>Disponibilidades</t>
  </si>
  <si>
    <t xml:space="preserve">Gs. </t>
  </si>
  <si>
    <t>e)  Inversiones</t>
  </si>
  <si>
    <t>DERECHOS SOBRE TITULOS POR CONTRATOS DE UNDERWRITING</t>
  </si>
  <si>
    <t>g)  Bienes de Uso</t>
  </si>
  <si>
    <t>h)  Cargos Diferidos</t>
  </si>
  <si>
    <t>SALDO INICIAL</t>
  </si>
  <si>
    <t>SALDO</t>
  </si>
  <si>
    <t>AUMENTOS</t>
  </si>
  <si>
    <t>AMOTIZACIONES</t>
  </si>
  <si>
    <t>NETO FINAL</t>
  </si>
  <si>
    <t>TOTAL ACTUAL</t>
  </si>
  <si>
    <t>TOTAL EJERCICIO ANTERIOR</t>
  </si>
  <si>
    <t>i)  Intangibles</t>
  </si>
  <si>
    <t>j)  Otros Activos Corrientes y No Corrientes</t>
  </si>
  <si>
    <t>Créditos</t>
  </si>
  <si>
    <t>k)  Préstamos Financieros a corto y largo plazo</t>
  </si>
  <si>
    <t>l) Documentos y Cuentas por pagar</t>
  </si>
  <si>
    <t>CORTO PLAZO</t>
  </si>
  <si>
    <t>LARGO PLAZO</t>
  </si>
  <si>
    <t>m) Acreedores por Intermediación</t>
  </si>
  <si>
    <t>n)  Administración de Cartera</t>
  </si>
  <si>
    <t>o)  Cuentas a pagar a Personas y Empresas Relacionadas</t>
  </si>
  <si>
    <t>p) Obligación por Contrato de Underwriting</t>
  </si>
  <si>
    <t>q) Otros Pasivos Corrientes y No Corrientes</t>
  </si>
  <si>
    <t>PASIVO CORRIENTE</t>
  </si>
  <si>
    <t>r) Saldos y transacciones con personas y empresas relacionadas</t>
  </si>
  <si>
    <t>s)  Resultados con personas y empresas vinculadas</t>
  </si>
  <si>
    <t>t) Patrimonio</t>
  </si>
  <si>
    <t xml:space="preserve"> Saldo al inicio del ejercicio </t>
  </si>
  <si>
    <t xml:space="preserve"> Aumentos </t>
  </si>
  <si>
    <t xml:space="preserve"> Disminución </t>
  </si>
  <si>
    <t xml:space="preserve"> Saldo al cierre del ejercicio </t>
  </si>
  <si>
    <t>Aportes no Capitalizados</t>
  </si>
  <si>
    <t>Ajustes al Patrimonio</t>
  </si>
  <si>
    <t>Reservas</t>
  </si>
  <si>
    <t>Resultados Acumulados</t>
  </si>
  <si>
    <t>Utilidad del Ejercicio</t>
  </si>
  <si>
    <t>Reserva Legal</t>
  </si>
  <si>
    <t>Neto a distribuir</t>
  </si>
  <si>
    <t>Total</t>
  </si>
  <si>
    <t>u)  Previsiones</t>
  </si>
  <si>
    <t>v)  Ingresos Operativos</t>
  </si>
  <si>
    <t>Ingreso por Operaciones y Servicios extrabursátiles</t>
  </si>
  <si>
    <t>Otros ingresos Operativos</t>
  </si>
  <si>
    <t>w)  Otros Gastos Operativos, de Comercialización y de Administración</t>
  </si>
  <si>
    <t>Honorarios Profesionales</t>
  </si>
  <si>
    <t>Gastos Generales</t>
  </si>
  <si>
    <t>TOTAL</t>
  </si>
  <si>
    <t>x) Otros Ingresos y Egresos</t>
  </si>
  <si>
    <t>y)  Resultados Financieros</t>
  </si>
  <si>
    <t>z)  Resultados Extraordinarios</t>
  </si>
  <si>
    <t>a) Compromisos Directos:</t>
  </si>
  <si>
    <t>b) Contingencias Legales:</t>
  </si>
  <si>
    <t>c) Garantías Constituidas:</t>
  </si>
  <si>
    <t>No existen hechos posteriores al cierre del ejercicio que impliquen alteraciones significativas a la estructura patrimonial y resultado del ejercicio.</t>
  </si>
  <si>
    <t>La firma cuenta con la libre disposición de su patrimonio.</t>
  </si>
  <si>
    <t>No Posee sanciones con la Comisión Nacional de Valores u otras entidades fiscalizadoras.</t>
  </si>
  <si>
    <t>NOMBRE O RAZON SOCIAL: ONE ASSET S.A. CASA DE BOLSA S.A.</t>
  </si>
  <si>
    <t xml:space="preserve">5.  </t>
  </si>
  <si>
    <t xml:space="preserve"> CUADRO DEL CAPITAL INTEGRADO</t>
  </si>
  <si>
    <t xml:space="preserve">1.5              E-MAIL: </t>
  </si>
  <si>
    <t>1.6              SITIO PAGINA WEB</t>
  </si>
  <si>
    <t xml:space="preserve">2.3              REFORMAS DE ESTATUTOS </t>
  </si>
  <si>
    <t>2.4              ESCRITURA Nº  464</t>
  </si>
  <si>
    <t xml:space="preserve">2.5              INSCRIPCIÓN EN EL REGISTRO PUBLICO: Nº 36  FOLIO Nº 397 SERIE B – Fecha: 14 de Enero de 2.009.-  </t>
  </si>
  <si>
    <t>2.6              ESCRITURA Nº  36</t>
  </si>
  <si>
    <t xml:space="preserve">2.7              INSCRIPCIÓN EN EL REGISTRO PUBLICO: Nº 1  FOLIO Nº 1 – Fecha: 25 DE AGOSTO DE 2016.-  </t>
  </si>
  <si>
    <t xml:space="preserve">Menos: Previsión por cuentas a cobrar a personas y empresas relacionadas </t>
  </si>
  <si>
    <t xml:space="preserve">Dividendos a pagar en Efectivo </t>
  </si>
  <si>
    <t xml:space="preserve">Previsiones </t>
  </si>
  <si>
    <t>Marcas</t>
  </si>
  <si>
    <r>
      <t xml:space="preserve">Obligac. por Contratos de Underwriting </t>
    </r>
    <r>
      <rPr>
        <b/>
        <sz val="14"/>
        <color indexed="8"/>
        <rFont val="Tahoma"/>
        <family val="2"/>
      </rPr>
      <t>(Nota 6 – p)</t>
    </r>
  </si>
  <si>
    <r>
      <t>Menos: Previsión para incobrables</t>
    </r>
    <r>
      <rPr>
        <b/>
        <sz val="14"/>
        <color indexed="8"/>
        <rFont val="Tahoma"/>
        <family val="2"/>
      </rPr>
      <t xml:space="preserve"> </t>
    </r>
    <r>
      <rPr>
        <sz val="14"/>
        <color indexed="8"/>
        <rFont val="Tahoma"/>
        <family val="2"/>
      </rPr>
      <t xml:space="preserve"> Acciones Emitidas</t>
    </r>
  </si>
  <si>
    <r>
      <t>Menos: Previsión para incobrables</t>
    </r>
    <r>
      <rPr>
        <b/>
        <sz val="14"/>
        <color indexed="8"/>
        <rFont val="Tahoma"/>
        <family val="2"/>
      </rPr>
      <t xml:space="preserve"> </t>
    </r>
  </si>
  <si>
    <r>
      <t>Intereses a Devengar</t>
    </r>
    <r>
      <rPr>
        <b/>
        <sz val="14"/>
        <color indexed="8"/>
        <rFont val="Tahoma"/>
        <family val="2"/>
      </rPr>
      <t xml:space="preserve"> </t>
    </r>
  </si>
  <si>
    <r>
      <t xml:space="preserve">Derechos sobre títulos por Contratos  de Underwriting </t>
    </r>
    <r>
      <rPr>
        <b/>
        <sz val="14"/>
        <color indexed="8"/>
        <rFont val="Tahoma"/>
        <family val="2"/>
      </rPr>
      <t>(Nota 6- f)</t>
    </r>
  </si>
  <si>
    <r>
      <t>Otras contingencias</t>
    </r>
    <r>
      <rPr>
        <b/>
        <sz val="14"/>
        <color indexed="8"/>
        <rFont val="Tahoma"/>
        <family val="2"/>
      </rPr>
      <t xml:space="preserve"> </t>
    </r>
  </si>
  <si>
    <r>
      <t>Otros Pasivos no  Corrientes</t>
    </r>
    <r>
      <rPr>
        <b/>
        <sz val="14"/>
        <color indexed="8"/>
        <rFont val="Tahoma"/>
        <family val="2"/>
      </rPr>
      <t xml:space="preserve"> </t>
    </r>
  </si>
  <si>
    <t xml:space="preserve">Otros gastos operativos </t>
  </si>
  <si>
    <t xml:space="preserve">Otros gastos de comercialización </t>
  </si>
  <si>
    <t>OTROS INGRESOS Y EGRESOS (Nota…)</t>
  </si>
  <si>
    <t>RESULTADO EXTRAORDINARIO (Nota...)</t>
  </si>
  <si>
    <t>Efectivo y su equivalente al comienzo del período</t>
  </si>
  <si>
    <t>Efectivo y su equivalente  al cierre del período</t>
  </si>
  <si>
    <r>
      <t>3.2. Criterio de Valuación</t>
    </r>
    <r>
      <rPr>
        <sz val="9"/>
        <color indexed="8"/>
        <rFont val="Tahoma"/>
        <family val="2"/>
      </rPr>
      <t>:</t>
    </r>
  </si>
  <si>
    <r>
      <t>3.4. Política de Depreciación</t>
    </r>
    <r>
      <rPr>
        <sz val="9"/>
        <color indexed="8"/>
        <rFont val="Tahoma"/>
        <family val="2"/>
      </rPr>
      <t xml:space="preserve">: </t>
    </r>
  </si>
  <si>
    <r>
      <t>3.5 Política de Reconocimiento de Ingresos</t>
    </r>
    <r>
      <rPr>
        <sz val="9"/>
        <color indexed="8"/>
        <rFont val="Tahoma"/>
        <family val="2"/>
      </rPr>
      <t>:</t>
    </r>
  </si>
  <si>
    <t>La entidad no consolida estados financieros, pues no es vinculante de ninguna sociedad.</t>
  </si>
  <si>
    <t>NO APLICABLE</t>
  </si>
  <si>
    <t>Seguros</t>
  </si>
  <si>
    <t>Publicidad y Propaganda</t>
  </si>
  <si>
    <t>Impuestos , tasas y contribuciones</t>
  </si>
  <si>
    <t>EJERCICIO ANTERIOR</t>
  </si>
  <si>
    <t>Acumulados</t>
  </si>
  <si>
    <t>Del Ejercicio</t>
  </si>
  <si>
    <t>Capital Emitido G.2.000.000.000.-</t>
  </si>
  <si>
    <t>Aumento de Capital de acuerdo a  ESCRITURA Nº  121    FECHA: 23/09/2020</t>
  </si>
  <si>
    <t xml:space="preserve">INSCRIPCIÓN EN EL REGISTRO PUBLICO: Nº 6031  FOLIO Nº 011  – Fecha: 05/10/2020  </t>
  </si>
  <si>
    <t>Capital Social (de acuerdo al artículo 5º. de los estatutos sociales) G.2.000.000.000.  Representado por  G.1.000.000.  Con acciones de la Series 1,2,3,4,5 y 6</t>
  </si>
  <si>
    <t>BIENES DE USO</t>
  </si>
  <si>
    <t>Carteles</t>
  </si>
  <si>
    <t>TOTAL ACTIVO</t>
  </si>
  <si>
    <t>IVA Debito Fiscal</t>
  </si>
  <si>
    <t>Retencion IVA</t>
  </si>
  <si>
    <t>Honorarios Profesionales a Pagar</t>
  </si>
  <si>
    <t>Acreedores por Intermediacion</t>
  </si>
  <si>
    <t>Iva Debito Fiscal</t>
  </si>
  <si>
    <t>Honorarios Sindico</t>
  </si>
  <si>
    <t>Arancel CNV</t>
  </si>
  <si>
    <t>2.8              ESCRITURA N° 161</t>
  </si>
  <si>
    <t>FECHA; 23 DE SETIEMBRE DE 2020</t>
  </si>
  <si>
    <t>1.3              TELEFONO: 0974-597-112</t>
  </si>
  <si>
    <t xml:space="preserve">1.4              FAX: </t>
  </si>
  <si>
    <t>www.oneasset.com.py</t>
  </si>
  <si>
    <t>2.9              INSCRIPCION EN EL REGISTRO PUBLICO :N° 2 FOLIO N° 11 - Fecha 5 DE OCTUBRE DE 2020</t>
  </si>
  <si>
    <t>Modificación de Estatuto según Escritura nº 161 de fecha 23/09/2020, por AUMENTO DE CAPITAL . Inscripto en el Registro Publico nº 2 Folio 11 en fecha 5/10/2020</t>
  </si>
  <si>
    <r>
      <t xml:space="preserve">Honorarios a Pagar </t>
    </r>
    <r>
      <rPr>
        <b/>
        <sz val="14"/>
        <color indexed="8"/>
        <rFont val="Tahoma"/>
        <family val="2"/>
      </rPr>
      <t>(Nota 5 – l)</t>
    </r>
  </si>
  <si>
    <r>
      <t xml:space="preserve">Otros Pasivos Corrientes  </t>
    </r>
    <r>
      <rPr>
        <b/>
        <sz val="14"/>
        <color indexed="8"/>
        <rFont val="Tahoma"/>
        <family val="2"/>
      </rPr>
      <t>(Nota 5 – q)</t>
    </r>
  </si>
  <si>
    <r>
      <t xml:space="preserve">Empresas Relacionadas </t>
    </r>
    <r>
      <rPr>
        <b/>
        <sz val="14"/>
        <color indexed="8"/>
        <rFont val="Tahoma"/>
        <family val="2"/>
      </rPr>
      <t>(Nota 5– r )</t>
    </r>
  </si>
  <si>
    <t>EJERCICIO    ANTERIOR</t>
  </si>
  <si>
    <t xml:space="preserve"> (En Guaraníes)</t>
  </si>
  <si>
    <t xml:space="preserve">Obligac. por Contratos de underwriting </t>
  </si>
  <si>
    <t>Cuentas a Pagar (Nota 5 - p)</t>
  </si>
  <si>
    <r>
      <t>DETALLE DE  VINCULOS PATRIMONIALES EN OTRAS ENTIDADES DE LOS DIRECTORES, SINDICOS Y OPERADORES</t>
    </r>
    <r>
      <rPr>
        <sz val="8"/>
        <color indexed="8"/>
        <rFont val="Tahoma"/>
        <family val="2"/>
      </rPr>
      <t xml:space="preserve"> </t>
    </r>
  </si>
  <si>
    <r>
      <t xml:space="preserve">-Ingresos por operaciones y servicios a personas relacionadas </t>
    </r>
    <r>
      <rPr>
        <b/>
        <sz val="8"/>
        <color indexed="8"/>
        <rFont val="Tahoma"/>
        <family val="2"/>
      </rPr>
      <t>)</t>
    </r>
  </si>
  <si>
    <t xml:space="preserve"> PERIODO ANTERIOR</t>
  </si>
  <si>
    <t>Período Actual</t>
  </si>
  <si>
    <t>Período Anterior</t>
  </si>
  <si>
    <t>Pasivo Corriente</t>
  </si>
  <si>
    <t>Préstamos Financieros  (Nota 5– k)</t>
  </si>
  <si>
    <r>
      <t>Acreedores por Intermediación</t>
    </r>
    <r>
      <rPr>
        <sz val="14"/>
        <color indexed="8"/>
        <rFont val="Tahoma"/>
        <family val="2"/>
      </rPr>
      <t xml:space="preserve"> (Nota 5 - m)</t>
    </r>
  </si>
  <si>
    <r>
      <t xml:space="preserve">Empresas Relacionadas </t>
    </r>
    <r>
      <rPr>
        <sz val="14"/>
        <color indexed="8"/>
        <rFont val="Tahoma"/>
        <family val="2"/>
      </rPr>
      <t>(Nota 5 - o)</t>
    </r>
  </si>
  <si>
    <t>Equipos de Informatica</t>
  </si>
  <si>
    <t>Muebles y equipos</t>
  </si>
  <si>
    <t>PATRIMONIO NETO(Nota 5 –t)</t>
  </si>
  <si>
    <t>Aranceles de la CNV</t>
  </si>
  <si>
    <t>Suscripto</t>
  </si>
  <si>
    <t>Movimientos</t>
  </si>
  <si>
    <t>Saldo al inicio del ejercicio</t>
  </si>
  <si>
    <t>Movimientos subsecuentes</t>
  </si>
  <si>
    <t>Transf. a dividendos a pagar</t>
  </si>
  <si>
    <t>Resultado del ejercicio</t>
  </si>
  <si>
    <t>Total período actual</t>
  </si>
  <si>
    <t>Total período anterior</t>
  </si>
  <si>
    <t>Detalle</t>
  </si>
  <si>
    <t>Moneda extranjera clase</t>
  </si>
  <si>
    <t>Moneda extranjera Monto</t>
  </si>
  <si>
    <t>Cambio cierre periodo actual (guaranies)</t>
  </si>
  <si>
    <t>Saldo periodo actual (guaranies)</t>
  </si>
  <si>
    <t>Concepto</t>
  </si>
  <si>
    <t xml:space="preserve">Tipo de Cambio periodo Actual    </t>
  </si>
  <si>
    <t>Monto Ajustado Periodo Actual G.</t>
  </si>
  <si>
    <t>Tipo de Cambio periodo Anterior</t>
  </si>
  <si>
    <t>Monto Ajustado Periodo Anterior G.</t>
  </si>
  <si>
    <t>Totales</t>
  </si>
  <si>
    <t>Emisor</t>
  </si>
  <si>
    <t>Tipo de Titulo</t>
  </si>
  <si>
    <t>Cantidad de Titulos</t>
  </si>
  <si>
    <t>Valor Nominal Unitario</t>
  </si>
  <si>
    <t>Valor Contable Gs</t>
  </si>
  <si>
    <t>BONOS</t>
  </si>
  <si>
    <t>Total Periodo Actual G.</t>
  </si>
  <si>
    <t>Clientes - Servicios</t>
  </si>
  <si>
    <t>Cuentas</t>
  </si>
  <si>
    <t>Valores de Origen</t>
  </si>
  <si>
    <t>Depreciaciones</t>
  </si>
  <si>
    <t>Valores al inicio del ejercicio</t>
  </si>
  <si>
    <t>Altas</t>
  </si>
  <si>
    <t>Bajas</t>
  </si>
  <si>
    <t>Valores al Cierre del periodo</t>
  </si>
  <si>
    <t>Acumuladas al inicio del ejercicio</t>
  </si>
  <si>
    <t>Acumuladas al Cierre</t>
  </si>
  <si>
    <t>Neto Resultante</t>
  </si>
  <si>
    <t>Muebles y Euipos</t>
  </si>
  <si>
    <t>Totales Periodo Actual</t>
  </si>
  <si>
    <t>Totales Periodo Anterior</t>
  </si>
  <si>
    <t>Arancel BVPASA</t>
  </si>
  <si>
    <t>ONE ASSET  CASA DE BOLSA S.A.</t>
  </si>
  <si>
    <t>Banco BNF Cta. Cte.  - Dolares</t>
  </si>
  <si>
    <t>ONE ASSET CASA DE BOLSA S.A.</t>
  </si>
  <si>
    <t xml:space="preserve">Seguros Pagados por Adelantado  </t>
  </si>
  <si>
    <t>info@oneasset.com.py</t>
  </si>
  <si>
    <t>La entidad  tiene participación en la Bolsa de Valores por valor de  Gs. 900.000.000 (Guaraníes Novecientos millones).-</t>
  </si>
  <si>
    <t>Las cuentas en moneda extranjera se valúan a su valor de cotización al cierre, de acuerdo a las disposiciones de la S.E.T., Ley 6380/19.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</si>
  <si>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t>Banco BNF Cta. Cte.  Gs</t>
  </si>
  <si>
    <t>Vision Banco Caja de Ahorro USD</t>
  </si>
  <si>
    <t>Vision Banco Caja de Ahorro Gs</t>
  </si>
  <si>
    <t>Banco Rio Cta Cte Gs</t>
  </si>
  <si>
    <t>Banco Rio Cta Cte USD</t>
  </si>
  <si>
    <t>Banco Rio Caja de Ahorro USD</t>
  </si>
  <si>
    <t>Banco Rio Caja de Ahorro Gs</t>
  </si>
  <si>
    <t xml:space="preserve">Tapé Ruvicha SAECA </t>
  </si>
  <si>
    <t>Acreedores Varios  (Nota 5 – l)</t>
  </si>
  <si>
    <r>
      <t xml:space="preserve">Intereses- Gastos Bancarios  </t>
    </r>
    <r>
      <rPr>
        <b/>
        <sz val="8"/>
        <color indexed="8"/>
        <rFont val="Tahoma"/>
        <family val="2"/>
      </rPr>
      <t>(Nota…)</t>
    </r>
  </si>
  <si>
    <t>Periodo Actual</t>
  </si>
  <si>
    <t>Periodo Anterior</t>
  </si>
  <si>
    <t>Otros Gastos Operativos</t>
  </si>
  <si>
    <t>Gastos Bancarios</t>
  </si>
  <si>
    <t>Comisiones y Servicios</t>
  </si>
  <si>
    <t xml:space="preserve">1.2              DIRECCION OFICINA PRINCIPAL: Antonio Sucre 1233 Esq./ concejal Vargas. </t>
  </si>
  <si>
    <t xml:space="preserve">1.7              DOMICILIO LEGAL: Antonio Sucre 1233 Esq./ concejal Vargas. </t>
  </si>
  <si>
    <t>v</t>
  </si>
  <si>
    <t>Capital Suscripto G 2.000.000.000</t>
  </si>
  <si>
    <t>01 AL 250</t>
  </si>
  <si>
    <t>1251 AL 1500</t>
  </si>
  <si>
    <t>Banco Continental Caja de Ahorro Gs</t>
  </si>
  <si>
    <t>Banco</t>
  </si>
  <si>
    <t>Inversiones</t>
  </si>
  <si>
    <t xml:space="preserve">Total Periodo Actual </t>
  </si>
  <si>
    <t>Docuementos y Cuentas por Pagar</t>
  </si>
  <si>
    <t>Acreedores</t>
  </si>
  <si>
    <t>Cuentas a Pagar a Personas y Nota 5-I</t>
  </si>
  <si>
    <t>De acuerdo a lo previsto en los artículos 113 y 114 de la Resolución 763/04, la entidad tiene constituida como garantía la Póliza de caución vigente desde el día 10/07/2021  hasta 10/07/2022  cuyo valor es de Gs. 580.000.000.- (Guaraníes: Quinientos ochenta millones ). La misma fue emitida por ASEPASA según póliza N° 1509011074.-</t>
  </si>
  <si>
    <t>Ingresos por administración de cartera</t>
  </si>
  <si>
    <t>Ingresos por asesoría financiera</t>
  </si>
  <si>
    <t>TOTALES AL 31/12/2020</t>
  </si>
  <si>
    <t>NOTAS A LOS ESTADOS FINANCIEROS AL 31/12/2021</t>
  </si>
  <si>
    <t>Los bienes de uso serán registrados a su costo de adquisición, menos las depreciaciones acumuladas, cuyos valores se hallan depreciados al 31/12/2021  de acuerdo a lo establecido a la Ley N° 6380/19 y su reglamentación.</t>
  </si>
  <si>
    <t>FINANCIERA PARAGUAYO JAPONESA S.A.E.C.A.</t>
  </si>
  <si>
    <t>ITI.G1</t>
  </si>
  <si>
    <t>TAPE RUVICHA S.A.E.C.A.</t>
  </si>
  <si>
    <t>TOTALES AL 31/12/2021</t>
  </si>
  <si>
    <t>Depreciacion</t>
  </si>
  <si>
    <t>Instituto de Prevision Social</t>
  </si>
  <si>
    <t>Servicio de Asesoria</t>
  </si>
  <si>
    <t>Recupero Aranceles BVPSA</t>
  </si>
  <si>
    <t>Intereses Cobrados</t>
  </si>
  <si>
    <t>Asesoria Financiera</t>
  </si>
  <si>
    <t>1751 AL 2000</t>
  </si>
  <si>
    <t>500 VOTOS</t>
  </si>
  <si>
    <t>1501 AL 1750</t>
  </si>
  <si>
    <t>501 AL 750</t>
  </si>
  <si>
    <t>751 AL 1000</t>
  </si>
  <si>
    <t>1001 AL 1250</t>
  </si>
  <si>
    <t>AMADE SA</t>
  </si>
  <si>
    <t>1000 VOTOS</t>
  </si>
  <si>
    <t>Capital Integrado G. 2.000.000.000</t>
  </si>
  <si>
    <t>1, 8</t>
  </si>
  <si>
    <t>6, 7</t>
  </si>
  <si>
    <t>2, 3, 4, 5</t>
  </si>
  <si>
    <t>1 AL 250   - 1751 AL 2000</t>
  </si>
  <si>
    <t xml:space="preserve"> 1.251- 1500; 1504 AL 1750</t>
  </si>
  <si>
    <t>251 AL 300; 501 AL 750; 751 AL 1000; 1001 AL 1250</t>
  </si>
  <si>
    <t>Javier Melgarejo</t>
  </si>
  <si>
    <t>Sara Espinola</t>
  </si>
  <si>
    <t>CORRESPONDIENTE AL  31/12/2021  PRESENTADO EN FORMA COMPARATIVA CON EL 31/12/2020</t>
  </si>
  <si>
    <t>(-) Depreciacion del periodo</t>
  </si>
  <si>
    <t>CORRESPONDIENTE AL 31/12/2021  PRESENTADO EN FORMA COMPARATIVA CON EL 31/12/2020</t>
  </si>
  <si>
    <t>Prevision, Amortizaciones</t>
  </si>
  <si>
    <t>Las 12 notas que se acompañan forman parte integrante de los estados contables.</t>
  </si>
  <si>
    <t>BENEFICIARIO FINAL</t>
  </si>
  <si>
    <t>SOCIO</t>
  </si>
  <si>
    <t>N/A</t>
  </si>
  <si>
    <t>Cesar Alejandro Espinola Martinez</t>
  </si>
  <si>
    <t>Denes Martin Espinola Martinez</t>
  </si>
  <si>
    <t>Porcentaje de Participacion Sustantiva</t>
  </si>
  <si>
    <t>GRUPO VAZQUEZ S.A.E.</t>
  </si>
  <si>
    <t>1.1              CODIGO BOLSA.:  29</t>
  </si>
  <si>
    <t>Información al 31/12/2021</t>
  </si>
  <si>
    <t>Banco Compensaciones: Vision Banco Cta Cte USD</t>
  </si>
  <si>
    <t>Banco Compensaciones: Vision Banco Cta Cte GS</t>
  </si>
  <si>
    <t>Ganancias por Valuacion De Activos Monetarios en moneda Extranjera</t>
  </si>
  <si>
    <t>Ganancias por Valuacion de Pasivos Monetarios en moneda extranjera</t>
  </si>
  <si>
    <t>Perdidas por Valuacion de Activos Monetarios en Moneda Extranjera</t>
  </si>
  <si>
    <t>Perdidas por Valuación de Pasivos Monetarios En Moneda Extranjera</t>
  </si>
  <si>
    <t>Informacion sobre el Documento y Emisor</t>
  </si>
  <si>
    <t xml:space="preserve">Informacion sobre el Emisor Al </t>
  </si>
  <si>
    <t>Capital</t>
  </si>
  <si>
    <t>Resultado</t>
  </si>
  <si>
    <t>Patrimonio Neto</t>
  </si>
  <si>
    <t>BONO</t>
  </si>
  <si>
    <t>AL 31/12/2021 y 31/12/2020</t>
  </si>
  <si>
    <t>Nombre y Apellido o Empresa</t>
  </si>
  <si>
    <t>Relación (Art. 34 Inc A)</t>
  </si>
  <si>
    <t>Relación (Art. 34 Inc B)</t>
  </si>
  <si>
    <t>No se aplica</t>
  </si>
  <si>
    <t>Relación (Art. 34 Inc C)</t>
  </si>
  <si>
    <t>Relación (Art. 34 Inc D)</t>
  </si>
  <si>
    <t>Vicepresidente</t>
  </si>
  <si>
    <t>Síndico</t>
  </si>
  <si>
    <t>Auditor Interno</t>
  </si>
  <si>
    <t>Relación (Art. 34 Inc E)</t>
  </si>
  <si>
    <t>Accionista 25%</t>
  </si>
  <si>
    <t>Accionista 50%</t>
  </si>
  <si>
    <t>Giovanni Vera</t>
  </si>
  <si>
    <t>YUN SHIK HOng</t>
  </si>
  <si>
    <t>6. A) PARTE VINCULADAS O RELACIONADAS. Art. 34 de la Ley 5810/17</t>
  </si>
  <si>
    <t>Beneficiario Final</t>
  </si>
  <si>
    <t>Nota 5.  Criterios específicos de valuación.</t>
  </si>
  <si>
    <r>
      <t xml:space="preserve">Nota 4. </t>
    </r>
    <r>
      <rPr>
        <b/>
        <sz val="7"/>
        <color indexed="8"/>
        <rFont val="Times New Roman"/>
        <family val="1"/>
      </rPr>
      <t xml:space="preserve"> </t>
    </r>
    <r>
      <rPr>
        <b/>
        <u/>
        <sz val="9"/>
        <color indexed="8"/>
        <rFont val="Tahoma"/>
        <family val="2"/>
      </rPr>
      <t>Cambio de políticas y procedimientos de contabilidad</t>
    </r>
  </si>
  <si>
    <r>
      <t>Nota 3.</t>
    </r>
    <r>
      <rPr>
        <b/>
        <sz val="7"/>
        <color indexed="8"/>
        <rFont val="Times New Roman"/>
        <family val="1"/>
      </rPr>
      <t xml:space="preserve">    </t>
    </r>
    <r>
      <rPr>
        <b/>
        <u/>
        <sz val="9"/>
        <color indexed="8"/>
        <rFont val="Tahoma"/>
        <family val="2"/>
      </rPr>
      <t>Principales políticas y prácticas contables aplicadas</t>
    </r>
  </si>
  <si>
    <r>
      <t>Nota 2.</t>
    </r>
    <r>
      <rPr>
        <b/>
        <sz val="7"/>
        <color indexed="8"/>
        <rFont val="Times New Roman"/>
        <family val="1"/>
      </rPr>
      <t xml:space="preserve">    </t>
    </r>
    <r>
      <rPr>
        <b/>
        <u/>
        <sz val="9"/>
        <color indexed="8"/>
        <rFont val="Tahoma"/>
        <family val="2"/>
      </rPr>
      <t>Información básica de la empresa</t>
    </r>
  </si>
  <si>
    <r>
      <t>Nota 1.</t>
    </r>
    <r>
      <rPr>
        <b/>
        <sz val="7"/>
        <color indexed="8"/>
        <rFont val="Times New Roman"/>
        <family val="1"/>
      </rPr>
      <t xml:space="preserve">   </t>
    </r>
    <r>
      <rPr>
        <b/>
        <u/>
        <sz val="9"/>
        <color indexed="8"/>
        <rFont val="Tahoma"/>
        <family val="2"/>
      </rPr>
      <t>Consideraciones de los Estados Contables</t>
    </r>
  </si>
  <si>
    <t xml:space="preserve"> Nota 6. Información referente a contingencias y compromisos</t>
  </si>
  <si>
    <t>Nota 11. Sanciones</t>
  </si>
  <si>
    <t>Nota 10. Restricciones para Distribución de Utilidades</t>
  </si>
  <si>
    <t>Nota 9. Cambios Contables</t>
  </si>
  <si>
    <r>
      <t>Nota 8.</t>
    </r>
    <r>
      <rPr>
        <b/>
        <sz val="7"/>
        <color indexed="8"/>
        <rFont val="Times New Roman"/>
        <family val="1"/>
      </rPr>
      <t xml:space="preserve">  </t>
    </r>
    <r>
      <rPr>
        <b/>
        <sz val="9"/>
        <color indexed="8"/>
        <rFont val="Tahoma"/>
        <family val="2"/>
      </rPr>
      <t>Limitación a la Libre Disponibilidad de los activos o del patrimonio y cualquier restricción al derecho de propiedad.</t>
    </r>
  </si>
  <si>
    <r>
      <t>Nota 7.</t>
    </r>
    <r>
      <rPr>
        <b/>
        <sz val="7"/>
        <color indexed="8"/>
        <rFont val="Times New Roman"/>
        <family val="1"/>
      </rPr>
      <t xml:space="preserve">  </t>
    </r>
    <r>
      <rPr>
        <b/>
        <sz val="9"/>
        <color indexed="8"/>
        <rFont val="Tahoma"/>
        <family val="2"/>
      </rPr>
      <t>Hechos Posteriores al cierre del Ejercicio</t>
    </r>
  </si>
  <si>
    <t>Compensaciones: Vision Banco Cta Cte USD</t>
  </si>
  <si>
    <t>Compensaciones: Vision Banco Cta Cte GS</t>
  </si>
  <si>
    <t>Inversiones Temporarias (Nota 5 –e )</t>
  </si>
  <si>
    <r>
      <t>Disponibilidades</t>
    </r>
    <r>
      <rPr>
        <sz val="14"/>
        <color indexed="8"/>
        <rFont val="Tahoma"/>
        <family val="2"/>
      </rPr>
      <t xml:space="preserve"> (</t>
    </r>
    <r>
      <rPr>
        <b/>
        <sz val="14"/>
        <color indexed="8"/>
        <rFont val="Tahoma"/>
        <family val="2"/>
      </rPr>
      <t>Nota 5 - d)</t>
    </r>
  </si>
  <si>
    <t>Créditos (Nota 5 - f.)</t>
  </si>
  <si>
    <r>
      <t xml:space="preserve">Otros Activos Corrientes </t>
    </r>
    <r>
      <rPr>
        <b/>
        <sz val="14"/>
        <color indexed="8"/>
        <rFont val="Tahoma"/>
        <family val="2"/>
      </rPr>
      <t>(Nota 5 - j)</t>
    </r>
  </si>
  <si>
    <t>Inversiones Permanentes (Nota 5- e)</t>
  </si>
  <si>
    <t>Activos Intangibles y Cargos Diferidos(Nota 5 – h )</t>
  </si>
  <si>
    <t>f) Documentos y Cuentas por Cobrar</t>
  </si>
  <si>
    <t>IVA Crédito Fiscal  (Nota 5 - j.)</t>
  </si>
  <si>
    <t>Retención de IVA  (Nota 5 - j.)</t>
  </si>
  <si>
    <t>f) OTROS CREDITOS</t>
  </si>
  <si>
    <t>Documentos y Cientas por Cobrar</t>
  </si>
  <si>
    <t>Accion de la Bolsa De Valores</t>
  </si>
  <si>
    <t>Cantidad</t>
  </si>
  <si>
    <t>Valor Nominal</t>
  </si>
  <si>
    <t>Valor ultimo Remate</t>
  </si>
  <si>
    <t>Valor Libro de la Accion</t>
  </si>
  <si>
    <t>Saldo Periodo Actual</t>
  </si>
  <si>
    <t>Saldo Ejercicio Anterior</t>
  </si>
  <si>
    <t>Otros Ingresos Operativos  Nota 5- V</t>
  </si>
  <si>
    <t>Com. Spread</t>
  </si>
  <si>
    <t>Representantes de Obligacionistas</t>
  </si>
  <si>
    <t>Ingreso Extraordinario</t>
  </si>
  <si>
    <t xml:space="preserve"> GASTOS DE COMERCIALIZACIÓN (Nota 5 – w)</t>
  </si>
  <si>
    <t>GASTOS DE ADMINISTRACION (Nota 5 – w)</t>
  </si>
  <si>
    <t>GASTOS OPERATIVOS (Nota 5 – w)</t>
  </si>
  <si>
    <t xml:space="preserve">Otros gastos de administración </t>
  </si>
  <si>
    <t>Otros Gastos de Administracion</t>
  </si>
  <si>
    <t>Ingresos por operaciones y servicios extrabursátiles (Nota V)</t>
  </si>
  <si>
    <t>Ingresos por asesoría financiera (Nota 5 - y)</t>
  </si>
  <si>
    <t>Ingresos por intereses y dividendos de cartera propia (Nota 5- v)</t>
  </si>
  <si>
    <t>Impresos y Utiles</t>
  </si>
  <si>
    <r>
      <t>Las 11</t>
    </r>
    <r>
      <rPr>
        <sz val="10"/>
        <color indexed="10"/>
        <rFont val="Tahoma"/>
        <family val="2"/>
      </rPr>
      <t xml:space="preserve"> </t>
    </r>
    <r>
      <rPr>
        <sz val="11"/>
        <color indexed="8"/>
        <rFont val="Tahoma"/>
        <family val="2"/>
      </rPr>
      <t>notas que se acompañan forman parte integrante de los Estados Contables.</t>
    </r>
  </si>
  <si>
    <r>
      <t>Las 11</t>
    </r>
    <r>
      <rPr>
        <sz val="10"/>
        <color indexed="10"/>
        <rFont val="Tahoma"/>
        <family val="2"/>
      </rPr>
      <t xml:space="preserve"> </t>
    </r>
    <r>
      <rPr>
        <sz val="10"/>
        <rFont val="Tahoma"/>
        <family val="2"/>
      </rPr>
      <t>notas que se acompañan forman parte integrante de los estados contables.</t>
    </r>
  </si>
  <si>
    <t>Persona o empresa Relacionada</t>
  </si>
  <si>
    <t>Relación</t>
  </si>
  <si>
    <t>Total Ingresos</t>
  </si>
  <si>
    <t>Total Egresos</t>
  </si>
  <si>
    <t>Totales ejercicio actual G.</t>
  </si>
  <si>
    <t>Totales ejercicio anterior G.</t>
  </si>
  <si>
    <t>Romy Mabel Adorno</t>
  </si>
  <si>
    <t>Honorarios-Sindico</t>
  </si>
  <si>
    <t>Carlos Moscarda Calvo</t>
  </si>
  <si>
    <t>Antonella Britos</t>
  </si>
  <si>
    <t>Gerente de Operaciones</t>
  </si>
  <si>
    <t xml:space="preserve">Larissa Perez </t>
  </si>
  <si>
    <t>Gerente Comercial</t>
  </si>
  <si>
    <t>Sara Martinez</t>
  </si>
  <si>
    <t>Oficial de Cumplimiento</t>
  </si>
  <si>
    <t>Laura Benegas</t>
  </si>
  <si>
    <t>Contador</t>
  </si>
  <si>
    <t>RESULTADOS FINANCIEROS (Nota C)</t>
  </si>
  <si>
    <t>Ingreso por Diferencias de cambio (Nota C)</t>
  </si>
  <si>
    <r>
      <t xml:space="preserve">Intereses- Gastos Bancarios pagados </t>
    </r>
    <r>
      <rPr>
        <b/>
        <sz val="8"/>
        <color indexed="8"/>
        <rFont val="Tahoma"/>
        <family val="2"/>
      </rPr>
      <t>(Nota X)</t>
    </r>
  </si>
  <si>
    <t xml:space="preserve">Intereses- Gastos Bancarios pagados </t>
  </si>
  <si>
    <t>Diferencias de cambio (Nota C)</t>
  </si>
  <si>
    <t>ONE ASSET CASA DE BOLSA  SOCIEDAD ANÓNIMA, al cierre del periodo considerado cuenta con participación en BVPASA (Bolsa de Valores y Productos Asunción S.A.) de acuerdo a lo establecido en la Ley 5810/17 del Mercado de Capitales.</t>
  </si>
  <si>
    <t>Los estados contables expuestos han sido formulados según lo establecido en el Titulo 3 Capitulo 9 de la Resolución CG. 30/2021 T3, CAP. 9 de la   Comisión Nacional de Valores, siguiendo instrucciones y normas contables.</t>
  </si>
  <si>
    <t>El flujo de efectivo fue adecuado al formato requerido en el anexo F del titulo 3 de la RES. 30/2021 .</t>
  </si>
  <si>
    <t xml:space="preserve">Ingresos por intereses y dividendos de cartera propia </t>
  </si>
  <si>
    <t>Utilidades Cobrados</t>
  </si>
  <si>
    <t>Efectivo generado (usado) por otras actividades operativas</t>
  </si>
  <si>
    <t>ESCRITURA Nº 49                             FECHA: 18/06/2007</t>
  </si>
  <si>
    <t>251 AL 500</t>
  </si>
  <si>
    <t>El Directorio de ONE ASSET CASA DE BOLSA  SOCIEDAD ANÓNIMA, mediante el Acta de Directorio N°81 de fecha 29-03-2022 ha aprobado los Estados Contables 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</si>
</sst>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 * \-#,##0_ ;_ * &quot;-&quot;_ ;_ @_ "/>
    <numFmt numFmtId="165" formatCode="_ * #,##0.00_ ;_ * \-#,##0.00_ ;_ * &quot;-&quot;??_ ;_ @_ "/>
    <numFmt numFmtId="166" formatCode="_-* #,##0\ _€_-;\-* #,##0\ _€_-;_-* &quot;-&quot;??\ _€_-;_-@_-"/>
    <numFmt numFmtId="167" formatCode="_ * #,##0_ ;_ * \-#,##0_ ;_ * &quot;-&quot;??_ ;_ @_ "/>
    <numFmt numFmtId="168" formatCode="#,##0.000"/>
    <numFmt numFmtId="169" formatCode="_-* #,##0\ _€_-;\-* #,##0\ _€_-;_-* &quot;-&quot;\ _€_-;_-@_-"/>
  </numFmts>
  <fonts count="71" x14ac:knownFonts="1">
    <font>
      <sz val="11"/>
      <color theme="1"/>
      <name val="Calibri"/>
      <family val="2"/>
      <scheme val="minor"/>
    </font>
    <font>
      <b/>
      <sz val="9"/>
      <color indexed="8"/>
      <name val="Tahoma"/>
      <family val="2"/>
    </font>
    <font>
      <sz val="9"/>
      <color indexed="8"/>
      <name val="Tahoma"/>
      <family val="2"/>
    </font>
    <font>
      <b/>
      <sz val="14"/>
      <color indexed="8"/>
      <name val="Tahoma"/>
      <family val="2"/>
    </font>
    <font>
      <sz val="14"/>
      <color indexed="8"/>
      <name val="Tahoma"/>
      <family val="2"/>
    </font>
    <font>
      <b/>
      <sz val="7"/>
      <color indexed="8"/>
      <name val="Times New Roman"/>
      <family val="1"/>
    </font>
    <font>
      <b/>
      <u/>
      <sz val="9"/>
      <color indexed="8"/>
      <name val="Tahoma"/>
      <family val="2"/>
    </font>
    <font>
      <sz val="8"/>
      <color indexed="8"/>
      <name val="Tahoma"/>
      <family val="2"/>
    </font>
    <font>
      <b/>
      <sz val="8"/>
      <color indexed="8"/>
      <name val="Tahoma"/>
      <family val="2"/>
    </font>
    <font>
      <sz val="10"/>
      <name val="Arial"/>
      <family val="2"/>
    </font>
    <font>
      <u/>
      <sz val="8"/>
      <name val="Tahoma"/>
      <family val="2"/>
    </font>
    <font>
      <sz val="8"/>
      <name val="Tahoma"/>
      <family val="2"/>
    </font>
    <font>
      <sz val="10"/>
      <name val="Tahoma"/>
      <family val="2"/>
    </font>
    <font>
      <b/>
      <sz val="8"/>
      <name val="Tahoma"/>
      <family val="2"/>
    </font>
    <font>
      <sz val="9"/>
      <name val="Tahoma"/>
      <family val="2"/>
    </font>
    <font>
      <sz val="11"/>
      <name val="Calibri"/>
      <family val="2"/>
    </font>
    <font>
      <sz val="11"/>
      <color indexed="8"/>
      <name val="Tahoma"/>
      <family val="2"/>
    </font>
    <font>
      <b/>
      <sz val="10"/>
      <name val="Arial"/>
      <family val="2"/>
    </font>
    <font>
      <b/>
      <sz val="9"/>
      <name val="Tahoma"/>
      <family val="2"/>
    </font>
    <font>
      <b/>
      <sz val="9"/>
      <name val="Arial"/>
      <family val="2"/>
    </font>
    <font>
      <b/>
      <sz val="11"/>
      <name val="Calibri"/>
      <family val="2"/>
    </font>
    <font>
      <b/>
      <sz val="11"/>
      <name val="Arial"/>
      <family val="2"/>
    </font>
    <font>
      <sz val="10"/>
      <color indexed="10"/>
      <name val="Tahoma"/>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b/>
      <sz val="14"/>
      <color theme="1"/>
      <name val="Tahoma"/>
      <family val="2"/>
    </font>
    <font>
      <sz val="14"/>
      <color theme="1"/>
      <name val="Tahoma"/>
      <family val="2"/>
    </font>
    <font>
      <sz val="14"/>
      <color rgb="FFFF0000"/>
      <name val="Tahoma"/>
      <family val="2"/>
    </font>
    <font>
      <b/>
      <sz val="11"/>
      <color theme="1"/>
      <name val="Times New Roman"/>
      <family val="1"/>
    </font>
    <font>
      <b/>
      <sz val="8"/>
      <color theme="1"/>
      <name val="Tahoma"/>
      <family val="2"/>
    </font>
    <font>
      <sz val="9"/>
      <color theme="1"/>
      <name val="Tahoma"/>
      <family val="2"/>
    </font>
    <font>
      <b/>
      <sz val="9"/>
      <color theme="1"/>
      <name val="Tahoma"/>
      <family val="2"/>
    </font>
    <font>
      <sz val="8"/>
      <color theme="1"/>
      <name val="Tahoma"/>
      <family val="2"/>
    </font>
    <font>
      <sz val="7"/>
      <color theme="1"/>
      <name val="Arial"/>
      <family val="2"/>
    </font>
    <font>
      <b/>
      <sz val="6"/>
      <color theme="1"/>
      <name val="Tahoma"/>
      <family val="2"/>
    </font>
    <font>
      <sz val="10"/>
      <color theme="1"/>
      <name val="Calibri"/>
      <family val="2"/>
      <scheme val="minor"/>
    </font>
    <font>
      <sz val="8"/>
      <color rgb="FF000000"/>
      <name val="Tahoma"/>
      <family val="2"/>
    </font>
    <font>
      <sz val="12"/>
      <color theme="1"/>
      <name val="Times New Roman"/>
      <family val="1"/>
    </font>
    <font>
      <sz val="9"/>
      <color theme="1"/>
      <name val="Arial"/>
      <family val="2"/>
    </font>
    <font>
      <sz val="8"/>
      <color theme="1"/>
      <name val="Calibri"/>
      <family val="2"/>
      <scheme val="minor"/>
    </font>
    <font>
      <u/>
      <sz val="8"/>
      <color theme="10"/>
      <name val="Calibri"/>
      <family val="2"/>
    </font>
    <font>
      <u/>
      <sz val="8"/>
      <color theme="1"/>
      <name val="Tahoma"/>
      <family val="2"/>
    </font>
    <font>
      <sz val="10"/>
      <color theme="1"/>
      <name val="Tahoma"/>
      <family val="2"/>
    </font>
    <font>
      <b/>
      <sz val="10"/>
      <color theme="1"/>
      <name val="Tahoma"/>
      <family val="2"/>
    </font>
    <font>
      <b/>
      <sz val="11"/>
      <color rgb="FF000000"/>
      <name val="Tahoma"/>
      <family val="2"/>
    </font>
    <font>
      <sz val="11"/>
      <color rgb="FF000000"/>
      <name val="Tahoma"/>
      <family val="2"/>
    </font>
    <font>
      <sz val="11"/>
      <color theme="1"/>
      <name val="Tahoma"/>
      <family val="2"/>
    </font>
    <font>
      <sz val="10"/>
      <color rgb="FF000000"/>
      <name val="Tahoma"/>
      <family val="2"/>
    </font>
    <font>
      <b/>
      <sz val="10"/>
      <color rgb="FF000000"/>
      <name val="Tahoma"/>
      <family val="2"/>
    </font>
    <font>
      <b/>
      <sz val="9"/>
      <color rgb="FF000000"/>
      <name val="Tahoma"/>
      <family val="2"/>
    </font>
    <font>
      <b/>
      <sz val="7"/>
      <color rgb="FF000000"/>
      <name val="Tahoma"/>
      <family val="2"/>
    </font>
    <font>
      <sz val="7"/>
      <color rgb="FF000000"/>
      <name val="Tahoma"/>
      <family val="2"/>
    </font>
    <font>
      <b/>
      <sz val="8"/>
      <color rgb="FF000000"/>
      <name val="Tahoma"/>
      <family val="2"/>
    </font>
    <font>
      <b/>
      <sz val="8"/>
      <color theme="1"/>
      <name val="Calibri"/>
      <family val="2"/>
      <scheme val="minor"/>
    </font>
    <font>
      <sz val="9"/>
      <color rgb="FF000000"/>
      <name val="Tahoma"/>
      <family val="2"/>
    </font>
    <font>
      <b/>
      <sz val="9"/>
      <color theme="1"/>
      <name val="Arial"/>
      <family val="2"/>
    </font>
    <font>
      <sz val="10"/>
      <color theme="0"/>
      <name val="Calibri"/>
      <family val="2"/>
      <scheme val="minor"/>
    </font>
    <font>
      <b/>
      <u/>
      <sz val="9"/>
      <color theme="1"/>
      <name val="Tahoma"/>
      <family val="2"/>
    </font>
    <font>
      <b/>
      <u/>
      <sz val="8"/>
      <color rgb="FF000000"/>
      <name val="Tahoma"/>
      <family val="2"/>
    </font>
    <font>
      <sz val="10"/>
      <color rgb="FFFF0000"/>
      <name val="Calibri"/>
      <family val="2"/>
      <scheme val="minor"/>
    </font>
    <font>
      <sz val="11"/>
      <name val="Calibri"/>
      <family val="2"/>
      <scheme val="minor"/>
    </font>
    <font>
      <sz val="10"/>
      <color theme="1"/>
      <name val="Arial"/>
      <family val="2"/>
    </font>
    <font>
      <sz val="9"/>
      <color theme="1"/>
      <name val="Calibri"/>
      <family val="2"/>
      <scheme val="minor"/>
    </font>
    <font>
      <b/>
      <sz val="11"/>
      <color theme="1"/>
      <name val="Tahoma"/>
      <family val="2"/>
    </font>
    <font>
      <b/>
      <sz val="12"/>
      <color theme="1"/>
      <name val="Tahoma"/>
      <family val="2"/>
    </font>
    <font>
      <b/>
      <sz val="11"/>
      <color rgb="FF000000"/>
      <name val="Calibri"/>
      <family val="2"/>
    </font>
    <font>
      <b/>
      <sz val="16"/>
      <color theme="1"/>
      <name val="Tahoma"/>
      <family val="2"/>
    </font>
    <font>
      <sz val="12"/>
      <color theme="1"/>
      <name val="Tahoma"/>
      <family val="2"/>
    </font>
    <font>
      <b/>
      <sz val="12"/>
      <color theme="1"/>
      <name val="Arial"/>
      <family val="2"/>
    </font>
  </fonts>
  <fills count="3">
    <fill>
      <patternFill patternType="none"/>
    </fill>
    <fill>
      <patternFill patternType="gray125"/>
    </fill>
    <fill>
      <patternFill patternType="solid">
        <fgColor theme="0"/>
        <bgColor indexed="64"/>
      </patternFill>
    </fill>
  </fills>
  <borders count="6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indexed="64"/>
      </top>
      <bottom style="medium">
        <color indexed="64"/>
      </bottom>
      <diagonal/>
    </border>
  </borders>
  <cellStyleXfs count="9">
    <xf numFmtId="0" fontId="0" fillId="0" borderId="0"/>
    <xf numFmtId="0" fontId="25" fillId="0" borderId="0" applyNumberFormat="0" applyFill="0" applyBorder="0" applyAlignment="0" applyProtection="0">
      <alignment vertical="top"/>
      <protection locked="0"/>
    </xf>
    <xf numFmtId="165" fontId="23" fillId="0" borderId="0" applyFont="0" applyFill="0" applyBorder="0" applyAlignment="0" applyProtection="0"/>
    <xf numFmtId="164" fontId="23" fillId="0" borderId="0" applyFont="0" applyFill="0" applyBorder="0" applyAlignment="0" applyProtection="0"/>
    <xf numFmtId="169" fontId="23" fillId="0" borderId="0" applyFont="0" applyFill="0" applyBorder="0" applyAlignment="0" applyProtection="0"/>
    <xf numFmtId="0" fontId="9" fillId="0" borderId="0"/>
    <xf numFmtId="0" fontId="9" fillId="0" borderId="0"/>
    <xf numFmtId="0" fontId="9" fillId="0" borderId="0"/>
    <xf numFmtId="0" fontId="9" fillId="0" borderId="0"/>
  </cellStyleXfs>
  <cellXfs count="540">
    <xf numFmtId="0" fontId="0" fillId="0" borderId="0" xfId="0"/>
    <xf numFmtId="0" fontId="0" fillId="2" borderId="0" xfId="0" applyFill="1" applyAlignment="1">
      <alignment horizontal="center"/>
    </xf>
    <xf numFmtId="0" fontId="0" fillId="2" borderId="0" xfId="0" applyFill="1"/>
    <xf numFmtId="0" fontId="27" fillId="2" borderId="0" xfId="0" applyFont="1" applyFill="1" applyAlignment="1"/>
    <xf numFmtId="0" fontId="0" fillId="2" borderId="0" xfId="0" applyFont="1" applyFill="1" applyAlignment="1">
      <alignment horizontal="center"/>
    </xf>
    <xf numFmtId="0" fontId="28" fillId="2" borderId="0" xfId="0" applyFont="1" applyFill="1" applyAlignment="1">
      <alignment horizontal="center"/>
    </xf>
    <xf numFmtId="3" fontId="28" fillId="2" borderId="0" xfId="0" applyNumberFormat="1" applyFont="1" applyFill="1" applyAlignment="1">
      <alignment horizontal="center" vertical="center"/>
    </xf>
    <xf numFmtId="0" fontId="28" fillId="2" borderId="0" xfId="0" applyFont="1" applyFill="1" applyAlignment="1">
      <alignment horizontal="center" vertical="center"/>
    </xf>
    <xf numFmtId="3" fontId="27" fillId="2" borderId="1" xfId="0" applyNumberFormat="1" applyFont="1" applyFill="1" applyBorder="1" applyAlignment="1">
      <alignment horizontal="right" vertical="center" wrapText="1"/>
    </xf>
    <xf numFmtId="3" fontId="28" fillId="2" borderId="1" xfId="0" applyNumberFormat="1" applyFont="1" applyFill="1" applyBorder="1" applyAlignment="1">
      <alignment horizontal="right" vertical="center" wrapText="1"/>
    </xf>
    <xf numFmtId="3" fontId="28" fillId="2" borderId="1" xfId="0" applyNumberFormat="1" applyFont="1" applyFill="1" applyBorder="1" applyAlignment="1">
      <alignment vertical="center" wrapText="1"/>
    </xf>
    <xf numFmtId="3" fontId="29" fillId="2" borderId="0" xfId="0" applyNumberFormat="1" applyFont="1" applyFill="1" applyAlignment="1">
      <alignment horizontal="center"/>
    </xf>
    <xf numFmtId="164" fontId="27" fillId="2" borderId="0" xfId="3" applyFont="1" applyFill="1" applyAlignment="1">
      <alignment horizontal="center" vertical="center"/>
    </xf>
    <xf numFmtId="3" fontId="28" fillId="2" borderId="0" xfId="0" applyNumberFormat="1" applyFont="1" applyFill="1" applyAlignment="1">
      <alignment vertical="center"/>
    </xf>
    <xf numFmtId="0" fontId="28" fillId="2" borderId="0" xfId="0" applyFont="1" applyFill="1" applyAlignment="1">
      <alignment vertical="center"/>
    </xf>
    <xf numFmtId="0" fontId="28" fillId="2" borderId="0" xfId="0" applyFont="1" applyFill="1"/>
    <xf numFmtId="164" fontId="28" fillId="2" borderId="0" xfId="3" applyFont="1" applyFill="1" applyAlignment="1">
      <alignment vertical="center"/>
    </xf>
    <xf numFmtId="164" fontId="28" fillId="2" borderId="0" xfId="3" applyFont="1" applyFill="1" applyAlignment="1">
      <alignment horizontal="justify" vertical="center"/>
    </xf>
    <xf numFmtId="3" fontId="29" fillId="2" borderId="0" xfId="0" applyNumberFormat="1" applyFont="1" applyFill="1" applyAlignment="1">
      <alignment vertical="center"/>
    </xf>
    <xf numFmtId="3" fontId="28" fillId="2" borderId="0" xfId="0" applyNumberFormat="1" applyFont="1" applyFill="1"/>
    <xf numFmtId="164" fontId="28" fillId="2" borderId="0" xfId="3" applyFont="1" applyFill="1" applyAlignment="1">
      <alignment horizontal="left" vertical="center"/>
    </xf>
    <xf numFmtId="164" fontId="27" fillId="2" borderId="0" xfId="3" applyFont="1" applyFill="1" applyAlignment="1">
      <alignment horizontal="left" vertical="center"/>
    </xf>
    <xf numFmtId="0" fontId="30" fillId="2" borderId="0" xfId="0" applyFont="1" applyFill="1" applyAlignment="1">
      <alignment horizontal="center"/>
    </xf>
    <xf numFmtId="0" fontId="31" fillId="2" borderId="0" xfId="0" applyFont="1" applyFill="1" applyAlignment="1">
      <alignment horizontal="justify"/>
    </xf>
    <xf numFmtId="0" fontId="32" fillId="2" borderId="0" xfId="0" applyFont="1" applyFill="1" applyAlignment="1">
      <alignment horizontal="justify"/>
    </xf>
    <xf numFmtId="0" fontId="33" fillId="2" borderId="0" xfId="0" applyFont="1" applyFill="1" applyAlignment="1">
      <alignment horizontal="justify"/>
    </xf>
    <xf numFmtId="4" fontId="34" fillId="2" borderId="59" xfId="0" applyNumberFormat="1" applyFont="1" applyFill="1" applyBorder="1" applyAlignment="1">
      <alignment horizontal="center" vertical="top" wrapText="1"/>
    </xf>
    <xf numFmtId="0" fontId="33" fillId="2" borderId="0" xfId="0" applyFont="1" applyFill="1"/>
    <xf numFmtId="0" fontId="35" fillId="2" borderId="0" xfId="0" applyFont="1" applyFill="1" applyAlignment="1">
      <alignment horizontal="center"/>
    </xf>
    <xf numFmtId="0" fontId="32" fillId="2" borderId="0" xfId="0" applyFont="1" applyFill="1"/>
    <xf numFmtId="0" fontId="36" fillId="2" borderId="0" xfId="0" applyFont="1" applyFill="1"/>
    <xf numFmtId="0" fontId="37" fillId="2" borderId="0" xfId="0" applyFont="1" applyFill="1" applyAlignment="1">
      <alignment wrapText="1"/>
    </xf>
    <xf numFmtId="0" fontId="38" fillId="2" borderId="2" xfId="0" applyFont="1" applyFill="1" applyBorder="1"/>
    <xf numFmtId="3" fontId="38" fillId="2" borderId="2" xfId="0" applyNumberFormat="1" applyFont="1" applyFill="1" applyBorder="1" applyAlignment="1">
      <alignment horizontal="right"/>
    </xf>
    <xf numFmtId="0" fontId="38" fillId="2" borderId="2" xfId="0" applyFont="1" applyFill="1" applyBorder="1" applyAlignment="1">
      <alignment horizontal="center"/>
    </xf>
    <xf numFmtId="0" fontId="39" fillId="2" borderId="0" xfId="0" applyFont="1" applyFill="1"/>
    <xf numFmtId="0" fontId="33" fillId="2" borderId="0" xfId="0" applyFont="1" applyFill="1" applyAlignment="1">
      <alignment horizontal="left" indent="1"/>
    </xf>
    <xf numFmtId="0" fontId="33" fillId="2" borderId="0" xfId="0" applyFont="1" applyFill="1" applyAlignment="1">
      <alignment horizontal="left" indent="5"/>
    </xf>
    <xf numFmtId="0" fontId="40" fillId="2" borderId="0" xfId="0" applyFont="1" applyFill="1" applyAlignment="1">
      <alignment horizontal="justify"/>
    </xf>
    <xf numFmtId="0" fontId="34" fillId="2" borderId="0" xfId="0" applyFont="1" applyFill="1" applyAlignment="1">
      <alignment horizontal="center"/>
    </xf>
    <xf numFmtId="0" fontId="41" fillId="2" borderId="0" xfId="0" applyFont="1" applyFill="1" applyAlignment="1">
      <alignment horizontal="center"/>
    </xf>
    <xf numFmtId="0" fontId="41" fillId="2" borderId="0" xfId="0" applyFont="1" applyFill="1"/>
    <xf numFmtId="0" fontId="42" fillId="2" borderId="0" xfId="1" applyFont="1" applyFill="1" applyAlignment="1" applyProtection="1">
      <alignment horizontal="left"/>
    </xf>
    <xf numFmtId="0" fontId="34" fillId="2" borderId="0" xfId="0" applyFont="1" applyFill="1" applyAlignment="1"/>
    <xf numFmtId="0" fontId="31" fillId="2" borderId="3" xfId="0" applyFont="1" applyFill="1" applyBorder="1" applyAlignment="1">
      <alignment horizontal="center" vertical="top" wrapText="1"/>
    </xf>
    <xf numFmtId="0" fontId="34" fillId="2" borderId="0" xfId="0" applyFont="1" applyFill="1" applyAlignment="1">
      <alignment horizontal="left"/>
    </xf>
    <xf numFmtId="0" fontId="31" fillId="2" borderId="0" xfId="0" applyFont="1" applyFill="1" applyAlignment="1">
      <alignment horizontal="left"/>
    </xf>
    <xf numFmtId="3" fontId="34" fillId="2" borderId="0" xfId="0" applyNumberFormat="1" applyFont="1" applyFill="1" applyAlignment="1">
      <alignment vertical="center"/>
    </xf>
    <xf numFmtId="164" fontId="31" fillId="2" borderId="0" xfId="3" applyFont="1" applyFill="1" applyAlignment="1">
      <alignment horizontal="center" vertical="center"/>
    </xf>
    <xf numFmtId="3" fontId="34" fillId="2" borderId="4" xfId="0" applyNumberFormat="1" applyFont="1" applyFill="1" applyBorder="1" applyAlignment="1">
      <alignment horizontal="center" vertical="center" wrapText="1"/>
    </xf>
    <xf numFmtId="3" fontId="34" fillId="2" borderId="5" xfId="0" applyNumberFormat="1" applyFont="1" applyFill="1" applyBorder="1" applyAlignment="1">
      <alignment horizontal="center" vertical="center" wrapText="1"/>
    </xf>
    <xf numFmtId="3" fontId="31" fillId="2" borderId="5" xfId="0" applyNumberFormat="1" applyFont="1" applyFill="1" applyBorder="1" applyAlignment="1">
      <alignment horizontal="center" vertical="center" wrapText="1"/>
    </xf>
    <xf numFmtId="3" fontId="31" fillId="2" borderId="6" xfId="0" applyNumberFormat="1" applyFont="1" applyFill="1" applyBorder="1" applyAlignment="1">
      <alignment horizontal="center" vertical="center" wrapText="1"/>
    </xf>
    <xf numFmtId="3" fontId="31" fillId="2" borderId="4" xfId="0" applyNumberFormat="1" applyFont="1" applyFill="1" applyBorder="1" applyAlignment="1">
      <alignment horizontal="center" vertical="center" wrapText="1"/>
    </xf>
    <xf numFmtId="164" fontId="31" fillId="2" borderId="4" xfId="3" applyFont="1" applyFill="1" applyBorder="1" applyAlignment="1">
      <alignment vertical="center" wrapText="1"/>
    </xf>
    <xf numFmtId="164" fontId="43" fillId="2" borderId="5" xfId="3" applyFont="1" applyFill="1" applyBorder="1" applyAlignment="1">
      <alignment vertical="center" wrapText="1"/>
    </xf>
    <xf numFmtId="164" fontId="34" fillId="2" borderId="5" xfId="3" applyFont="1" applyFill="1" applyBorder="1" applyAlignment="1">
      <alignment vertical="center" wrapText="1"/>
    </xf>
    <xf numFmtId="164" fontId="34" fillId="2" borderId="5" xfId="3" applyFont="1" applyFill="1" applyBorder="1" applyAlignment="1">
      <alignment vertical="center"/>
    </xf>
    <xf numFmtId="164" fontId="31" fillId="2" borderId="5" xfId="3" applyFont="1" applyFill="1" applyBorder="1" applyAlignment="1">
      <alignment vertical="center" wrapText="1"/>
    </xf>
    <xf numFmtId="164" fontId="34" fillId="2" borderId="5" xfId="3" applyFont="1" applyFill="1" applyBorder="1" applyAlignment="1">
      <alignment horizontal="justify" vertical="center" wrapText="1"/>
    </xf>
    <xf numFmtId="164" fontId="31" fillId="2" borderId="6" xfId="3" applyFont="1" applyFill="1" applyBorder="1" applyAlignment="1">
      <alignment vertical="center" wrapText="1"/>
    </xf>
    <xf numFmtId="164" fontId="34" fillId="2" borderId="0" xfId="3" applyFont="1" applyFill="1" applyAlignment="1">
      <alignment horizontal="center" vertical="center"/>
    </xf>
    <xf numFmtId="164" fontId="34" fillId="2" borderId="0" xfId="3" applyFont="1" applyFill="1" applyAlignment="1">
      <alignment horizontal="left" vertical="center"/>
    </xf>
    <xf numFmtId="0" fontId="31" fillId="2" borderId="7" xfId="0" applyFont="1" applyFill="1" applyBorder="1" applyAlignment="1">
      <alignment horizontal="left" vertical="top" wrapText="1"/>
    </xf>
    <xf numFmtId="0" fontId="34" fillId="2" borderId="2" xfId="0" applyFont="1" applyFill="1" applyBorder="1" applyAlignment="1">
      <alignment horizontal="left" vertical="top" wrapText="1"/>
    </xf>
    <xf numFmtId="0" fontId="34" fillId="2" borderId="2" xfId="0" applyFont="1" applyFill="1" applyBorder="1" applyAlignment="1">
      <alignment horizontal="center" vertical="top" wrapText="1"/>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4" fillId="2" borderId="11" xfId="0" applyFont="1" applyFill="1" applyBorder="1" applyAlignment="1">
      <alignment horizontal="left" vertical="top" wrapText="1"/>
    </xf>
    <xf numFmtId="0" fontId="34" fillId="2" borderId="12" xfId="0" applyFont="1" applyFill="1" applyBorder="1" applyAlignment="1">
      <alignment horizontal="left" vertical="top" wrapText="1"/>
    </xf>
    <xf numFmtId="0" fontId="34" fillId="2" borderId="13" xfId="0" applyFont="1" applyFill="1" applyBorder="1" applyAlignment="1">
      <alignment horizontal="left" vertical="top" wrapText="1"/>
    </xf>
    <xf numFmtId="0" fontId="34" fillId="2" borderId="13" xfId="0" applyFont="1" applyFill="1" applyBorder="1" applyAlignment="1">
      <alignment horizontal="center" vertical="top" wrapText="1"/>
    </xf>
    <xf numFmtId="0" fontId="34" fillId="2" borderId="14" xfId="0" applyFont="1" applyFill="1" applyBorder="1" applyAlignment="1">
      <alignment horizontal="center" vertical="top" wrapText="1"/>
    </xf>
    <xf numFmtId="0" fontId="31" fillId="2" borderId="8" xfId="0" applyFont="1" applyFill="1" applyBorder="1" applyAlignment="1">
      <alignment horizontal="left" vertical="center" wrapText="1"/>
    </xf>
    <xf numFmtId="0" fontId="31" fillId="2" borderId="10" xfId="0" applyFont="1" applyFill="1" applyBorder="1" applyAlignment="1">
      <alignment horizontal="center" wrapText="1"/>
    </xf>
    <xf numFmtId="0" fontId="27" fillId="2" borderId="0" xfId="0" applyFont="1" applyFill="1" applyAlignment="1">
      <alignment horizontal="center"/>
    </xf>
    <xf numFmtId="164" fontId="27" fillId="2" borderId="0" xfId="3" applyFont="1" applyFill="1" applyBorder="1" applyAlignment="1">
      <alignment vertical="center" wrapText="1"/>
    </xf>
    <xf numFmtId="0" fontId="27" fillId="2" borderId="0" xfId="0" applyFont="1" applyFill="1" applyBorder="1" applyAlignment="1">
      <alignment vertical="center" wrapText="1"/>
    </xf>
    <xf numFmtId="0" fontId="28" fillId="2" borderId="0" xfId="0" applyFont="1" applyFill="1" applyBorder="1" applyAlignment="1">
      <alignment vertical="center" wrapText="1"/>
    </xf>
    <xf numFmtId="164" fontId="27" fillId="2" borderId="15" xfId="3" applyFont="1" applyFill="1" applyBorder="1" applyAlignment="1">
      <alignment vertical="center" wrapText="1"/>
    </xf>
    <xf numFmtId="164" fontId="28" fillId="2" borderId="15" xfId="3" applyFont="1" applyFill="1" applyBorder="1" applyAlignment="1">
      <alignment vertical="center" wrapText="1"/>
    </xf>
    <xf numFmtId="3" fontId="27" fillId="2" borderId="5" xfId="0" applyNumberFormat="1" applyFont="1" applyFill="1" applyBorder="1" applyAlignment="1">
      <alignment horizontal="right" vertical="center" wrapText="1"/>
    </xf>
    <xf numFmtId="3" fontId="28" fillId="2" borderId="5" xfId="0" applyNumberFormat="1" applyFont="1" applyFill="1" applyBorder="1" applyAlignment="1">
      <alignment horizontal="right" vertical="center" wrapText="1"/>
    </xf>
    <xf numFmtId="3" fontId="28" fillId="2" borderId="5" xfId="0" applyNumberFormat="1" applyFont="1" applyFill="1" applyBorder="1" applyAlignment="1">
      <alignment vertical="center" wrapText="1"/>
    </xf>
    <xf numFmtId="3" fontId="27" fillId="2" borderId="5" xfId="0" applyNumberFormat="1" applyFont="1" applyFill="1" applyBorder="1" applyAlignment="1">
      <alignment vertical="center" wrapText="1"/>
    </xf>
    <xf numFmtId="3" fontId="44" fillId="2" borderId="1" xfId="0" applyNumberFormat="1" applyFont="1" applyFill="1" applyBorder="1" applyAlignment="1">
      <alignment horizontal="center" vertical="center" wrapText="1"/>
    </xf>
    <xf numFmtId="3" fontId="44" fillId="2" borderId="5" xfId="0" applyNumberFormat="1" applyFont="1" applyFill="1" applyBorder="1" applyAlignment="1">
      <alignment horizontal="center" vertical="center" wrapText="1"/>
    </xf>
    <xf numFmtId="164" fontId="44" fillId="2" borderId="16" xfId="3" applyFont="1" applyFill="1" applyBorder="1" applyAlignment="1">
      <alignment vertical="center" wrapText="1"/>
    </xf>
    <xf numFmtId="164" fontId="45" fillId="2" borderId="17" xfId="3" applyFont="1" applyFill="1" applyBorder="1" applyAlignment="1">
      <alignment vertical="center" wrapText="1"/>
    </xf>
    <xf numFmtId="3" fontId="45" fillId="2" borderId="18" xfId="0" applyNumberFormat="1" applyFont="1" applyFill="1" applyBorder="1" applyAlignment="1">
      <alignment horizontal="center" vertical="center" wrapText="1"/>
    </xf>
    <xf numFmtId="3" fontId="44" fillId="2" borderId="19"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3" fontId="32" fillId="2" borderId="20" xfId="0" applyNumberFormat="1" applyFont="1" applyFill="1" applyBorder="1" applyAlignment="1">
      <alignment horizontal="center" vertical="center" wrapText="1"/>
    </xf>
    <xf numFmtId="164" fontId="44" fillId="2" borderId="21" xfId="3" applyFont="1" applyFill="1" applyBorder="1" applyAlignment="1">
      <alignment vertical="center" wrapText="1"/>
    </xf>
    <xf numFmtId="164" fontId="44" fillId="2" borderId="11" xfId="3" applyFont="1" applyFill="1" applyBorder="1" applyAlignment="1">
      <alignment vertical="center" wrapText="1"/>
    </xf>
    <xf numFmtId="164" fontId="44" fillId="2" borderId="11" xfId="3" applyFont="1" applyFill="1" applyBorder="1" applyAlignment="1">
      <alignment horizontal="center" vertical="center" wrapText="1"/>
    </xf>
    <xf numFmtId="164" fontId="28" fillId="2" borderId="22" xfId="3" applyFont="1" applyFill="1" applyBorder="1" applyAlignment="1">
      <alignment vertical="center" wrapText="1"/>
    </xf>
    <xf numFmtId="0" fontId="28" fillId="2" borderId="23" xfId="0" applyFont="1" applyFill="1" applyBorder="1" applyAlignment="1">
      <alignment vertical="center" wrapText="1"/>
    </xf>
    <xf numFmtId="0" fontId="28" fillId="2" borderId="24" xfId="0" applyFont="1" applyFill="1" applyBorder="1" applyAlignment="1">
      <alignment vertical="center" wrapText="1"/>
    </xf>
    <xf numFmtId="164" fontId="28" fillId="2" borderId="25" xfId="3" applyFont="1" applyFill="1" applyBorder="1" applyAlignment="1">
      <alignment vertical="center" wrapText="1"/>
    </xf>
    <xf numFmtId="3" fontId="28" fillId="2" borderId="2" xfId="0" applyNumberFormat="1" applyFont="1" applyFill="1" applyBorder="1" applyAlignment="1">
      <alignment horizontal="center" vertical="center" wrapText="1"/>
    </xf>
    <xf numFmtId="3" fontId="28" fillId="2" borderId="26" xfId="0" applyNumberFormat="1" applyFont="1" applyFill="1" applyBorder="1" applyAlignment="1">
      <alignment horizontal="center" vertical="center" wrapText="1"/>
    </xf>
    <xf numFmtId="3" fontId="28" fillId="2" borderId="13" xfId="0" applyNumberFormat="1" applyFont="1" applyFill="1" applyBorder="1" applyAlignment="1">
      <alignment horizontal="center" vertical="center" wrapText="1"/>
    </xf>
    <xf numFmtId="3" fontId="28" fillId="2" borderId="18" xfId="0" applyNumberFormat="1" applyFont="1" applyFill="1" applyBorder="1" applyAlignment="1">
      <alignment horizontal="center" vertical="center" wrapText="1"/>
    </xf>
    <xf numFmtId="3" fontId="28" fillId="2" borderId="27" xfId="0" applyNumberFormat="1" applyFont="1" applyFill="1" applyBorder="1" applyAlignment="1">
      <alignment horizontal="center" vertical="center" wrapText="1"/>
    </xf>
    <xf numFmtId="164" fontId="32" fillId="2" borderId="0" xfId="3" applyFont="1" applyFill="1" applyAlignment="1">
      <alignment horizontal="left" vertical="center"/>
    </xf>
    <xf numFmtId="164" fontId="31" fillId="2" borderId="2" xfId="3" applyFont="1" applyFill="1" applyBorder="1" applyAlignment="1">
      <alignment vertical="center" wrapText="1"/>
    </xf>
    <xf numFmtId="3" fontId="34" fillId="2" borderId="2" xfId="0" applyNumberFormat="1" applyFont="1" applyFill="1" applyBorder="1" applyAlignment="1">
      <alignment horizontal="center" vertical="center" wrapText="1"/>
    </xf>
    <xf numFmtId="164" fontId="44" fillId="2" borderId="2" xfId="3" applyFont="1" applyFill="1" applyBorder="1" applyAlignment="1">
      <alignment vertical="center" wrapText="1"/>
    </xf>
    <xf numFmtId="164" fontId="27" fillId="2" borderId="28" xfId="3" applyFont="1" applyFill="1" applyBorder="1" applyAlignment="1">
      <alignment horizontal="left" vertical="center" wrapText="1"/>
    </xf>
    <xf numFmtId="3" fontId="27" fillId="2" borderId="13" xfId="0" applyNumberFormat="1" applyFont="1" applyFill="1" applyBorder="1" applyAlignment="1">
      <alignment horizontal="right" vertical="center" wrapText="1"/>
    </xf>
    <xf numFmtId="3" fontId="28" fillId="2" borderId="5" xfId="0" applyNumberFormat="1" applyFont="1" applyFill="1" applyBorder="1" applyAlignment="1">
      <alignment horizontal="right" vertical="center" wrapText="1"/>
    </xf>
    <xf numFmtId="0" fontId="34" fillId="2" borderId="6" xfId="0" applyNumberFormat="1" applyFont="1" applyFill="1" applyBorder="1" applyAlignment="1">
      <alignment horizontal="center" vertical="top" wrapText="1"/>
    </xf>
    <xf numFmtId="0" fontId="34" fillId="2" borderId="4" xfId="0" applyFont="1" applyFill="1" applyBorder="1" applyAlignment="1">
      <alignment horizontal="center" vertical="top" wrapText="1"/>
    </xf>
    <xf numFmtId="3" fontId="27" fillId="0" borderId="1" xfId="0" applyNumberFormat="1" applyFont="1" applyBorder="1" applyAlignment="1">
      <alignment horizontal="right" vertical="center" wrapText="1"/>
    </xf>
    <xf numFmtId="3" fontId="28" fillId="2" borderId="29" xfId="0" applyNumberFormat="1" applyFont="1" applyFill="1" applyBorder="1" applyAlignment="1">
      <alignment horizontal="right" vertical="center" wrapText="1"/>
    </xf>
    <xf numFmtId="3" fontId="27" fillId="2" borderId="29" xfId="0" applyNumberFormat="1" applyFont="1" applyFill="1" applyBorder="1" applyAlignment="1">
      <alignment horizontal="right" vertical="center" wrapText="1"/>
    </xf>
    <xf numFmtId="0" fontId="27" fillId="2" borderId="5" xfId="0" applyFont="1" applyFill="1" applyBorder="1" applyAlignment="1">
      <alignment vertical="center" wrapText="1"/>
    </xf>
    <xf numFmtId="0" fontId="28" fillId="2" borderId="5" xfId="0" applyFont="1" applyFill="1" applyBorder="1" applyAlignment="1">
      <alignment vertical="center" wrapText="1"/>
    </xf>
    <xf numFmtId="3" fontId="27" fillId="0" borderId="30" xfId="0" applyNumberFormat="1" applyFont="1" applyBorder="1" applyAlignment="1">
      <alignment horizontal="right" vertical="center" wrapText="1"/>
    </xf>
    <xf numFmtId="3" fontId="27" fillId="2" borderId="1" xfId="0" applyNumberFormat="1" applyFont="1" applyFill="1" applyBorder="1" applyAlignment="1">
      <alignment vertical="center" wrapText="1"/>
    </xf>
    <xf numFmtId="3" fontId="29" fillId="2" borderId="6" xfId="0" applyNumberFormat="1" applyFont="1" applyFill="1" applyBorder="1" applyAlignment="1">
      <alignment horizontal="right" vertical="center" wrapText="1"/>
    </xf>
    <xf numFmtId="3" fontId="28" fillId="2" borderId="31" xfId="0" applyNumberFormat="1" applyFont="1" applyFill="1" applyBorder="1" applyAlignment="1">
      <alignment horizontal="right" vertical="center" wrapText="1"/>
    </xf>
    <xf numFmtId="0" fontId="27" fillId="2" borderId="13" xfId="0" applyFont="1" applyFill="1" applyBorder="1" applyAlignment="1">
      <alignment horizontal="center" vertical="center" wrapText="1"/>
    </xf>
    <xf numFmtId="3" fontId="27" fillId="0" borderId="29" xfId="0" applyNumberFormat="1" applyFont="1" applyBorder="1" applyAlignment="1">
      <alignment horizontal="right" vertical="center" wrapText="1"/>
    </xf>
    <xf numFmtId="3" fontId="45" fillId="2" borderId="32" xfId="0" applyNumberFormat="1" applyFont="1" applyFill="1" applyBorder="1" applyAlignment="1">
      <alignment horizontal="center" vertical="center" wrapText="1"/>
    </xf>
    <xf numFmtId="164" fontId="45" fillId="2" borderId="2" xfId="3" applyFont="1" applyFill="1" applyBorder="1" applyAlignment="1">
      <alignment vertical="center" wrapText="1"/>
    </xf>
    <xf numFmtId="164" fontId="45" fillId="2" borderId="11" xfId="3" applyFont="1" applyFill="1" applyBorder="1" applyAlignment="1">
      <alignment horizontal="center" vertical="center" wrapText="1"/>
    </xf>
    <xf numFmtId="164" fontId="46" fillId="2" borderId="29" xfId="3" applyFont="1" applyFill="1" applyBorder="1" applyAlignment="1">
      <alignment vertical="center" wrapText="1"/>
    </xf>
    <xf numFmtId="0" fontId="47" fillId="2" borderId="16" xfId="0" applyFont="1" applyFill="1" applyBorder="1" applyAlignment="1">
      <alignment horizontal="left" vertical="top" wrapText="1"/>
    </xf>
    <xf numFmtId="0" fontId="46" fillId="2" borderId="16" xfId="0" applyFont="1" applyFill="1" applyBorder="1" applyAlignment="1">
      <alignment horizontal="left" vertical="top" wrapText="1"/>
    </xf>
    <xf numFmtId="0" fontId="46" fillId="2" borderId="17" xfId="0" applyFont="1" applyFill="1" applyBorder="1" applyAlignment="1">
      <alignment horizontal="left" vertical="top" wrapText="1"/>
    </xf>
    <xf numFmtId="0" fontId="46" fillId="2" borderId="21" xfId="0" applyFont="1" applyFill="1" applyBorder="1" applyAlignment="1">
      <alignment horizontal="left" vertical="top" wrapText="1"/>
    </xf>
    <xf numFmtId="0" fontId="47" fillId="2" borderId="21" xfId="0" applyFont="1" applyFill="1" applyBorder="1" applyAlignment="1">
      <alignment horizontal="left" vertical="top" wrapText="1"/>
    </xf>
    <xf numFmtId="0" fontId="48" fillId="2" borderId="0" xfId="0" applyFont="1" applyFill="1"/>
    <xf numFmtId="0" fontId="48" fillId="2" borderId="16" xfId="0" applyFont="1" applyFill="1" applyBorder="1"/>
    <xf numFmtId="0" fontId="48" fillId="2" borderId="4" xfId="0" applyFont="1" applyFill="1" applyBorder="1"/>
    <xf numFmtId="0" fontId="48" fillId="2" borderId="5" xfId="0" applyFont="1" applyFill="1" applyBorder="1"/>
    <xf numFmtId="0" fontId="48" fillId="2" borderId="2" xfId="0" applyFont="1" applyFill="1" applyBorder="1"/>
    <xf numFmtId="0" fontId="48" fillId="2" borderId="6" xfId="0" applyFont="1" applyFill="1" applyBorder="1"/>
    <xf numFmtId="164" fontId="49" fillId="2" borderId="29" xfId="3" applyFont="1" applyFill="1" applyBorder="1" applyAlignment="1">
      <alignment vertical="center" wrapText="1"/>
    </xf>
    <xf numFmtId="0" fontId="44" fillId="2" borderId="5" xfId="0" applyFont="1" applyFill="1" applyBorder="1" applyAlignment="1">
      <alignment vertical="center" wrapText="1"/>
    </xf>
    <xf numFmtId="0" fontId="44" fillId="2" borderId="0" xfId="0" applyFont="1" applyFill="1" applyBorder="1" applyAlignment="1">
      <alignment vertical="center" wrapText="1"/>
    </xf>
    <xf numFmtId="3" fontId="49" fillId="2" borderId="5" xfId="0" applyNumberFormat="1" applyFont="1" applyFill="1" applyBorder="1" applyAlignment="1">
      <alignment vertical="center" wrapText="1"/>
    </xf>
    <xf numFmtId="164" fontId="44" fillId="2" borderId="29" xfId="3" applyFont="1" applyFill="1" applyBorder="1" applyAlignment="1">
      <alignment vertical="center" wrapText="1"/>
    </xf>
    <xf numFmtId="164" fontId="44" fillId="2" borderId="5" xfId="3" applyFont="1" applyFill="1" applyBorder="1" applyAlignment="1">
      <alignment vertical="center" wrapText="1"/>
    </xf>
    <xf numFmtId="3" fontId="44" fillId="2" borderId="5" xfId="0" applyNumberFormat="1" applyFont="1" applyFill="1" applyBorder="1" applyAlignment="1">
      <alignment vertical="center" wrapText="1"/>
    </xf>
    <xf numFmtId="164" fontId="50" fillId="2" borderId="33" xfId="3" applyFont="1" applyFill="1" applyBorder="1" applyAlignment="1">
      <alignment vertical="center" wrapText="1"/>
    </xf>
    <xf numFmtId="3" fontId="50" fillId="2" borderId="2" xfId="0" applyNumberFormat="1" applyFont="1" applyFill="1" applyBorder="1" applyAlignment="1">
      <alignment vertical="center" wrapText="1"/>
    </xf>
    <xf numFmtId="3" fontId="50" fillId="2" borderId="2" xfId="0" applyNumberFormat="1" applyFont="1" applyFill="1" applyBorder="1" applyAlignment="1">
      <alignment vertical="top" wrapText="1"/>
    </xf>
    <xf numFmtId="0" fontId="44" fillId="2" borderId="1" xfId="0" applyFont="1" applyFill="1" applyBorder="1" applyAlignment="1">
      <alignment vertical="top" wrapText="1"/>
    </xf>
    <xf numFmtId="164" fontId="50" fillId="2" borderId="34" xfId="3" applyFont="1" applyFill="1" applyBorder="1" applyAlignment="1">
      <alignment vertical="center" wrapText="1"/>
    </xf>
    <xf numFmtId="0" fontId="45" fillId="2" borderId="13" xfId="0" applyFont="1" applyFill="1" applyBorder="1" applyAlignment="1">
      <alignment vertical="center" wrapText="1"/>
    </xf>
    <xf numFmtId="3" fontId="50" fillId="2" borderId="13" xfId="0" applyNumberFormat="1" applyFont="1" applyFill="1" applyBorder="1" applyAlignment="1">
      <alignment vertical="center" wrapText="1"/>
    </xf>
    <xf numFmtId="3" fontId="45" fillId="2" borderId="13" xfId="0" applyNumberFormat="1" applyFont="1" applyFill="1" applyBorder="1" applyAlignment="1">
      <alignment vertical="top" wrapText="1"/>
    </xf>
    <xf numFmtId="3" fontId="50" fillId="2" borderId="14" xfId="0" applyNumberFormat="1" applyFont="1" applyFill="1" applyBorder="1" applyAlignment="1">
      <alignment vertical="top" wrapText="1"/>
    </xf>
    <xf numFmtId="0" fontId="31" fillId="2" borderId="60" xfId="0" applyFont="1" applyFill="1" applyBorder="1" applyAlignment="1">
      <alignment horizontal="center" vertical="center" wrapText="1"/>
    </xf>
    <xf numFmtId="14" fontId="31" fillId="2" borderId="61" xfId="0" applyNumberFormat="1" applyFont="1" applyFill="1" applyBorder="1" applyAlignment="1">
      <alignment horizontal="center" vertical="center" wrapText="1"/>
    </xf>
    <xf numFmtId="0" fontId="51" fillId="2" borderId="0" xfId="0" applyFont="1" applyFill="1" applyBorder="1" applyAlignment="1">
      <alignment horizontal="right"/>
    </xf>
    <xf numFmtId="3" fontId="51" fillId="2" borderId="0" xfId="0" applyNumberFormat="1" applyFont="1" applyFill="1" applyBorder="1" applyAlignment="1">
      <alignment horizontal="right"/>
    </xf>
    <xf numFmtId="0" fontId="33" fillId="2" borderId="0" xfId="0" applyFont="1" applyFill="1" applyBorder="1"/>
    <xf numFmtId="3" fontId="31" fillId="2" borderId="0" xfId="0" applyNumberFormat="1" applyFont="1" applyFill="1" applyBorder="1" applyAlignment="1">
      <alignment horizontal="right"/>
    </xf>
    <xf numFmtId="0" fontId="34" fillId="2" borderId="62" xfId="0" applyFont="1" applyFill="1" applyBorder="1" applyAlignment="1">
      <alignment horizontal="left" vertical="top" wrapText="1"/>
    </xf>
    <xf numFmtId="0" fontId="33" fillId="2" borderId="0" xfId="0" applyFont="1" applyFill="1" applyAlignment="1">
      <alignment horizontal="left"/>
    </xf>
    <xf numFmtId="0" fontId="32" fillId="2" borderId="0" xfId="0" applyFont="1" applyFill="1" applyAlignment="1">
      <alignment horizontal="left" wrapText="1"/>
    </xf>
    <xf numFmtId="0" fontId="31" fillId="2" borderId="2" xfId="0" applyFont="1" applyFill="1" applyBorder="1" applyAlignment="1">
      <alignment horizontal="center" vertical="center" wrapText="1"/>
    </xf>
    <xf numFmtId="3" fontId="34" fillId="2" borderId="2" xfId="0" applyNumberFormat="1" applyFont="1" applyFill="1" applyBorder="1" applyAlignment="1">
      <alignment horizontal="right" vertical="top" wrapText="1"/>
    </xf>
    <xf numFmtId="166" fontId="34" fillId="2" borderId="26" xfId="2" applyNumberFormat="1" applyFont="1" applyFill="1" applyBorder="1" applyAlignment="1">
      <alignment horizontal="right" vertical="top" wrapText="1"/>
    </xf>
    <xf numFmtId="0" fontId="31" fillId="2" borderId="13" xfId="0" applyFont="1" applyFill="1" applyBorder="1" applyAlignment="1">
      <alignment horizontal="left" vertical="center" wrapText="1"/>
    </xf>
    <xf numFmtId="0" fontId="31" fillId="2" borderId="3" xfId="0" applyFont="1" applyFill="1" applyBorder="1" applyAlignment="1">
      <alignment horizontal="left" vertical="top" wrapText="1"/>
    </xf>
    <xf numFmtId="0" fontId="34" fillId="2" borderId="26" xfId="0" applyFont="1" applyFill="1" applyBorder="1" applyAlignment="1">
      <alignment horizontal="left" vertical="top" wrapText="1"/>
    </xf>
    <xf numFmtId="0" fontId="34" fillId="2" borderId="14" xfId="0" applyFont="1" applyFill="1" applyBorder="1" applyAlignment="1">
      <alignment horizontal="left" vertical="top" wrapText="1"/>
    </xf>
    <xf numFmtId="3" fontId="28" fillId="2" borderId="0" xfId="0" applyNumberFormat="1" applyFont="1" applyFill="1" applyAlignment="1">
      <alignment horizontal="center"/>
    </xf>
    <xf numFmtId="3" fontId="0" fillId="2" borderId="0" xfId="0" applyNumberFormat="1" applyFill="1"/>
    <xf numFmtId="3" fontId="12" fillId="2" borderId="5" xfId="0" applyNumberFormat="1" applyFont="1" applyFill="1" applyBorder="1" applyAlignment="1">
      <alignment vertical="center" wrapText="1"/>
    </xf>
    <xf numFmtId="167" fontId="28" fillId="2" borderId="0" xfId="2" applyNumberFormat="1" applyFont="1" applyFill="1" applyAlignment="1">
      <alignment horizontal="center"/>
    </xf>
    <xf numFmtId="0" fontId="52" fillId="2" borderId="2" xfId="0" applyFont="1" applyFill="1" applyBorder="1" applyAlignment="1">
      <alignment horizontal="center"/>
    </xf>
    <xf numFmtId="3" fontId="53" fillId="2" borderId="2" xfId="0" applyNumberFormat="1" applyFont="1" applyFill="1" applyBorder="1" applyAlignment="1">
      <alignment horizontal="center"/>
    </xf>
    <xf numFmtId="0" fontId="53" fillId="2" borderId="2" xfId="0" applyFont="1" applyFill="1" applyBorder="1" applyAlignment="1">
      <alignment horizontal="center"/>
    </xf>
    <xf numFmtId="3" fontId="54" fillId="2" borderId="2" xfId="0" applyNumberFormat="1" applyFont="1" applyFill="1" applyBorder="1" applyAlignment="1">
      <alignment horizontal="center"/>
    </xf>
    <xf numFmtId="0" fontId="54" fillId="2" borderId="2" xfId="0" applyFont="1" applyFill="1" applyBorder="1" applyAlignment="1">
      <alignment horizontal="center"/>
    </xf>
    <xf numFmtId="0" fontId="31" fillId="2" borderId="2" xfId="0" applyFont="1" applyFill="1" applyBorder="1" applyAlignment="1">
      <alignment horizontal="center"/>
    </xf>
    <xf numFmtId="0" fontId="31" fillId="2" borderId="2" xfId="0" applyFont="1" applyFill="1" applyBorder="1" applyAlignment="1">
      <alignment horizontal="center" wrapText="1"/>
    </xf>
    <xf numFmtId="0" fontId="10" fillId="2" borderId="2" xfId="6" applyFont="1" applyFill="1" applyBorder="1"/>
    <xf numFmtId="0" fontId="34" fillId="2" borderId="2" xfId="0" applyFont="1" applyFill="1" applyBorder="1" applyAlignment="1">
      <alignment horizontal="center"/>
    </xf>
    <xf numFmtId="4" fontId="34" fillId="2" borderId="2" xfId="0" applyNumberFormat="1" applyFont="1" applyFill="1" applyBorder="1"/>
    <xf numFmtId="3" fontId="34" fillId="2" borderId="2" xfId="0" applyNumberFormat="1" applyFont="1" applyFill="1" applyBorder="1"/>
    <xf numFmtId="0" fontId="11" fillId="2" borderId="2" xfId="6" applyFont="1" applyFill="1" applyBorder="1"/>
    <xf numFmtId="14" fontId="31" fillId="2" borderId="2" xfId="0" applyNumberFormat="1" applyFont="1" applyFill="1" applyBorder="1" applyAlignment="1">
      <alignment horizontal="center" vertical="center" wrapText="1"/>
    </xf>
    <xf numFmtId="0" fontId="31" fillId="2" borderId="2" xfId="0" applyFont="1" applyFill="1" applyBorder="1" applyAlignment="1">
      <alignment vertical="top" wrapText="1"/>
    </xf>
    <xf numFmtId="3" fontId="31" fillId="2" borderId="2" xfId="0" applyNumberFormat="1" applyFont="1" applyFill="1" applyBorder="1" applyAlignment="1">
      <alignment horizontal="right" vertical="top" wrapText="1"/>
    </xf>
    <xf numFmtId="3" fontId="13" fillId="2" borderId="2" xfId="0" applyNumberFormat="1" applyFont="1" applyFill="1" applyBorder="1" applyAlignment="1">
      <alignment horizontal="right" vertical="top" wrapText="1"/>
    </xf>
    <xf numFmtId="0" fontId="34" fillId="2" borderId="2" xfId="0" applyFont="1" applyFill="1" applyBorder="1" applyAlignment="1">
      <alignment vertical="top" wrapText="1"/>
    </xf>
    <xf numFmtId="3" fontId="11" fillId="2" borderId="2" xfId="0" applyNumberFormat="1" applyFont="1" applyFill="1" applyBorder="1" applyAlignment="1">
      <alignment horizontal="right" vertical="top" wrapText="1"/>
    </xf>
    <xf numFmtId="0" fontId="31" fillId="2" borderId="2" xfId="0" applyFont="1" applyFill="1" applyBorder="1"/>
    <xf numFmtId="0" fontId="41" fillId="2" borderId="2" xfId="0" applyFont="1" applyFill="1" applyBorder="1"/>
    <xf numFmtId="0" fontId="34" fillId="2" borderId="2" xfId="0" applyFont="1" applyFill="1" applyBorder="1"/>
    <xf numFmtId="0" fontId="41" fillId="2" borderId="2" xfId="0" applyFont="1" applyFill="1" applyBorder="1" applyAlignment="1">
      <alignment horizontal="center"/>
    </xf>
    <xf numFmtId="3" fontId="41" fillId="2" borderId="2" xfId="0" applyNumberFormat="1" applyFont="1" applyFill="1" applyBorder="1" applyAlignment="1">
      <alignment horizontal="center"/>
    </xf>
    <xf numFmtId="3" fontId="41" fillId="2" borderId="2" xfId="0" applyNumberFormat="1" applyFont="1" applyFill="1" applyBorder="1" applyAlignment="1">
      <alignment horizontal="right"/>
    </xf>
    <xf numFmtId="0" fontId="31" fillId="2" borderId="2" xfId="0" applyFont="1" applyFill="1" applyBorder="1" applyAlignment="1">
      <alignment horizontal="justify"/>
    </xf>
    <xf numFmtId="3" fontId="55" fillId="2" borderId="2" xfId="0" applyNumberFormat="1" applyFont="1" applyFill="1" applyBorder="1"/>
    <xf numFmtId="3" fontId="32" fillId="2" borderId="2" xfId="0" applyNumberFormat="1" applyFont="1" applyFill="1" applyBorder="1" applyAlignment="1">
      <alignment horizontal="right" vertical="top" wrapText="1"/>
    </xf>
    <xf numFmtId="0" fontId="31" fillId="2" borderId="35" xfId="0" applyFont="1" applyFill="1" applyBorder="1" applyAlignment="1"/>
    <xf numFmtId="0" fontId="31" fillId="2" borderId="24" xfId="0" applyFont="1" applyFill="1" applyBorder="1" applyAlignment="1"/>
    <xf numFmtId="3" fontId="31" fillId="2" borderId="6" xfId="0" applyNumberFormat="1" applyFont="1" applyFill="1" applyBorder="1"/>
    <xf numFmtId="0" fontId="34" fillId="2" borderId="6" xfId="0" applyFont="1" applyFill="1" applyBorder="1"/>
    <xf numFmtId="0" fontId="51" fillId="2" borderId="2" xfId="0" applyFont="1" applyFill="1" applyBorder="1" applyAlignment="1">
      <alignment horizontal="center"/>
    </xf>
    <xf numFmtId="0" fontId="51" fillId="2" borderId="2" xfId="0" applyFont="1" applyFill="1" applyBorder="1" applyAlignment="1">
      <alignment horizontal="center" wrapText="1"/>
    </xf>
    <xf numFmtId="0" fontId="56" fillId="2" borderId="2" xfId="0" applyFont="1" applyFill="1" applyBorder="1"/>
    <xf numFmtId="3" fontId="56" fillId="2" borderId="2" xfId="0" applyNumberFormat="1" applyFont="1" applyFill="1" applyBorder="1" applyAlignment="1">
      <alignment horizontal="right"/>
    </xf>
    <xf numFmtId="3" fontId="32" fillId="2" borderId="2" xfId="0" applyNumberFormat="1" applyFont="1" applyFill="1" applyBorder="1" applyAlignment="1">
      <alignment horizontal="right"/>
    </xf>
    <xf numFmtId="0" fontId="32" fillId="2" borderId="2" xfId="0" applyFont="1" applyFill="1" applyBorder="1" applyAlignment="1">
      <alignment horizontal="right"/>
    </xf>
    <xf numFmtId="0" fontId="56" fillId="2" borderId="2" xfId="0" applyFont="1" applyFill="1" applyBorder="1" applyAlignment="1">
      <alignment wrapText="1"/>
    </xf>
    <xf numFmtId="0" fontId="56" fillId="2" borderId="2" xfId="0" applyFont="1" applyFill="1" applyBorder="1" applyAlignment="1">
      <alignment horizontal="right"/>
    </xf>
    <xf numFmtId="164" fontId="32" fillId="2" borderId="2" xfId="3" applyFont="1" applyFill="1" applyBorder="1" applyAlignment="1">
      <alignment horizontal="right"/>
    </xf>
    <xf numFmtId="0" fontId="51" fillId="2" borderId="2" xfId="0" applyFont="1" applyFill="1" applyBorder="1" applyAlignment="1">
      <alignment horizontal="right"/>
    </xf>
    <xf numFmtId="3" fontId="51" fillId="2" borderId="2" xfId="0" applyNumberFormat="1" applyFont="1" applyFill="1" applyBorder="1" applyAlignment="1">
      <alignment horizontal="right"/>
    </xf>
    <xf numFmtId="3" fontId="41" fillId="2" borderId="0" xfId="0" applyNumberFormat="1" applyFont="1" applyFill="1"/>
    <xf numFmtId="164" fontId="11" fillId="2" borderId="5" xfId="3" applyFont="1" applyFill="1" applyBorder="1" applyAlignment="1">
      <alignment vertical="center" wrapText="1"/>
    </xf>
    <xf numFmtId="164" fontId="13" fillId="2" borderId="5" xfId="3" applyFont="1" applyFill="1" applyBorder="1" applyAlignment="1">
      <alignment vertical="center" wrapText="1"/>
    </xf>
    <xf numFmtId="0" fontId="31" fillId="2" borderId="2" xfId="0" applyFont="1" applyFill="1" applyBorder="1" applyAlignment="1">
      <alignment horizontal="center" wrapText="1"/>
    </xf>
    <xf numFmtId="0" fontId="31" fillId="2" borderId="2" xfId="0" applyFont="1" applyFill="1" applyBorder="1" applyAlignment="1">
      <alignment horizontal="center" vertical="center" wrapText="1"/>
    </xf>
    <xf numFmtId="3" fontId="31" fillId="2" borderId="2" xfId="0" applyNumberFormat="1" applyFont="1" applyFill="1" applyBorder="1"/>
    <xf numFmtId="0" fontId="54" fillId="2" borderId="2" xfId="0" applyFont="1" applyFill="1" applyBorder="1"/>
    <xf numFmtId="3" fontId="54" fillId="2" borderId="2" xfId="0" applyNumberFormat="1" applyFont="1" applyFill="1" applyBorder="1" applyAlignment="1">
      <alignment horizontal="right"/>
    </xf>
    <xf numFmtId="0" fontId="33" fillId="2" borderId="2" xfId="0" applyFont="1" applyFill="1" applyBorder="1" applyAlignment="1">
      <alignment vertical="center" wrapText="1"/>
    </xf>
    <xf numFmtId="14" fontId="33" fillId="2" borderId="2" xfId="0" applyNumberFormat="1" applyFont="1" applyFill="1" applyBorder="1" applyAlignment="1">
      <alignment horizontal="center" vertical="center" wrapText="1"/>
    </xf>
    <xf numFmtId="0" fontId="32" fillId="2" borderId="2" xfId="0" applyFont="1" applyFill="1" applyBorder="1" applyAlignment="1">
      <alignment vertical="top" wrapText="1"/>
    </xf>
    <xf numFmtId="3" fontId="34" fillId="2" borderId="4" xfId="0" applyNumberFormat="1" applyFont="1" applyFill="1" applyBorder="1"/>
    <xf numFmtId="0" fontId="34" fillId="2" borderId="4" xfId="0" applyFont="1" applyFill="1" applyBorder="1"/>
    <xf numFmtId="0" fontId="53" fillId="2" borderId="2" xfId="0" applyFont="1" applyFill="1" applyBorder="1"/>
    <xf numFmtId="0" fontId="33" fillId="2" borderId="2" xfId="0" applyFont="1" applyFill="1" applyBorder="1" applyAlignment="1">
      <alignment horizontal="center"/>
    </xf>
    <xf numFmtId="14" fontId="33" fillId="2" borderId="2" xfId="0" applyNumberFormat="1" applyFont="1" applyFill="1" applyBorder="1" applyAlignment="1">
      <alignment horizontal="center"/>
    </xf>
    <xf numFmtId="0" fontId="33" fillId="2" borderId="2" xfId="0" applyFont="1" applyFill="1" applyBorder="1"/>
    <xf numFmtId="3" fontId="33" fillId="2" borderId="2" xfId="0" applyNumberFormat="1" applyFont="1" applyFill="1" applyBorder="1" applyAlignment="1">
      <alignment horizontal="right"/>
    </xf>
    <xf numFmtId="14" fontId="57" fillId="2" borderId="2" xfId="0" applyNumberFormat="1" applyFont="1" applyFill="1" applyBorder="1" applyAlignment="1">
      <alignment horizontal="center"/>
    </xf>
    <xf numFmtId="0" fontId="37" fillId="2" borderId="2" xfId="0" applyFont="1" applyFill="1" applyBorder="1"/>
    <xf numFmtId="3" fontId="34" fillId="2" borderId="2" xfId="0" applyNumberFormat="1" applyFont="1" applyFill="1" applyBorder="1" applyAlignment="1">
      <alignment horizontal="right"/>
    </xf>
    <xf numFmtId="3" fontId="31" fillId="2" borderId="2" xfId="0" applyNumberFormat="1" applyFont="1" applyFill="1" applyBorder="1" applyAlignment="1">
      <alignment horizontal="right"/>
    </xf>
    <xf numFmtId="0" fontId="25" fillId="2" borderId="0" xfId="1" applyFill="1" applyAlignment="1" applyProtection="1">
      <alignment horizontal="left"/>
    </xf>
    <xf numFmtId="4" fontId="0" fillId="0" borderId="0" xfId="0" applyNumberFormat="1"/>
    <xf numFmtId="0" fontId="24" fillId="2" borderId="0" xfId="0" applyFont="1" applyFill="1"/>
    <xf numFmtId="4" fontId="58" fillId="0" borderId="0" xfId="0" applyNumberFormat="1" applyFont="1"/>
    <xf numFmtId="0" fontId="0" fillId="2" borderId="2" xfId="0" applyFill="1" applyBorder="1"/>
    <xf numFmtId="0" fontId="32" fillId="2" borderId="2" xfId="0" applyFont="1" applyFill="1" applyBorder="1"/>
    <xf numFmtId="0" fontId="0" fillId="2" borderId="0" xfId="0" applyFill="1" applyBorder="1"/>
    <xf numFmtId="0" fontId="26" fillId="2" borderId="2" xfId="0" applyFont="1" applyFill="1" applyBorder="1"/>
    <xf numFmtId="0" fontId="59" fillId="2" borderId="0" xfId="0" applyFont="1" applyFill="1" applyAlignment="1">
      <alignment horizontal="left"/>
    </xf>
    <xf numFmtId="0" fontId="11" fillId="2" borderId="0" xfId="6" applyFont="1" applyFill="1" applyBorder="1"/>
    <xf numFmtId="0" fontId="34" fillId="2" borderId="0" xfId="0" applyFont="1" applyFill="1" applyBorder="1" applyAlignment="1">
      <alignment horizontal="center"/>
    </xf>
    <xf numFmtId="4" fontId="34" fillId="2" borderId="0" xfId="0" applyNumberFormat="1" applyFont="1" applyFill="1" applyBorder="1"/>
    <xf numFmtId="167" fontId="23" fillId="2" borderId="2" xfId="2" applyNumberFormat="1" applyFont="1" applyFill="1" applyBorder="1"/>
    <xf numFmtId="0" fontId="34" fillId="2" borderId="0" xfId="0" applyFont="1" applyFill="1" applyBorder="1" applyAlignment="1">
      <alignment vertical="top" wrapText="1"/>
    </xf>
    <xf numFmtId="3" fontId="34" fillId="2" borderId="0" xfId="0" applyNumberFormat="1"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0" fontId="31" fillId="2" borderId="0" xfId="0" applyFont="1" applyFill="1" applyBorder="1" applyAlignment="1">
      <alignment horizontal="justify"/>
    </xf>
    <xf numFmtId="0" fontId="34" fillId="2" borderId="26" xfId="0" applyFont="1" applyFill="1" applyBorder="1" applyAlignment="1">
      <alignment horizontal="center" vertical="top" wrapText="1"/>
    </xf>
    <xf numFmtId="3" fontId="34" fillId="2" borderId="2" xfId="0" applyNumberFormat="1" applyFont="1" applyFill="1" applyBorder="1" applyAlignment="1">
      <alignment horizontal="center" vertical="top" wrapText="1"/>
    </xf>
    <xf numFmtId="3" fontId="28" fillId="2" borderId="5" xfId="0" applyNumberFormat="1" applyFont="1" applyFill="1" applyBorder="1" applyAlignment="1">
      <alignment horizontal="right" vertical="center" wrapText="1"/>
    </xf>
    <xf numFmtId="4" fontId="0" fillId="2" borderId="0" xfId="0" applyNumberFormat="1" applyFill="1"/>
    <xf numFmtId="167" fontId="0" fillId="2" borderId="0" xfId="0" applyNumberFormat="1" applyFill="1" applyBorder="1"/>
    <xf numFmtId="167" fontId="0" fillId="2" borderId="2" xfId="0" applyNumberFormat="1" applyFill="1" applyBorder="1"/>
    <xf numFmtId="0" fontId="34" fillId="2" borderId="0" xfId="0" applyFont="1" applyFill="1" applyBorder="1" applyAlignment="1">
      <alignment horizontal="center" vertical="top" wrapText="1"/>
    </xf>
    <xf numFmtId="0" fontId="34" fillId="2" borderId="0"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34" fillId="2" borderId="2" xfId="0" applyFont="1" applyFill="1" applyBorder="1" applyAlignment="1">
      <alignment horizontal="center" vertical="top" wrapText="1"/>
    </xf>
    <xf numFmtId="0" fontId="34" fillId="2" borderId="4" xfId="0" applyFont="1" applyFill="1" applyBorder="1" applyAlignment="1">
      <alignment horizontal="center" vertical="top" wrapText="1"/>
    </xf>
    <xf numFmtId="3" fontId="34" fillId="2" borderId="0" xfId="0" applyNumberFormat="1" applyFont="1" applyFill="1" applyBorder="1" applyAlignment="1">
      <alignment horizontal="center" vertical="center" wrapText="1"/>
    </xf>
    <xf numFmtId="20" fontId="34" fillId="2" borderId="2" xfId="0" applyNumberFormat="1" applyFont="1" applyFill="1" applyBorder="1" applyAlignment="1">
      <alignment horizontal="center" vertical="top" wrapText="1"/>
    </xf>
    <xf numFmtId="167" fontId="34" fillId="2" borderId="2" xfId="2" applyNumberFormat="1" applyFont="1" applyFill="1" applyBorder="1" applyAlignment="1">
      <alignment vertical="top" wrapText="1"/>
    </xf>
    <xf numFmtId="167" fontId="34" fillId="2" borderId="13" xfId="2" applyNumberFormat="1" applyFont="1" applyFill="1" applyBorder="1" applyAlignment="1">
      <alignment horizontal="center" vertical="top" wrapText="1"/>
    </xf>
    <xf numFmtId="167" fontId="0" fillId="2" borderId="0" xfId="0" applyNumberFormat="1" applyFill="1"/>
    <xf numFmtId="0" fontId="34" fillId="2" borderId="0" xfId="0" applyFont="1" applyFill="1" applyAlignment="1">
      <alignment horizontal="left"/>
    </xf>
    <xf numFmtId="0" fontId="31" fillId="2" borderId="0" xfId="0" applyFont="1" applyFill="1" applyAlignment="1">
      <alignment horizontal="left"/>
    </xf>
    <xf numFmtId="0" fontId="32" fillId="2" borderId="0" xfId="0" applyFont="1" applyFill="1" applyAlignment="1">
      <alignment horizontal="left" wrapText="1"/>
    </xf>
    <xf numFmtId="0" fontId="31" fillId="2" borderId="2" xfId="0" applyFont="1" applyFill="1" applyBorder="1" applyAlignment="1">
      <alignment horizontal="center" vertical="center" wrapText="1"/>
    </xf>
    <xf numFmtId="0" fontId="32" fillId="2" borderId="0" xfId="0" applyFont="1" applyFill="1" applyAlignment="1">
      <alignment horizontal="center" wrapText="1"/>
    </xf>
    <xf numFmtId="0" fontId="52" fillId="2" borderId="2" xfId="0" applyFont="1" applyFill="1" applyBorder="1" applyAlignment="1">
      <alignment horizontal="center"/>
    </xf>
    <xf numFmtId="0" fontId="33" fillId="2" borderId="0" xfId="0" applyFont="1" applyFill="1" applyAlignment="1">
      <alignment horizontal="left"/>
    </xf>
    <xf numFmtId="0" fontId="32" fillId="2" borderId="0" xfId="0" applyFont="1" applyFill="1" applyAlignment="1">
      <alignment horizontal="left" vertical="center" wrapText="1"/>
    </xf>
    <xf numFmtId="0" fontId="31" fillId="2" borderId="2" xfId="0" applyFont="1" applyFill="1" applyBorder="1" applyAlignment="1">
      <alignment horizontal="center" wrapText="1"/>
    </xf>
    <xf numFmtId="3" fontId="34" fillId="2" borderId="2" xfId="0" applyNumberFormat="1" applyFont="1" applyFill="1" applyBorder="1" applyAlignment="1">
      <alignment horizontal="center" vertical="top" wrapText="1"/>
    </xf>
    <xf numFmtId="0" fontId="31" fillId="2" borderId="0" xfId="0" applyFont="1" applyFill="1" applyBorder="1" applyAlignment="1">
      <alignment horizontal="center" wrapText="1"/>
    </xf>
    <xf numFmtId="14" fontId="31" fillId="2" borderId="0" xfId="0" applyNumberFormat="1" applyFont="1" applyFill="1" applyBorder="1" applyAlignment="1">
      <alignment horizontal="center" vertical="center" wrapText="1"/>
    </xf>
    <xf numFmtId="3" fontId="13" fillId="2" borderId="0" xfId="0" applyNumberFormat="1" applyFont="1" applyFill="1" applyBorder="1" applyAlignment="1">
      <alignment horizontal="right" vertical="top" wrapText="1"/>
    </xf>
    <xf numFmtId="4" fontId="41" fillId="2" borderId="2" xfId="0" applyNumberFormat="1" applyFont="1" applyFill="1" applyBorder="1" applyAlignment="1">
      <alignment horizontal="center"/>
    </xf>
    <xf numFmtId="168" fontId="41" fillId="2" borderId="2" xfId="0" applyNumberFormat="1" applyFont="1" applyFill="1" applyBorder="1" applyAlignment="1">
      <alignment horizontal="center"/>
    </xf>
    <xf numFmtId="0" fontId="31" fillId="2" borderId="0" xfId="0" applyFont="1" applyFill="1" applyBorder="1" applyAlignment="1">
      <alignment horizontal="left" wrapText="1"/>
    </xf>
    <xf numFmtId="0" fontId="31" fillId="2" borderId="0" xfId="0" applyFont="1" applyFill="1" applyBorder="1"/>
    <xf numFmtId="3" fontId="31" fillId="2" borderId="0" xfId="0" applyNumberFormat="1" applyFont="1" applyFill="1" applyBorder="1"/>
    <xf numFmtId="0" fontId="0" fillId="0" borderId="11" xfId="0" applyBorder="1" applyAlignment="1">
      <alignment horizontal="left" wrapText="1"/>
    </xf>
    <xf numFmtId="4" fontId="9" fillId="0" borderId="2" xfId="8" applyNumberFormat="1" applyBorder="1"/>
    <xf numFmtId="3" fontId="9" fillId="0" borderId="2" xfId="8" applyNumberFormat="1" applyBorder="1"/>
    <xf numFmtId="4" fontId="0" fillId="0" borderId="2" xfId="0" applyNumberFormat="1" applyBorder="1"/>
    <xf numFmtId="3" fontId="0" fillId="0" borderId="2" xfId="0" applyNumberFormat="1" applyBorder="1"/>
    <xf numFmtId="0" fontId="0" fillId="0" borderId="36" xfId="0" applyBorder="1" applyAlignment="1">
      <alignment horizontal="left" wrapText="1"/>
    </xf>
    <xf numFmtId="4" fontId="9" fillId="0" borderId="4" xfId="8" applyNumberFormat="1" applyBorder="1"/>
    <xf numFmtId="3" fontId="9" fillId="0" borderId="4" xfId="8" applyNumberFormat="1" applyBorder="1"/>
    <xf numFmtId="4" fontId="0" fillId="0" borderId="4" xfId="0" applyNumberFormat="1" applyBorder="1"/>
    <xf numFmtId="3" fontId="0" fillId="0" borderId="4" xfId="0" applyNumberFormat="1" applyBorder="1"/>
    <xf numFmtId="0" fontId="17" fillId="2" borderId="2" xfId="0" applyFont="1" applyFill="1" applyBorder="1" applyAlignment="1">
      <alignment horizontal="left" wrapText="1"/>
    </xf>
    <xf numFmtId="0" fontId="17" fillId="2" borderId="2" xfId="0" applyFont="1" applyFill="1" applyBorder="1"/>
    <xf numFmtId="3" fontId="17" fillId="2" borderId="2" xfId="0" applyNumberFormat="1" applyFont="1" applyFill="1" applyBorder="1"/>
    <xf numFmtId="0" fontId="41" fillId="2" borderId="0" xfId="0" applyFont="1" applyFill="1" applyBorder="1"/>
    <xf numFmtId="3" fontId="41" fillId="2" borderId="0" xfId="0" applyNumberFormat="1" applyFont="1" applyFill="1" applyBorder="1" applyAlignment="1">
      <alignment horizontal="center"/>
    </xf>
    <xf numFmtId="3" fontId="55" fillId="2" borderId="0" xfId="0" applyNumberFormat="1" applyFont="1" applyFill="1" applyBorder="1" applyAlignment="1">
      <alignment horizontal="center"/>
    </xf>
    <xf numFmtId="0" fontId="0" fillId="0" borderId="37" xfId="0" applyBorder="1"/>
    <xf numFmtId="3" fontId="0" fillId="0" borderId="37" xfId="0" applyNumberFormat="1" applyBorder="1"/>
    <xf numFmtId="0" fontId="9" fillId="0" borderId="37" xfId="0" applyFont="1" applyBorder="1"/>
    <xf numFmtId="0" fontId="0" fillId="0" borderId="37" xfId="0" applyBorder="1" applyAlignment="1">
      <alignment horizontal="center"/>
    </xf>
    <xf numFmtId="3" fontId="9" fillId="0" borderId="37" xfId="0" applyNumberFormat="1" applyFont="1" applyBorder="1" applyAlignment="1">
      <alignment horizontal="right"/>
    </xf>
    <xf numFmtId="3" fontId="9" fillId="0" borderId="37" xfId="0" applyNumberFormat="1" applyFont="1" applyBorder="1"/>
    <xf numFmtId="3" fontId="9" fillId="0" borderId="37" xfId="7" applyNumberFormat="1" applyBorder="1"/>
    <xf numFmtId="0" fontId="60" fillId="2" borderId="2" xfId="0" applyFont="1" applyFill="1" applyBorder="1"/>
    <xf numFmtId="0" fontId="18" fillId="2" borderId="2" xfId="0" applyFont="1" applyFill="1" applyBorder="1" applyAlignment="1">
      <alignment horizontal="centerContinuous" vertical="center" wrapText="1"/>
    </xf>
    <xf numFmtId="3" fontId="18" fillId="2" borderId="2" xfId="0" applyNumberFormat="1" applyFont="1" applyFill="1" applyBorder="1" applyAlignment="1">
      <alignment horizontal="centerContinuous" vertical="center" wrapText="1"/>
    </xf>
    <xf numFmtId="0" fontId="17" fillId="2" borderId="0" xfId="0" applyFont="1" applyFill="1" applyBorder="1"/>
    <xf numFmtId="3" fontId="17" fillId="2" borderId="0" xfId="0" applyNumberFormat="1" applyFont="1" applyFill="1" applyBorder="1"/>
    <xf numFmtId="167" fontId="17" fillId="2" borderId="0" xfId="2" applyNumberFormat="1" applyFont="1" applyFill="1" applyBorder="1"/>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15" fillId="2" borderId="15" xfId="0" applyFont="1" applyFill="1" applyBorder="1" applyAlignment="1">
      <alignment vertical="center"/>
    </xf>
    <xf numFmtId="0" fontId="9" fillId="2" borderId="1" xfId="0" applyFont="1" applyFill="1" applyBorder="1" applyAlignment="1">
      <alignment vertical="center"/>
    </xf>
    <xf numFmtId="0" fontId="19" fillId="2" borderId="22" xfId="0" applyFont="1" applyFill="1" applyBorder="1" applyAlignment="1">
      <alignment horizontal="center" vertical="center"/>
    </xf>
    <xf numFmtId="0" fontId="19" fillId="2" borderId="30" xfId="0" applyFont="1" applyFill="1" applyBorder="1" applyAlignment="1">
      <alignment horizontal="center" vertical="center"/>
    </xf>
    <xf numFmtId="0" fontId="15" fillId="2" borderId="1" xfId="0" applyFont="1" applyFill="1" applyBorder="1" applyAlignment="1">
      <alignment vertical="center"/>
    </xf>
    <xf numFmtId="0" fontId="9" fillId="2" borderId="15" xfId="0" applyFont="1" applyFill="1" applyBorder="1" applyAlignment="1">
      <alignment vertical="center"/>
    </xf>
    <xf numFmtId="0" fontId="19" fillId="2" borderId="40" xfId="0" applyFont="1" applyFill="1" applyBorder="1" applyAlignment="1">
      <alignment horizontal="center" vertical="center"/>
    </xf>
    <xf numFmtId="0" fontId="34" fillId="2" borderId="11" xfId="0" applyFont="1" applyFill="1" applyBorder="1" applyAlignment="1">
      <alignment horizontal="left" vertical="top" wrapText="1"/>
    </xf>
    <xf numFmtId="4" fontId="61" fillId="0" borderId="0" xfId="0" applyNumberFormat="1" applyFont="1"/>
    <xf numFmtId="167" fontId="31" fillId="2" borderId="2" xfId="2" applyNumberFormat="1" applyFont="1" applyFill="1" applyBorder="1" applyAlignment="1">
      <alignment horizontal="center" wrapText="1"/>
    </xf>
    <xf numFmtId="167" fontId="52" fillId="2" borderId="2" xfId="2" applyNumberFormat="1" applyFont="1" applyFill="1" applyBorder="1" applyAlignment="1">
      <alignment horizontal="center"/>
    </xf>
    <xf numFmtId="167" fontId="53" fillId="2" borderId="2" xfId="2" applyNumberFormat="1" applyFont="1" applyFill="1" applyBorder="1" applyAlignment="1">
      <alignment horizontal="center"/>
    </xf>
    <xf numFmtId="167" fontId="54" fillId="2" borderId="2" xfId="2" applyNumberFormat="1" applyFont="1" applyFill="1" applyBorder="1" applyAlignment="1">
      <alignment horizontal="center"/>
    </xf>
    <xf numFmtId="167" fontId="51" fillId="2" borderId="2" xfId="2" applyNumberFormat="1" applyFont="1" applyFill="1" applyBorder="1" applyAlignment="1">
      <alignment horizontal="center" wrapText="1"/>
    </xf>
    <xf numFmtId="167" fontId="23" fillId="2" borderId="0" xfId="2" applyNumberFormat="1" applyFont="1" applyFill="1" applyAlignment="1">
      <alignment horizontal="center"/>
    </xf>
    <xf numFmtId="167" fontId="62" fillId="2" borderId="0" xfId="2" applyNumberFormat="1" applyFont="1" applyFill="1" applyAlignment="1">
      <alignment horizontal="center"/>
    </xf>
    <xf numFmtId="167" fontId="34" fillId="2" borderId="0" xfId="2" applyNumberFormat="1" applyFont="1" applyFill="1" applyBorder="1" applyAlignment="1">
      <alignment horizontal="center"/>
    </xf>
    <xf numFmtId="167" fontId="9" fillId="0" borderId="37" xfId="2" applyNumberFormat="1" applyFont="1" applyBorder="1" applyAlignment="1">
      <alignment horizontal="center"/>
    </xf>
    <xf numFmtId="167" fontId="17" fillId="2" borderId="0" xfId="2" applyNumberFormat="1" applyFont="1" applyFill="1" applyBorder="1" applyAlignment="1">
      <alignment horizontal="center"/>
    </xf>
    <xf numFmtId="167" fontId="31" fillId="2" borderId="24" xfId="2" applyNumberFormat="1" applyFont="1" applyFill="1" applyBorder="1" applyAlignment="1">
      <alignment horizontal="center"/>
    </xf>
    <xf numFmtId="167" fontId="31" fillId="2" borderId="33" xfId="2" applyNumberFormat="1" applyFont="1" applyFill="1" applyBorder="1" applyAlignment="1">
      <alignment horizontal="center"/>
    </xf>
    <xf numFmtId="167" fontId="34" fillId="2" borderId="2" xfId="2" applyNumberFormat="1" applyFont="1" applyFill="1" applyBorder="1" applyAlignment="1">
      <alignment horizontal="center"/>
    </xf>
    <xf numFmtId="167" fontId="34" fillId="2" borderId="4" xfId="2" applyNumberFormat="1" applyFont="1" applyFill="1" applyBorder="1" applyAlignment="1">
      <alignment horizontal="center"/>
    </xf>
    <xf numFmtId="167" fontId="34" fillId="2" borderId="6" xfId="2" applyNumberFormat="1" applyFont="1" applyFill="1" applyBorder="1" applyAlignment="1">
      <alignment horizontal="center"/>
    </xf>
    <xf numFmtId="167" fontId="56" fillId="2" borderId="2" xfId="2" applyNumberFormat="1" applyFont="1" applyFill="1" applyBorder="1" applyAlignment="1">
      <alignment horizontal="center"/>
    </xf>
    <xf numFmtId="167" fontId="51" fillId="2" borderId="2" xfId="2" applyNumberFormat="1" applyFont="1" applyFill="1" applyBorder="1" applyAlignment="1">
      <alignment horizontal="center"/>
    </xf>
    <xf numFmtId="167" fontId="51" fillId="2" borderId="0" xfId="2" applyNumberFormat="1" applyFont="1" applyFill="1" applyBorder="1" applyAlignment="1">
      <alignment horizontal="center"/>
    </xf>
    <xf numFmtId="0" fontId="0" fillId="2" borderId="0" xfId="0" applyFill="1" applyAlignment="1">
      <alignment horizontal="right"/>
    </xf>
    <xf numFmtId="3" fontId="9" fillId="0" borderId="37" xfId="0" applyNumberFormat="1" applyFont="1" applyBorder="1" applyAlignment="1">
      <alignment horizontal="center"/>
    </xf>
    <xf numFmtId="3" fontId="55" fillId="2" borderId="0" xfId="0" applyNumberFormat="1" applyFont="1" applyFill="1" applyBorder="1"/>
    <xf numFmtId="3" fontId="9" fillId="0" borderId="2" xfId="0" applyNumberFormat="1" applyFont="1" applyBorder="1"/>
    <xf numFmtId="0" fontId="38" fillId="2" borderId="0" xfId="0" applyFont="1" applyFill="1" applyBorder="1"/>
    <xf numFmtId="3" fontId="33" fillId="2" borderId="0" xfId="0" applyNumberFormat="1" applyFont="1" applyFill="1" applyBorder="1" applyAlignment="1">
      <alignment horizontal="right"/>
    </xf>
    <xf numFmtId="167" fontId="26" fillId="2" borderId="2" xfId="2" applyNumberFormat="1" applyFont="1" applyFill="1" applyBorder="1"/>
    <xf numFmtId="0" fontId="12" fillId="0" borderId="0" xfId="0" applyFont="1"/>
    <xf numFmtId="0" fontId="0" fillId="0" borderId="2" xfId="0" applyBorder="1"/>
    <xf numFmtId="3" fontId="63" fillId="0" borderId="2" xfId="0" applyNumberFormat="1" applyFont="1" applyBorder="1"/>
    <xf numFmtId="0" fontId="0" fillId="0" borderId="26" xfId="0" applyBorder="1"/>
    <xf numFmtId="0" fontId="0" fillId="0" borderId="12" xfId="0" applyBorder="1"/>
    <xf numFmtId="3" fontId="17" fillId="0" borderId="13" xfId="0" applyNumberFormat="1" applyFont="1" applyBorder="1"/>
    <xf numFmtId="0" fontId="17" fillId="2" borderId="41" xfId="0" applyFont="1" applyFill="1" applyBorder="1" applyAlignment="1">
      <alignment horizontal="center" wrapText="1"/>
    </xf>
    <xf numFmtId="0" fontId="17" fillId="2" borderId="42" xfId="0" applyFont="1" applyFill="1" applyBorder="1" applyAlignment="1">
      <alignment horizontal="center"/>
    </xf>
    <xf numFmtId="0" fontId="17" fillId="2" borderId="43" xfId="0" applyFont="1" applyFill="1" applyBorder="1" applyAlignment="1">
      <alignment horizontal="center"/>
    </xf>
    <xf numFmtId="0" fontId="17" fillId="2" borderId="11" xfId="0" applyFont="1" applyFill="1" applyBorder="1"/>
    <xf numFmtId="0" fontId="0" fillId="0" borderId="11" xfId="0" applyBorder="1" applyAlignment="1">
      <alignment horizontal="center"/>
    </xf>
    <xf numFmtId="0" fontId="11" fillId="2" borderId="6" xfId="0" applyFont="1" applyFill="1" applyBorder="1" applyAlignment="1">
      <alignment horizontal="center" vertical="top" wrapText="1"/>
    </xf>
    <xf numFmtId="0" fontId="11" fillId="2" borderId="6" xfId="0" applyNumberFormat="1" applyFont="1" applyFill="1" applyBorder="1" applyAlignment="1">
      <alignment horizontal="center" vertical="top" wrapText="1"/>
    </xf>
    <xf numFmtId="0" fontId="34" fillId="2" borderId="36"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0" xfId="0" applyFont="1" applyFill="1" applyAlignment="1">
      <alignment horizontal="left"/>
    </xf>
    <xf numFmtId="0" fontId="34" fillId="2" borderId="2" xfId="0" applyFont="1" applyFill="1" applyBorder="1" applyAlignment="1">
      <alignment horizontal="center" vertical="top" wrapText="1"/>
    </xf>
    <xf numFmtId="0" fontId="34" fillId="2" borderId="11" xfId="0" applyFont="1" applyFill="1" applyBorder="1" applyAlignment="1">
      <alignment horizontal="left" vertical="top" wrapText="1"/>
    </xf>
    <xf numFmtId="165" fontId="41" fillId="2" borderId="0" xfId="2" applyFont="1" applyFill="1"/>
    <xf numFmtId="167" fontId="26" fillId="2" borderId="2" xfId="0" applyNumberFormat="1" applyFont="1" applyFill="1" applyBorder="1"/>
    <xf numFmtId="0" fontId="33" fillId="2" borderId="0" xfId="0" applyFont="1" applyFill="1" applyAlignment="1">
      <alignment horizontal="left" vertical="center"/>
    </xf>
    <xf numFmtId="0" fontId="32" fillId="2" borderId="0" xfId="0" applyFont="1" applyFill="1" applyAlignment="1">
      <alignment horizontal="left" vertical="center"/>
    </xf>
    <xf numFmtId="0" fontId="32" fillId="2" borderId="0" xfId="0" applyFont="1" applyFill="1" applyAlignment="1">
      <alignment horizontal="center" vertical="center"/>
    </xf>
    <xf numFmtId="0" fontId="64" fillId="2" borderId="0" xfId="0" applyFont="1" applyFill="1" applyAlignment="1">
      <alignment vertical="center"/>
    </xf>
    <xf numFmtId="0" fontId="64" fillId="2" borderId="0" xfId="0" applyFont="1" applyFill="1" applyAlignment="1">
      <alignment horizontal="center" vertical="center"/>
    </xf>
    <xf numFmtId="0" fontId="65" fillId="2" borderId="0" xfId="0" applyFont="1" applyFill="1" applyAlignment="1">
      <alignment horizontal="left"/>
    </xf>
    <xf numFmtId="9" fontId="34" fillId="2" borderId="26" xfId="0" applyNumberFormat="1" applyFont="1" applyFill="1" applyBorder="1" applyAlignment="1">
      <alignment horizontal="center" vertical="top" wrapText="1"/>
    </xf>
    <xf numFmtId="9" fontId="34" fillId="2" borderId="14" xfId="0" applyNumberFormat="1" applyFont="1" applyFill="1" applyBorder="1" applyAlignment="1">
      <alignment horizontal="center" vertical="top" wrapText="1"/>
    </xf>
    <xf numFmtId="0" fontId="9" fillId="0" borderId="2" xfId="5" applyBorder="1"/>
    <xf numFmtId="0" fontId="9" fillId="0" borderId="37" xfId="5" applyBorder="1"/>
    <xf numFmtId="0" fontId="21" fillId="0" borderId="44" xfId="0" applyFont="1" applyBorder="1" applyAlignment="1">
      <alignment horizontal="center"/>
    </xf>
    <xf numFmtId="0" fontId="21" fillId="0" borderId="45" xfId="0" applyFont="1" applyBorder="1" applyAlignment="1">
      <alignment horizontal="center"/>
    </xf>
    <xf numFmtId="0" fontId="21" fillId="0" borderId="46" xfId="0" applyFont="1" applyBorder="1" applyAlignment="1">
      <alignment horizontal="center"/>
    </xf>
    <xf numFmtId="0" fontId="17" fillId="2" borderId="2" xfId="0" applyFont="1" applyFill="1" applyBorder="1" applyAlignment="1">
      <alignment horizontal="center"/>
    </xf>
    <xf numFmtId="0" fontId="17" fillId="2" borderId="2" xfId="0" applyFont="1" applyFill="1" applyBorder="1" applyAlignment="1">
      <alignment horizontal="centerContinuous" vertical="center" wrapText="1"/>
    </xf>
    <xf numFmtId="3" fontId="9" fillId="2" borderId="2" xfId="0" applyNumberFormat="1" applyFont="1" applyFill="1" applyBorder="1"/>
    <xf numFmtId="3" fontId="9" fillId="0" borderId="2" xfId="0" quotePrefix="1" applyNumberFormat="1" applyFont="1" applyBorder="1" applyAlignment="1">
      <alignment horizontal="right"/>
    </xf>
    <xf numFmtId="0" fontId="17" fillId="2" borderId="17" xfId="0" applyFont="1" applyFill="1" applyBorder="1"/>
    <xf numFmtId="0" fontId="17" fillId="2" borderId="18" xfId="0" applyFont="1" applyFill="1" applyBorder="1"/>
    <xf numFmtId="3" fontId="17" fillId="2" borderId="18" xfId="0" applyNumberFormat="1" applyFont="1" applyFill="1" applyBorder="1"/>
    <xf numFmtId="167" fontId="17" fillId="2" borderId="18" xfId="2" applyNumberFormat="1" applyFont="1" applyFill="1" applyBorder="1"/>
    <xf numFmtId="167" fontId="17" fillId="2" borderId="18" xfId="2" applyNumberFormat="1" applyFont="1" applyFill="1" applyBorder="1" applyAlignment="1">
      <alignment horizontal="center"/>
    </xf>
    <xf numFmtId="0" fontId="18" fillId="2" borderId="2" xfId="0" applyFont="1" applyFill="1" applyBorder="1" applyAlignment="1">
      <alignment horizontal="center"/>
    </xf>
    <xf numFmtId="167" fontId="18" fillId="2" borderId="2" xfId="2" applyNumberFormat="1" applyFont="1" applyFill="1" applyBorder="1" applyAlignment="1">
      <alignment horizontal="center" vertical="center" wrapText="1"/>
    </xf>
    <xf numFmtId="0" fontId="0" fillId="0" borderId="0" xfId="0" applyBorder="1"/>
    <xf numFmtId="167" fontId="9" fillId="0" borderId="5" xfId="2" applyNumberFormat="1" applyFont="1" applyBorder="1" applyAlignment="1">
      <alignment horizontal="center"/>
    </xf>
    <xf numFmtId="0" fontId="9" fillId="0" borderId="0" xfId="0" applyFont="1" applyBorder="1" applyAlignment="1">
      <alignment horizontal="center"/>
    </xf>
    <xf numFmtId="0" fontId="9" fillId="0" borderId="47" xfId="0" applyFont="1" applyBorder="1" applyAlignment="1">
      <alignment horizontal="center"/>
    </xf>
    <xf numFmtId="0" fontId="0" fillId="0" borderId="48" xfId="0" applyBorder="1" applyAlignment="1">
      <alignment horizontal="center"/>
    </xf>
    <xf numFmtId="3" fontId="9" fillId="0" borderId="48" xfId="7" applyNumberFormat="1" applyBorder="1"/>
    <xf numFmtId="3" fontId="0" fillId="0" borderId="48" xfId="0" applyNumberFormat="1" applyBorder="1"/>
    <xf numFmtId="3" fontId="9" fillId="0" borderId="48" xfId="0" applyNumberFormat="1" applyFont="1" applyBorder="1"/>
    <xf numFmtId="167" fontId="9" fillId="0" borderId="48" xfId="2" applyNumberFormat="1" applyFont="1" applyBorder="1" applyAlignment="1">
      <alignment horizontal="center"/>
    </xf>
    <xf numFmtId="167" fontId="9" fillId="0" borderId="6" xfId="2" applyNumberFormat="1" applyFont="1" applyBorder="1" applyAlignment="1">
      <alignment horizontal="center"/>
    </xf>
    <xf numFmtId="0" fontId="34" fillId="2" borderId="21" xfId="0" applyFont="1" applyFill="1" applyBorder="1" applyAlignment="1">
      <alignment horizontal="left" vertical="top" wrapText="1"/>
    </xf>
    <xf numFmtId="0" fontId="31" fillId="2" borderId="6" xfId="0" applyFont="1" applyFill="1" applyBorder="1" applyAlignment="1">
      <alignment horizontal="left" vertical="center" wrapText="1"/>
    </xf>
    <xf numFmtId="0" fontId="34" fillId="2" borderId="6" xfId="0" applyFont="1" applyFill="1" applyBorder="1" applyAlignment="1">
      <alignment horizontal="center" vertical="top" wrapText="1"/>
    </xf>
    <xf numFmtId="0" fontId="34" fillId="2" borderId="49" xfId="0" applyFont="1" applyFill="1" applyBorder="1" applyAlignment="1">
      <alignment horizontal="center" vertical="top" wrapText="1"/>
    </xf>
    <xf numFmtId="166" fontId="34" fillId="2" borderId="14" xfId="2" applyNumberFormat="1" applyFont="1" applyFill="1" applyBorder="1" applyAlignment="1">
      <alignment horizontal="right" vertical="top" wrapText="1"/>
    </xf>
    <xf numFmtId="0" fontId="19" fillId="2" borderId="22" xfId="0" applyFont="1" applyFill="1" applyBorder="1" applyAlignment="1">
      <alignment horizontal="left" vertical="center"/>
    </xf>
    <xf numFmtId="0" fontId="14" fillId="2" borderId="0" xfId="0" applyFont="1" applyFill="1" applyAlignment="1">
      <alignment horizontal="left" wrapText="1"/>
    </xf>
    <xf numFmtId="0" fontId="31" fillId="2" borderId="11" xfId="0" applyFont="1" applyFill="1" applyBorder="1" applyAlignment="1">
      <alignment horizontal="left" vertical="top" wrapText="1"/>
    </xf>
    <xf numFmtId="0" fontId="34" fillId="2" borderId="36"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66" fillId="2" borderId="0" xfId="0" applyFont="1" applyFill="1" applyAlignment="1">
      <alignment horizontal="center"/>
    </xf>
    <xf numFmtId="0" fontId="31" fillId="2" borderId="0" xfId="0" applyFont="1" applyFill="1" applyAlignment="1">
      <alignment horizontal="center"/>
    </xf>
    <xf numFmtId="0" fontId="44" fillId="2" borderId="0" xfId="0" applyFont="1" applyFill="1" applyAlignment="1">
      <alignment horizontal="center"/>
    </xf>
    <xf numFmtId="0" fontId="34" fillId="2" borderId="0" xfId="0" applyFont="1" applyFill="1" applyAlignment="1">
      <alignment horizontal="left" wrapText="1"/>
    </xf>
    <xf numFmtId="0" fontId="34" fillId="2" borderId="0" xfId="0" applyFont="1" applyFill="1" applyAlignment="1">
      <alignment horizontal="left" vertical="center" wrapText="1"/>
    </xf>
    <xf numFmtId="0" fontId="34" fillId="2" borderId="0" xfId="0" applyFont="1" applyFill="1" applyAlignment="1">
      <alignment horizontal="left"/>
    </xf>
    <xf numFmtId="0" fontId="34" fillId="2" borderId="17"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36" xfId="0" applyFont="1" applyFill="1" applyBorder="1" applyAlignment="1">
      <alignment horizontal="left" vertical="center" wrapText="1"/>
    </xf>
    <xf numFmtId="0" fontId="34" fillId="2" borderId="17" xfId="0" applyFont="1" applyFill="1" applyBorder="1" applyAlignment="1">
      <alignment horizontal="left" vertical="center" wrapText="1"/>
    </xf>
    <xf numFmtId="0" fontId="20" fillId="2" borderId="38" xfId="0" applyFont="1" applyFill="1" applyBorder="1" applyAlignment="1">
      <alignment horizontal="center" vertical="center"/>
    </xf>
    <xf numFmtId="0" fontId="20" fillId="2" borderId="63" xfId="0" applyFont="1" applyFill="1" applyBorder="1" applyAlignment="1">
      <alignment horizontal="center" vertical="center"/>
    </xf>
    <xf numFmtId="0" fontId="67" fillId="0" borderId="38" xfId="0" applyFont="1" applyBorder="1" applyAlignment="1">
      <alignment horizontal="center" vertical="center"/>
    </xf>
    <xf numFmtId="0" fontId="67" fillId="0" borderId="63" xfId="0" applyFont="1" applyBorder="1" applyAlignment="1">
      <alignment horizontal="center" vertical="center"/>
    </xf>
    <xf numFmtId="3" fontId="34" fillId="2" borderId="4" xfId="0" applyNumberFormat="1" applyFont="1" applyFill="1" applyBorder="1" applyAlignment="1">
      <alignment horizontal="center" vertical="center" wrapText="1"/>
    </xf>
    <xf numFmtId="3" fontId="34" fillId="2" borderId="5" xfId="0" applyNumberFormat="1" applyFont="1" applyFill="1" applyBorder="1" applyAlignment="1">
      <alignment horizontal="center" vertical="center" wrapText="1"/>
    </xf>
    <xf numFmtId="3" fontId="34" fillId="2" borderId="18" xfId="0" applyNumberFormat="1" applyFont="1" applyFill="1" applyBorder="1" applyAlignment="1">
      <alignment horizontal="center" vertical="center" wrapText="1"/>
    </xf>
    <xf numFmtId="0" fontId="34" fillId="2" borderId="2" xfId="0" applyFont="1" applyFill="1" applyBorder="1" applyAlignment="1">
      <alignment horizontal="center" vertical="top" wrapText="1"/>
    </xf>
    <xf numFmtId="3" fontId="34" fillId="2" borderId="2" xfId="0" applyNumberFormat="1" applyFont="1" applyFill="1" applyBorder="1" applyAlignment="1">
      <alignment horizontal="center" vertical="top" wrapText="1"/>
    </xf>
    <xf numFmtId="0" fontId="34" fillId="2" borderId="18" xfId="0" applyFont="1" applyFill="1" applyBorder="1" applyAlignment="1">
      <alignment horizontal="center" vertical="center" wrapText="1"/>
    </xf>
    <xf numFmtId="0" fontId="34" fillId="2" borderId="11" xfId="0" applyFont="1" applyFill="1" applyBorder="1" applyAlignment="1">
      <alignment horizontal="left" vertical="top" wrapText="1"/>
    </xf>
    <xf numFmtId="0" fontId="34" fillId="2" borderId="2" xfId="0" applyFont="1" applyFill="1" applyBorder="1" applyAlignment="1">
      <alignment horizontal="left" vertical="top" wrapText="1"/>
    </xf>
    <xf numFmtId="16" fontId="34" fillId="2" borderId="6" xfId="0" applyNumberFormat="1" applyFont="1" applyFill="1" applyBorder="1" applyAlignment="1">
      <alignment horizontal="center" vertical="top" wrapText="1"/>
    </xf>
    <xf numFmtId="0" fontId="31" fillId="2" borderId="0" xfId="0" applyFont="1" applyFill="1" applyAlignment="1">
      <alignment horizontal="left"/>
    </xf>
    <xf numFmtId="0" fontId="34" fillId="2" borderId="50" xfId="0" applyFont="1" applyFill="1" applyBorder="1" applyAlignment="1">
      <alignment horizontal="center" vertical="center" wrapText="1"/>
    </xf>
    <xf numFmtId="0" fontId="34" fillId="2" borderId="51" xfId="0" applyFont="1" applyFill="1" applyBorder="1" applyAlignment="1">
      <alignment horizontal="center" vertical="center" wrapText="1"/>
    </xf>
    <xf numFmtId="0" fontId="31" fillId="2" borderId="2"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4" fillId="2" borderId="12" xfId="0" applyFont="1" applyFill="1" applyBorder="1" applyAlignment="1">
      <alignment horizontal="left" vertical="top" wrapText="1"/>
    </xf>
    <xf numFmtId="0" fontId="34" fillId="2" borderId="27" xfId="0" applyFont="1" applyFill="1" applyBorder="1" applyAlignment="1">
      <alignment horizontal="center" vertical="center" wrapText="1"/>
    </xf>
    <xf numFmtId="0" fontId="34" fillId="2" borderId="26" xfId="0" applyFont="1" applyFill="1" applyBorder="1" applyAlignment="1">
      <alignment horizontal="center" vertical="top" wrapText="1"/>
    </xf>
    <xf numFmtId="167" fontId="34" fillId="2" borderId="2" xfId="2" applyNumberFormat="1" applyFont="1" applyFill="1" applyBorder="1" applyAlignment="1">
      <alignment vertical="top" wrapText="1"/>
    </xf>
    <xf numFmtId="3" fontId="69" fillId="2" borderId="3" xfId="0" applyNumberFormat="1" applyFont="1" applyFill="1" applyBorder="1" applyAlignment="1">
      <alignment horizontal="center" vertical="center" wrapText="1"/>
    </xf>
    <xf numFmtId="3" fontId="69" fillId="2" borderId="31" xfId="0" applyNumberFormat="1" applyFont="1" applyFill="1" applyBorder="1" applyAlignment="1">
      <alignment horizontal="center" vertical="center" wrapText="1"/>
    </xf>
    <xf numFmtId="164" fontId="28" fillId="2" borderId="7" xfId="3" applyFont="1" applyFill="1" applyBorder="1" applyAlignment="1">
      <alignment vertical="center" wrapText="1"/>
    </xf>
    <xf numFmtId="164" fontId="28" fillId="2" borderId="53" xfId="3" applyFont="1" applyFill="1" applyBorder="1" applyAlignment="1">
      <alignment vertical="center" wrapText="1"/>
    </xf>
    <xf numFmtId="3" fontId="69" fillId="2" borderId="42" xfId="0" applyNumberFormat="1" applyFont="1" applyFill="1" applyBorder="1" applyAlignment="1">
      <alignment horizontal="center" vertical="center" wrapText="1"/>
    </xf>
    <xf numFmtId="3" fontId="69" fillId="2" borderId="6" xfId="0" applyNumberFormat="1" applyFont="1" applyFill="1" applyBorder="1" applyAlignment="1">
      <alignment horizontal="center" vertical="center" wrapText="1"/>
    </xf>
    <xf numFmtId="3" fontId="9" fillId="0" borderId="0" xfId="0" applyNumberFormat="1" applyFont="1" applyAlignment="1">
      <alignment horizontal="left"/>
    </xf>
    <xf numFmtId="0" fontId="68" fillId="2" borderId="0" xfId="0" applyFont="1" applyFill="1" applyAlignment="1">
      <alignment horizontal="center"/>
    </xf>
    <xf numFmtId="0" fontId="27" fillId="2" borderId="0" xfId="0" applyFont="1" applyFill="1" applyAlignment="1">
      <alignment horizontal="center" vertical="center"/>
    </xf>
    <xf numFmtId="3" fontId="28" fillId="2" borderId="5" xfId="0" applyNumberFormat="1" applyFont="1" applyFill="1" applyBorder="1" applyAlignment="1">
      <alignment horizontal="right" vertical="center" wrapText="1"/>
    </xf>
    <xf numFmtId="164" fontId="27" fillId="2" borderId="7" xfId="3" applyFont="1" applyFill="1" applyBorder="1" applyAlignment="1">
      <alignment horizontal="center" vertical="center" wrapText="1"/>
    </xf>
    <xf numFmtId="164" fontId="27" fillId="2" borderId="22" xfId="3" applyFont="1" applyFill="1" applyBorder="1" applyAlignment="1">
      <alignment horizontal="center" vertical="center" wrapText="1"/>
    </xf>
    <xf numFmtId="3" fontId="28" fillId="2" borderId="42" xfId="0" applyNumberFormat="1" applyFont="1" applyFill="1" applyBorder="1" applyAlignment="1">
      <alignment horizontal="center" vertical="center" wrapText="1"/>
    </xf>
    <xf numFmtId="3" fontId="28" fillId="2" borderId="18" xfId="0" applyNumberFormat="1" applyFont="1" applyFill="1" applyBorder="1" applyAlignment="1">
      <alignment horizontal="center" vertical="center" wrapText="1"/>
    </xf>
    <xf numFmtId="164" fontId="69" fillId="2" borderId="0" xfId="3" applyFont="1" applyFill="1" applyAlignment="1">
      <alignment horizontal="center" vertical="center"/>
    </xf>
    <xf numFmtId="0" fontId="27" fillId="2" borderId="52" xfId="0" applyFont="1" applyFill="1" applyBorder="1" applyAlignment="1">
      <alignment horizontal="center" vertical="center" wrapText="1"/>
    </xf>
    <xf numFmtId="0" fontId="27" fillId="2" borderId="23" xfId="0" applyFont="1" applyFill="1" applyBorder="1" applyAlignment="1">
      <alignment horizontal="center" vertical="center" wrapText="1"/>
    </xf>
    <xf numFmtId="3" fontId="28" fillId="2" borderId="3" xfId="0" applyNumberFormat="1" applyFont="1" applyFill="1" applyBorder="1" applyAlignment="1">
      <alignment horizontal="center" vertical="center" wrapText="1"/>
    </xf>
    <xf numFmtId="3" fontId="28" fillId="2" borderId="30" xfId="0" applyNumberFormat="1" applyFont="1" applyFill="1" applyBorder="1" applyAlignment="1">
      <alignment horizontal="center" vertical="center" wrapText="1"/>
    </xf>
    <xf numFmtId="0" fontId="69" fillId="2" borderId="42" xfId="0" applyFont="1" applyFill="1" applyBorder="1" applyAlignment="1">
      <alignment vertical="center" wrapText="1"/>
    </xf>
    <xf numFmtId="0" fontId="69" fillId="2" borderId="6" xfId="0" applyFont="1" applyFill="1" applyBorder="1" applyAlignment="1">
      <alignment vertical="center" wrapText="1"/>
    </xf>
    <xf numFmtId="164" fontId="34" fillId="2" borderId="0" xfId="3" applyFont="1" applyFill="1" applyAlignment="1">
      <alignment horizontal="center" vertical="center"/>
    </xf>
    <xf numFmtId="164" fontId="34" fillId="2" borderId="4" xfId="3" applyFont="1" applyFill="1" applyBorder="1" applyAlignment="1">
      <alignment vertical="center" wrapText="1"/>
    </xf>
    <xf numFmtId="164" fontId="34" fillId="2" borderId="6" xfId="3" applyFont="1" applyFill="1" applyBorder="1" applyAlignment="1">
      <alignment vertical="center" wrapText="1"/>
    </xf>
    <xf numFmtId="3" fontId="31" fillId="2" borderId="4" xfId="0" applyNumberFormat="1" applyFont="1" applyFill="1" applyBorder="1" applyAlignment="1">
      <alignment horizontal="center" vertical="center" wrapText="1"/>
    </xf>
    <xf numFmtId="3" fontId="31" fillId="2" borderId="6" xfId="0" applyNumberFormat="1" applyFont="1" applyFill="1" applyBorder="1" applyAlignment="1">
      <alignment horizontal="center" vertical="center" wrapText="1"/>
    </xf>
    <xf numFmtId="164" fontId="45" fillId="2" borderId="0" xfId="3" applyFont="1" applyFill="1" applyAlignment="1">
      <alignment horizontal="center" vertical="center"/>
    </xf>
    <xf numFmtId="164" fontId="31" fillId="2" borderId="0" xfId="3" applyFont="1" applyFill="1" applyAlignment="1">
      <alignment horizontal="center"/>
    </xf>
    <xf numFmtId="164" fontId="31" fillId="2" borderId="0" xfId="3" applyFont="1" applyFill="1" applyAlignment="1">
      <alignment horizontal="center" vertical="center"/>
    </xf>
    <xf numFmtId="3" fontId="12" fillId="0" borderId="0" xfId="0" applyNumberFormat="1" applyFont="1" applyAlignment="1">
      <alignment horizontal="left"/>
    </xf>
    <xf numFmtId="164" fontId="44" fillId="2" borderId="41" xfId="3" applyFont="1" applyFill="1" applyBorder="1" applyAlignment="1">
      <alignment horizontal="center"/>
    </xf>
    <xf numFmtId="164" fontId="44" fillId="2" borderId="21" xfId="3" applyFont="1" applyFill="1" applyBorder="1" applyAlignment="1">
      <alignment horizontal="center"/>
    </xf>
    <xf numFmtId="164" fontId="46" fillId="2" borderId="41" xfId="3" applyFont="1" applyFill="1" applyBorder="1" applyAlignment="1">
      <alignment horizontal="center" vertical="center" wrapText="1"/>
    </xf>
    <xf numFmtId="164" fontId="46" fillId="2" borderId="21" xfId="3" applyFont="1" applyFill="1" applyBorder="1" applyAlignment="1">
      <alignment horizontal="center" vertical="center" wrapText="1"/>
    </xf>
    <xf numFmtId="0" fontId="46" fillId="2" borderId="54" xfId="0" applyFont="1" applyFill="1" applyBorder="1" applyAlignment="1">
      <alignment horizontal="center" vertical="center" wrapText="1"/>
    </xf>
    <xf numFmtId="0" fontId="46" fillId="2" borderId="55"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6" xfId="0" applyFont="1" applyFill="1" applyBorder="1" applyAlignment="1">
      <alignment horizontal="center" vertical="center" wrapText="1"/>
    </xf>
    <xf numFmtId="3" fontId="46" fillId="2" borderId="4" xfId="0" applyNumberFormat="1" applyFont="1" applyFill="1" applyBorder="1" applyAlignment="1">
      <alignment horizontal="center" vertical="center" wrapText="1"/>
    </xf>
    <xf numFmtId="3" fontId="46" fillId="2" borderId="6" xfId="0" applyNumberFormat="1" applyFont="1" applyFill="1" applyBorder="1" applyAlignment="1">
      <alignment horizontal="center" vertical="center" wrapText="1"/>
    </xf>
    <xf numFmtId="0" fontId="46" fillId="2" borderId="45" xfId="0" applyFont="1" applyFill="1" applyBorder="1" applyAlignment="1">
      <alignment horizontal="center" vertical="center" wrapText="1"/>
    </xf>
    <xf numFmtId="0" fontId="46" fillId="2" borderId="47" xfId="0" applyFont="1" applyFill="1" applyBorder="1" applyAlignment="1">
      <alignment horizontal="center" vertical="center" wrapText="1"/>
    </xf>
    <xf numFmtId="164" fontId="46" fillId="2" borderId="56" xfId="3" applyFont="1" applyFill="1" applyBorder="1" applyAlignment="1">
      <alignment horizontal="center" vertical="center" wrapText="1"/>
    </xf>
    <xf numFmtId="164" fontId="46" fillId="2" borderId="57" xfId="3" applyFont="1" applyFill="1" applyBorder="1" applyAlignment="1">
      <alignment horizontal="center" vertical="center" wrapText="1"/>
    </xf>
    <xf numFmtId="164" fontId="66" fillId="2" borderId="0" xfId="3" applyFont="1" applyFill="1" applyAlignment="1">
      <alignment horizontal="center" vertical="center"/>
    </xf>
    <xf numFmtId="164" fontId="44" fillId="2" borderId="0" xfId="3" applyFont="1" applyFill="1" applyAlignment="1">
      <alignment horizontal="center" vertical="center"/>
    </xf>
    <xf numFmtId="0" fontId="44" fillId="2" borderId="0" xfId="0" applyFont="1" applyFill="1" applyBorder="1" applyAlignment="1">
      <alignment vertical="top" wrapText="1"/>
    </xf>
    <xf numFmtId="0" fontId="44" fillId="2" borderId="1" xfId="0" applyFont="1" applyFill="1" applyBorder="1" applyAlignment="1">
      <alignment vertical="top" wrapText="1"/>
    </xf>
    <xf numFmtId="0" fontId="46" fillId="2" borderId="54" xfId="0" applyFont="1" applyFill="1" applyBorder="1" applyAlignment="1">
      <alignment horizontal="center" vertical="top" wrapText="1"/>
    </xf>
    <xf numFmtId="0" fontId="46" fillId="2" borderId="20" xfId="0" applyFont="1" applyFill="1" applyBorder="1" applyAlignment="1">
      <alignment horizontal="center" vertical="top" wrapText="1"/>
    </xf>
    <xf numFmtId="0" fontId="46" fillId="2" borderId="26" xfId="0" applyFont="1" applyFill="1" applyBorder="1" applyAlignment="1">
      <alignment horizontal="center" vertical="center" wrapText="1"/>
    </xf>
    <xf numFmtId="0" fontId="46" fillId="2" borderId="58" xfId="0" applyFont="1" applyFill="1" applyBorder="1" applyAlignment="1">
      <alignment horizontal="center" vertical="center" wrapText="1"/>
    </xf>
    <xf numFmtId="0" fontId="31" fillId="2" borderId="35" xfId="0" applyFont="1" applyFill="1" applyBorder="1" applyAlignment="1">
      <alignment horizontal="center"/>
    </xf>
    <xf numFmtId="0" fontId="31" fillId="2" borderId="24" xfId="0" applyFont="1" applyFill="1" applyBorder="1" applyAlignment="1">
      <alignment horizontal="center"/>
    </xf>
    <xf numFmtId="0" fontId="31" fillId="2" borderId="33" xfId="0" applyFont="1" applyFill="1" applyBorder="1" applyAlignment="1">
      <alignment horizontal="center"/>
    </xf>
    <xf numFmtId="0" fontId="54" fillId="2" borderId="2" xfId="0" applyFont="1" applyFill="1" applyBorder="1" applyAlignment="1">
      <alignment horizontal="center"/>
    </xf>
    <xf numFmtId="0" fontId="32" fillId="2" borderId="0" xfId="0" applyFont="1" applyFill="1" applyAlignment="1">
      <alignment horizontal="left" wrapText="1"/>
    </xf>
    <xf numFmtId="0" fontId="70" fillId="2" borderId="0" xfId="0" applyFont="1" applyFill="1" applyAlignment="1">
      <alignment horizontal="center" vertical="center" wrapText="1"/>
    </xf>
    <xf numFmtId="0" fontId="57" fillId="2" borderId="0" xfId="0" applyFont="1" applyFill="1" applyAlignment="1">
      <alignment horizontal="center" wrapText="1"/>
    </xf>
    <xf numFmtId="0" fontId="48" fillId="2" borderId="0" xfId="0" applyFont="1" applyFill="1" applyAlignment="1">
      <alignment horizontal="left" wrapText="1"/>
    </xf>
    <xf numFmtId="0" fontId="33" fillId="2" borderId="0" xfId="0" applyFont="1" applyFill="1" applyAlignment="1">
      <alignment horizontal="left"/>
    </xf>
    <xf numFmtId="0" fontId="14" fillId="2" borderId="0" xfId="0" applyFont="1" applyFill="1" applyAlignment="1">
      <alignment horizontal="left" wrapText="1"/>
    </xf>
    <xf numFmtId="0" fontId="32" fillId="2" borderId="0" xfId="0" applyFont="1" applyFill="1" applyAlignment="1">
      <alignment horizontal="left" vertical="center" wrapText="1"/>
    </xf>
    <xf numFmtId="0" fontId="54" fillId="2" borderId="2" xfId="0" applyFont="1" applyFill="1" applyBorder="1" applyAlignment="1">
      <alignment horizontal="center" vertical="center"/>
    </xf>
    <xf numFmtId="0" fontId="31" fillId="2" borderId="2" xfId="0" applyFont="1" applyFill="1" applyBorder="1" applyAlignment="1">
      <alignment horizontal="center" vertical="center" wrapText="1"/>
    </xf>
    <xf numFmtId="0" fontId="33" fillId="2" borderId="35" xfId="0" applyFont="1" applyFill="1" applyBorder="1" applyAlignment="1">
      <alignment horizontal="center"/>
    </xf>
    <xf numFmtId="0" fontId="33" fillId="2" borderId="24" xfId="0" applyFont="1" applyFill="1" applyBorder="1" applyAlignment="1">
      <alignment horizontal="center"/>
    </xf>
    <xf numFmtId="0" fontId="33" fillId="2" borderId="33" xfId="0" applyFont="1" applyFill="1" applyBorder="1" applyAlignment="1">
      <alignment horizontal="center"/>
    </xf>
    <xf numFmtId="0" fontId="52" fillId="2" borderId="2" xfId="0" applyFont="1" applyFill="1" applyBorder="1" applyAlignment="1">
      <alignment horizontal="center" vertical="center"/>
    </xf>
    <xf numFmtId="0" fontId="52" fillId="2" borderId="2" xfId="0" applyFont="1" applyFill="1" applyBorder="1" applyAlignment="1">
      <alignment horizontal="center"/>
    </xf>
    <xf numFmtId="0" fontId="17" fillId="2" borderId="10" xfId="0" applyFont="1" applyFill="1" applyBorder="1" applyAlignment="1">
      <alignment horizontal="center" wrapText="1"/>
    </xf>
    <xf numFmtId="0" fontId="17" fillId="2" borderId="26" xfId="0" applyFont="1" applyFill="1" applyBorder="1" applyAlignment="1">
      <alignment horizontal="center" wrapText="1"/>
    </xf>
    <xf numFmtId="0" fontId="31" fillId="2" borderId="4" xfId="0" applyFont="1" applyFill="1" applyBorder="1" applyAlignment="1">
      <alignment horizontal="center"/>
    </xf>
    <xf numFmtId="0" fontId="31" fillId="2" borderId="6" xfId="0" applyFont="1" applyFill="1" applyBorder="1" applyAlignment="1">
      <alignment horizontal="center"/>
    </xf>
    <xf numFmtId="0" fontId="59" fillId="2" borderId="0" xfId="0" applyFont="1" applyFill="1" applyAlignment="1">
      <alignment horizontal="left"/>
    </xf>
    <xf numFmtId="0" fontId="17" fillId="2" borderId="8" xfId="0" applyFont="1" applyFill="1" applyBorder="1" applyAlignment="1">
      <alignment horizontal="center"/>
    </xf>
    <xf numFmtId="0" fontId="17" fillId="2" borderId="11" xfId="0" applyFont="1" applyFill="1" applyBorder="1" applyAlignment="1">
      <alignment horizontal="center"/>
    </xf>
    <xf numFmtId="0" fontId="17" fillId="2" borderId="9" xfId="0" applyFont="1" applyFill="1" applyBorder="1" applyAlignment="1">
      <alignment horizontal="center" wrapText="1"/>
    </xf>
    <xf numFmtId="0" fontId="17" fillId="2" borderId="2" xfId="0" applyFont="1" applyFill="1" applyBorder="1" applyAlignment="1">
      <alignment horizontal="center" wrapText="1"/>
    </xf>
    <xf numFmtId="0" fontId="33" fillId="2" borderId="0" xfId="0" applyFont="1" applyFill="1" applyAlignment="1">
      <alignment horizontal="center"/>
    </xf>
    <xf numFmtId="0" fontId="33" fillId="2" borderId="29" xfId="0" applyFont="1" applyFill="1" applyBorder="1" applyAlignment="1">
      <alignment horizontal="center"/>
    </xf>
    <xf numFmtId="0" fontId="33" fillId="2" borderId="47" xfId="0" applyFont="1" applyFill="1" applyBorder="1" applyAlignment="1">
      <alignment horizontal="center"/>
    </xf>
    <xf numFmtId="0" fontId="33" fillId="2" borderId="57" xfId="0" applyFont="1" applyFill="1" applyBorder="1" applyAlignment="1">
      <alignment horizontal="center"/>
    </xf>
    <xf numFmtId="0" fontId="32" fillId="2" borderId="0" xfId="0" applyFont="1" applyFill="1" applyAlignment="1">
      <alignment horizontal="center" wrapText="1"/>
    </xf>
  </cellXfs>
  <cellStyles count="9">
    <cellStyle name="Hipervínculo" xfId="1" builtinId="8"/>
    <cellStyle name="Millares" xfId="2" builtinId="3"/>
    <cellStyle name="Millares [0]" xfId="3" builtinId="6"/>
    <cellStyle name="Millares [0] 2" xfId="4" xr:uid="{00000000-0005-0000-0000-000003000000}"/>
    <cellStyle name="Normal" xfId="0" builtinId="0"/>
    <cellStyle name="Normal 17 2" xfId="5" xr:uid="{00000000-0005-0000-0000-000005000000}"/>
    <cellStyle name="Normal 6" xfId="6" xr:uid="{00000000-0005-0000-0000-000006000000}"/>
    <cellStyle name="Normal 7" xfId="7" xr:uid="{00000000-0005-0000-0000-000007000000}"/>
    <cellStyle name="Normal 9"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8.emf"/><Relationship Id="rId7" Type="http://schemas.openxmlformats.org/officeDocument/2006/relationships/image" Target="../media/image1.png"/><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5" Type="http://schemas.openxmlformats.org/officeDocument/2006/relationships/image" Target="../media/image20.emf"/><Relationship Id="rId4"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3.emf"/><Relationship Id="rId1" Type="http://schemas.openxmlformats.org/officeDocument/2006/relationships/image" Target="../media/image6.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emf"/><Relationship Id="rId1" Type="http://schemas.openxmlformats.org/officeDocument/2006/relationships/image" Target="../media/image9.emf"/><Relationship Id="rId4"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3.emf"/><Relationship Id="rId1" Type="http://schemas.openxmlformats.org/officeDocument/2006/relationships/image" Target="../media/image15.emf"/><Relationship Id="rId4"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2</xdr:col>
      <xdr:colOff>714375</xdr:colOff>
      <xdr:row>3</xdr:row>
      <xdr:rowOff>95250</xdr:rowOff>
    </xdr:to>
    <xdr:pic>
      <xdr:nvPicPr>
        <xdr:cNvPr id="3579" name="Imagen 3">
          <a:extLst>
            <a:ext uri="{FF2B5EF4-FFF2-40B4-BE49-F238E27FC236}">
              <a16:creationId xmlns:a16="http://schemas.microsoft.com/office/drawing/2014/main" id="{652B4A7F-9DFE-4AA4-BCD6-9073D35AB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2600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38100</xdr:rowOff>
    </xdr:from>
    <xdr:to>
      <xdr:col>1</xdr:col>
      <xdr:colOff>2857500</xdr:colOff>
      <xdr:row>4</xdr:row>
      <xdr:rowOff>152400</xdr:rowOff>
    </xdr:to>
    <xdr:pic>
      <xdr:nvPicPr>
        <xdr:cNvPr id="1724" name="Imagen 3">
          <a:extLst>
            <a:ext uri="{FF2B5EF4-FFF2-40B4-BE49-F238E27FC236}">
              <a16:creationId xmlns:a16="http://schemas.microsoft.com/office/drawing/2014/main" id="{6E1ABBF3-B08C-4495-A769-BDD030A02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8100"/>
          <a:ext cx="28098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9525</xdr:rowOff>
    </xdr:from>
    <xdr:to>
      <xdr:col>1</xdr:col>
      <xdr:colOff>1724025</xdr:colOff>
      <xdr:row>3</xdr:row>
      <xdr:rowOff>238125</xdr:rowOff>
    </xdr:to>
    <xdr:pic>
      <xdr:nvPicPr>
        <xdr:cNvPr id="7583" name="Imagen 3">
          <a:extLst>
            <a:ext uri="{FF2B5EF4-FFF2-40B4-BE49-F238E27FC236}">
              <a16:creationId xmlns:a16="http://schemas.microsoft.com/office/drawing/2014/main" id="{F50364D2-8C53-46CA-AC06-4524D8FCB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304800</xdr:colOff>
      <xdr:row>11</xdr:row>
      <xdr:rowOff>38100</xdr:rowOff>
    </xdr:from>
    <xdr:to>
      <xdr:col>4</xdr:col>
      <xdr:colOff>304800</xdr:colOff>
      <xdr:row>11</xdr:row>
      <xdr:rowOff>38100</xdr:rowOff>
    </xdr:to>
    <xdr:sp macro="" textlink="">
      <xdr:nvSpPr>
        <xdr:cNvPr id="8985" name="Line 1">
          <a:extLst>
            <a:ext uri="{FF2B5EF4-FFF2-40B4-BE49-F238E27FC236}">
              <a16:creationId xmlns:a16="http://schemas.microsoft.com/office/drawing/2014/main" id="{D094FAE1-763E-4EFF-9FBA-4A72E48B66D5}"/>
            </a:ext>
          </a:extLst>
        </xdr:cNvPr>
        <xdr:cNvSpPr>
          <a:spLocks noChangeShapeType="1"/>
        </xdr:cNvSpPr>
      </xdr:nvSpPr>
      <xdr:spPr bwMode="auto">
        <a:xfrm>
          <a:off x="7791450" y="226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38100</xdr:rowOff>
    </xdr:from>
    <xdr:to>
      <xdr:col>0</xdr:col>
      <xdr:colOff>1828800</xdr:colOff>
      <xdr:row>2</xdr:row>
      <xdr:rowOff>180975</xdr:rowOff>
    </xdr:to>
    <xdr:pic>
      <xdr:nvPicPr>
        <xdr:cNvPr id="8986" name="Imagen 3">
          <a:extLst>
            <a:ext uri="{FF2B5EF4-FFF2-40B4-BE49-F238E27FC236}">
              <a16:creationId xmlns:a16="http://schemas.microsoft.com/office/drawing/2014/main" id="{B30EEA41-4D24-4D19-8637-864ADFF49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7716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838200</xdr:colOff>
      <xdr:row>0</xdr:row>
      <xdr:rowOff>0</xdr:rowOff>
    </xdr:from>
    <xdr:to>
      <xdr:col>3</xdr:col>
      <xdr:colOff>104775</xdr:colOff>
      <xdr:row>2</xdr:row>
      <xdr:rowOff>142875</xdr:rowOff>
    </xdr:to>
    <xdr:pic>
      <xdr:nvPicPr>
        <xdr:cNvPr id="9610" name="Imagen 3">
          <a:extLst>
            <a:ext uri="{FF2B5EF4-FFF2-40B4-BE49-F238E27FC236}">
              <a16:creationId xmlns:a16="http://schemas.microsoft.com/office/drawing/2014/main" id="{117942A0-9D5B-4FD2-8CF1-2E564E18C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0"/>
          <a:ext cx="2028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171</xdr:row>
      <xdr:rowOff>152400</xdr:rowOff>
    </xdr:from>
    <xdr:to>
      <xdr:col>6</xdr:col>
      <xdr:colOff>628650</xdr:colOff>
      <xdr:row>176</xdr:row>
      <xdr:rowOff>38100</xdr:rowOff>
    </xdr:to>
    <xdr:pic>
      <xdr:nvPicPr>
        <xdr:cNvPr id="19087" name="Imagen 37">
          <a:extLst>
            <a:ext uri="{FF2B5EF4-FFF2-40B4-BE49-F238E27FC236}">
              <a16:creationId xmlns:a16="http://schemas.microsoft.com/office/drawing/2014/main" id="{9C7E78EB-518F-462D-B8CE-73A902E59F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8538150"/>
          <a:ext cx="7334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235</xdr:row>
      <xdr:rowOff>142875</xdr:rowOff>
    </xdr:from>
    <xdr:to>
      <xdr:col>6</xdr:col>
      <xdr:colOff>561975</xdr:colOff>
      <xdr:row>239</xdr:row>
      <xdr:rowOff>180975</xdr:rowOff>
    </xdr:to>
    <xdr:pic>
      <xdr:nvPicPr>
        <xdr:cNvPr id="19088" name="Picture 23">
          <a:extLst>
            <a:ext uri="{FF2B5EF4-FFF2-40B4-BE49-F238E27FC236}">
              <a16:creationId xmlns:a16="http://schemas.microsoft.com/office/drawing/2014/main" id="{B7071589-8FD2-4BD5-88D9-BEF9600DF1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50739675"/>
          <a:ext cx="7286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242</xdr:row>
      <xdr:rowOff>152400</xdr:rowOff>
    </xdr:from>
    <xdr:to>
      <xdr:col>4</xdr:col>
      <xdr:colOff>1428750</xdr:colOff>
      <xdr:row>248</xdr:row>
      <xdr:rowOff>9525</xdr:rowOff>
    </xdr:to>
    <xdr:pic>
      <xdr:nvPicPr>
        <xdr:cNvPr id="19089" name="Imagen 54">
          <a:extLst>
            <a:ext uri="{FF2B5EF4-FFF2-40B4-BE49-F238E27FC236}">
              <a16:creationId xmlns:a16="http://schemas.microsoft.com/office/drawing/2014/main" id="{6141B79A-82E5-484E-A220-03735B21B53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52082700"/>
          <a:ext cx="58769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259</xdr:row>
      <xdr:rowOff>171450</xdr:rowOff>
    </xdr:from>
    <xdr:to>
      <xdr:col>7</xdr:col>
      <xdr:colOff>19050</xdr:colOff>
      <xdr:row>263</xdr:row>
      <xdr:rowOff>171450</xdr:rowOff>
    </xdr:to>
    <xdr:pic>
      <xdr:nvPicPr>
        <xdr:cNvPr id="19090" name="Imagen 56">
          <a:extLst>
            <a:ext uri="{FF2B5EF4-FFF2-40B4-BE49-F238E27FC236}">
              <a16:creationId xmlns:a16="http://schemas.microsoft.com/office/drawing/2014/main" id="{B60950F3-642B-4882-ABC8-31DDE2F5C8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3850" y="55321200"/>
          <a:ext cx="7991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286</xdr:row>
      <xdr:rowOff>152400</xdr:rowOff>
    </xdr:from>
    <xdr:to>
      <xdr:col>6</xdr:col>
      <xdr:colOff>219075</xdr:colOff>
      <xdr:row>291</xdr:row>
      <xdr:rowOff>57150</xdr:rowOff>
    </xdr:to>
    <xdr:pic>
      <xdr:nvPicPr>
        <xdr:cNvPr id="19091" name="Imagen 64">
          <a:extLst>
            <a:ext uri="{FF2B5EF4-FFF2-40B4-BE49-F238E27FC236}">
              <a16:creationId xmlns:a16="http://schemas.microsoft.com/office/drawing/2014/main" id="{6DFB595F-8CB7-4C11-98FA-4168D995C0B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1950" y="61093350"/>
          <a:ext cx="68675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352</xdr:row>
      <xdr:rowOff>38100</xdr:rowOff>
    </xdr:from>
    <xdr:to>
      <xdr:col>5</xdr:col>
      <xdr:colOff>9525</xdr:colOff>
      <xdr:row>357</xdr:row>
      <xdr:rowOff>47625</xdr:rowOff>
    </xdr:to>
    <xdr:pic>
      <xdr:nvPicPr>
        <xdr:cNvPr id="19092" name="Imagen 33">
          <a:extLst>
            <a:ext uri="{FF2B5EF4-FFF2-40B4-BE49-F238E27FC236}">
              <a16:creationId xmlns:a16="http://schemas.microsoft.com/office/drawing/2014/main" id="{DC2911FF-E8B3-4863-9475-D77D7F2FDE5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42900" y="73447275"/>
          <a:ext cx="5829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0</xdr:row>
      <xdr:rowOff>0</xdr:rowOff>
    </xdr:from>
    <xdr:to>
      <xdr:col>1</xdr:col>
      <xdr:colOff>1704975</xdr:colOff>
      <xdr:row>3</xdr:row>
      <xdr:rowOff>0</xdr:rowOff>
    </xdr:to>
    <xdr:pic>
      <xdr:nvPicPr>
        <xdr:cNvPr id="19093" name="Imagen 3">
          <a:extLst>
            <a:ext uri="{FF2B5EF4-FFF2-40B4-BE49-F238E27FC236}">
              <a16:creationId xmlns:a16="http://schemas.microsoft.com/office/drawing/2014/main" id="{7631B33C-4670-4426-97CA-9B40B0530CF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3375" y="0"/>
          <a:ext cx="16573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RMES\INFORME%20DICIEMBRE\INF%20CNV\INFORME%20CN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anexo v-x"/>
      <sheetName val="Nota final"/>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neasset.com.py/" TargetMode="External"/><Relationship Id="rId1" Type="http://schemas.openxmlformats.org/officeDocument/2006/relationships/hyperlink" Target="mailto:info@oneasset.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O124"/>
  <sheetViews>
    <sheetView tabSelected="1" zoomScaleNormal="100" zoomScaleSheetLayoutView="80" workbookViewId="0">
      <selection activeCell="E128" sqref="E128"/>
    </sheetView>
  </sheetViews>
  <sheetFormatPr baseColWidth="10" defaultRowHeight="11.25" x14ac:dyDescent="0.2"/>
  <cols>
    <col min="1" max="1" width="2.5703125" style="41" customWidth="1"/>
    <col min="2" max="2" width="28.85546875" style="45" customWidth="1"/>
    <col min="3" max="3" width="27.5703125" style="45" customWidth="1"/>
    <col min="4" max="4" width="19.28515625" style="39" customWidth="1"/>
    <col min="5" max="5" width="26.140625" style="39" customWidth="1"/>
    <col min="6" max="6" width="17" style="39" customWidth="1"/>
    <col min="7" max="7" width="14.28515625" style="39" customWidth="1"/>
    <col min="8" max="9" width="11.5703125" style="39" customWidth="1"/>
    <col min="10" max="10" width="15.7109375" style="39" customWidth="1"/>
    <col min="11" max="11" width="15.85546875" style="39" customWidth="1"/>
    <col min="12" max="15" width="11.5703125" style="40" customWidth="1"/>
    <col min="16" max="16384" width="11.42578125" style="41"/>
  </cols>
  <sheetData>
    <row r="2" spans="2:15" ht="22.5" customHeight="1" x14ac:dyDescent="0.2">
      <c r="B2" s="423" t="s">
        <v>399</v>
      </c>
      <c r="C2" s="423"/>
      <c r="D2" s="423"/>
      <c r="E2" s="423"/>
      <c r="F2" s="423"/>
      <c r="G2" s="423"/>
      <c r="H2" s="423"/>
      <c r="I2" s="423"/>
      <c r="J2" s="423"/>
    </row>
    <row r="3" spans="2:15" ht="17.25" customHeight="1" x14ac:dyDescent="0.2">
      <c r="B3" s="424" t="s">
        <v>0</v>
      </c>
      <c r="C3" s="424"/>
      <c r="D3" s="424"/>
      <c r="E3" s="424"/>
      <c r="F3" s="424"/>
      <c r="G3" s="424"/>
      <c r="H3" s="424"/>
      <c r="I3" s="424"/>
      <c r="J3" s="424"/>
    </row>
    <row r="4" spans="2:15" ht="20.25" customHeight="1" x14ac:dyDescent="0.2">
      <c r="B4" s="425" t="s">
        <v>478</v>
      </c>
      <c r="C4" s="425"/>
      <c r="D4" s="425"/>
      <c r="E4" s="425"/>
      <c r="F4" s="425"/>
      <c r="G4" s="425"/>
      <c r="H4" s="425"/>
      <c r="I4" s="425"/>
      <c r="J4" s="425"/>
    </row>
    <row r="6" spans="2:15" ht="14.25" x14ac:dyDescent="0.2">
      <c r="B6" s="46" t="s">
        <v>1</v>
      </c>
      <c r="C6" s="382" t="s">
        <v>2</v>
      </c>
    </row>
    <row r="7" spans="2:15" s="380" customFormat="1" ht="18" customHeight="1" x14ac:dyDescent="0.25">
      <c r="B7" s="377" t="s">
        <v>277</v>
      </c>
      <c r="C7" s="378"/>
      <c r="D7" s="379"/>
      <c r="E7" s="379"/>
      <c r="F7" s="379"/>
      <c r="G7" s="379"/>
      <c r="H7" s="379"/>
      <c r="I7" s="379"/>
      <c r="J7" s="379"/>
      <c r="K7" s="379"/>
      <c r="L7" s="381"/>
      <c r="M7" s="381"/>
      <c r="N7" s="381"/>
      <c r="O7" s="381"/>
    </row>
    <row r="8" spans="2:15" x14ac:dyDescent="0.2">
      <c r="B8" s="46" t="s">
        <v>3</v>
      </c>
    </row>
    <row r="9" spans="2:15" x14ac:dyDescent="0.2">
      <c r="B9" s="45" t="s">
        <v>477</v>
      </c>
    </row>
    <row r="10" spans="2:15" x14ac:dyDescent="0.2">
      <c r="B10" s="45" t="s">
        <v>419</v>
      </c>
    </row>
    <row r="11" spans="2:15" x14ac:dyDescent="0.2">
      <c r="B11" s="45" t="s">
        <v>331</v>
      </c>
    </row>
    <row r="12" spans="2:15" x14ac:dyDescent="0.2">
      <c r="B12" s="45" t="s">
        <v>332</v>
      </c>
    </row>
    <row r="13" spans="2:15" ht="15" x14ac:dyDescent="0.25">
      <c r="B13" s="45" t="s">
        <v>280</v>
      </c>
      <c r="C13" s="241" t="s">
        <v>401</v>
      </c>
    </row>
    <row r="14" spans="2:15" x14ac:dyDescent="0.2">
      <c r="B14" s="45" t="s">
        <v>281</v>
      </c>
      <c r="C14" s="42" t="s">
        <v>333</v>
      </c>
    </row>
    <row r="15" spans="2:15" x14ac:dyDescent="0.2">
      <c r="B15" s="43" t="s">
        <v>420</v>
      </c>
      <c r="D15" s="43"/>
    </row>
    <row r="17" spans="2:15" s="380" customFormat="1" ht="17.25" customHeight="1" x14ac:dyDescent="0.25">
      <c r="B17" s="377" t="s">
        <v>4</v>
      </c>
      <c r="C17" s="377"/>
      <c r="D17" s="379"/>
      <c r="E17" s="379"/>
      <c r="L17" s="381"/>
      <c r="M17" s="381"/>
      <c r="N17" s="381"/>
      <c r="O17" s="381"/>
    </row>
    <row r="18" spans="2:15" x14ac:dyDescent="0.2">
      <c r="B18" s="45" t="s">
        <v>5</v>
      </c>
      <c r="C18" s="426" t="s">
        <v>582</v>
      </c>
      <c r="D18" s="426"/>
      <c r="E18" s="372"/>
      <c r="F18" s="41"/>
      <c r="G18" s="41"/>
      <c r="H18" s="41"/>
      <c r="I18" s="41"/>
      <c r="J18" s="41"/>
      <c r="K18" s="41"/>
    </row>
    <row r="19" spans="2:15" x14ac:dyDescent="0.2">
      <c r="B19" s="45" t="s">
        <v>6</v>
      </c>
      <c r="C19" s="427" t="s">
        <v>7</v>
      </c>
      <c r="D19" s="427"/>
      <c r="E19" s="427"/>
      <c r="F19" s="41"/>
      <c r="G19" s="41"/>
      <c r="H19" s="41"/>
      <c r="I19" s="41"/>
      <c r="J19" s="41"/>
      <c r="K19" s="41"/>
    </row>
    <row r="20" spans="2:15" s="380" customFormat="1" ht="18.75" customHeight="1" x14ac:dyDescent="0.25">
      <c r="B20" s="377" t="s">
        <v>282</v>
      </c>
      <c r="C20" s="378"/>
      <c r="D20" s="379"/>
      <c r="E20" s="379"/>
      <c r="L20" s="381"/>
      <c r="M20" s="381"/>
      <c r="N20" s="381"/>
      <c r="O20" s="381"/>
    </row>
    <row r="21" spans="2:15" x14ac:dyDescent="0.2">
      <c r="B21" s="45" t="s">
        <v>283</v>
      </c>
      <c r="C21" s="45" t="s">
        <v>8</v>
      </c>
      <c r="F21" s="41"/>
      <c r="G21" s="41"/>
      <c r="H21" s="41"/>
      <c r="I21" s="41"/>
      <c r="J21" s="41"/>
      <c r="K21" s="41"/>
    </row>
    <row r="22" spans="2:15" x14ac:dyDescent="0.2">
      <c r="B22" s="45" t="s">
        <v>284</v>
      </c>
      <c r="F22" s="41"/>
      <c r="G22" s="41"/>
      <c r="H22" s="41"/>
      <c r="I22" s="41"/>
      <c r="J22" s="41"/>
      <c r="K22" s="41"/>
    </row>
    <row r="23" spans="2:15" x14ac:dyDescent="0.2">
      <c r="B23" s="45" t="s">
        <v>285</v>
      </c>
      <c r="C23" s="45" t="s">
        <v>9</v>
      </c>
      <c r="F23" s="41"/>
      <c r="G23" s="41"/>
      <c r="H23" s="41"/>
      <c r="I23" s="41"/>
      <c r="J23" s="41"/>
      <c r="K23" s="41"/>
    </row>
    <row r="24" spans="2:15" x14ac:dyDescent="0.2">
      <c r="B24" s="45" t="s">
        <v>286</v>
      </c>
      <c r="F24" s="41"/>
      <c r="G24" s="41"/>
      <c r="H24" s="41"/>
      <c r="I24" s="41"/>
      <c r="J24" s="41"/>
      <c r="K24" s="41"/>
    </row>
    <row r="25" spans="2:15" x14ac:dyDescent="0.2">
      <c r="B25" s="45" t="s">
        <v>329</v>
      </c>
      <c r="C25" s="45" t="s">
        <v>330</v>
      </c>
      <c r="F25" s="41"/>
      <c r="G25" s="41"/>
      <c r="H25" s="41"/>
      <c r="I25" s="41"/>
      <c r="J25" s="41"/>
      <c r="K25" s="41"/>
    </row>
    <row r="26" spans="2:15" x14ac:dyDescent="0.2">
      <c r="B26" s="45" t="s">
        <v>334</v>
      </c>
      <c r="F26" s="41"/>
      <c r="G26" s="41"/>
      <c r="H26" s="41"/>
      <c r="I26" s="41"/>
      <c r="J26" s="41"/>
      <c r="K26" s="41"/>
    </row>
    <row r="28" spans="2:15" ht="12" thickBot="1" x14ac:dyDescent="0.25">
      <c r="B28" s="46" t="s">
        <v>10</v>
      </c>
      <c r="C28" s="46" t="s">
        <v>11</v>
      </c>
    </row>
    <row r="29" spans="2:15" ht="12" thickBot="1" x14ac:dyDescent="0.25">
      <c r="B29" s="63"/>
      <c r="C29" s="44"/>
    </row>
    <row r="30" spans="2:15" x14ac:dyDescent="0.2">
      <c r="B30" s="63" t="s">
        <v>12</v>
      </c>
      <c r="C30" s="170" t="s">
        <v>13</v>
      </c>
    </row>
    <row r="31" spans="2:15" ht="14.45" customHeight="1" x14ac:dyDescent="0.2">
      <c r="B31" s="418" t="s">
        <v>14</v>
      </c>
      <c r="C31" s="171" t="s">
        <v>15</v>
      </c>
    </row>
    <row r="32" spans="2:15" x14ac:dyDescent="0.2">
      <c r="B32" s="418"/>
      <c r="C32" s="171" t="s">
        <v>16</v>
      </c>
    </row>
    <row r="33" spans="2:11" x14ac:dyDescent="0.2">
      <c r="B33" s="330" t="s">
        <v>17</v>
      </c>
      <c r="C33" s="171" t="s">
        <v>16</v>
      </c>
    </row>
    <row r="34" spans="2:11" x14ac:dyDescent="0.2">
      <c r="B34" s="330" t="s">
        <v>18</v>
      </c>
      <c r="C34" s="171" t="s">
        <v>463</v>
      </c>
    </row>
    <row r="35" spans="2:11" x14ac:dyDescent="0.2">
      <c r="B35" s="330" t="s">
        <v>19</v>
      </c>
      <c r="C35" s="171" t="s">
        <v>464</v>
      </c>
    </row>
    <row r="36" spans="2:11" ht="12" thickBot="1" x14ac:dyDescent="0.25">
      <c r="B36" s="70" t="s">
        <v>20</v>
      </c>
      <c r="C36" s="172" t="s">
        <v>562</v>
      </c>
    </row>
    <row r="38" spans="2:11" x14ac:dyDescent="0.2">
      <c r="B38" s="46" t="s">
        <v>21</v>
      </c>
      <c r="C38" s="46" t="s">
        <v>22</v>
      </c>
    </row>
    <row r="39" spans="2:11" x14ac:dyDescent="0.2">
      <c r="B39" s="428" t="s">
        <v>318</v>
      </c>
      <c r="C39" s="428"/>
      <c r="D39" s="428"/>
      <c r="E39" s="428"/>
      <c r="F39" s="428"/>
    </row>
    <row r="40" spans="2:11" x14ac:dyDescent="0.2">
      <c r="B40" s="428" t="s">
        <v>316</v>
      </c>
      <c r="C40" s="428"/>
      <c r="D40" s="428"/>
      <c r="E40" s="428"/>
      <c r="F40" s="428"/>
    </row>
    <row r="41" spans="2:11" x14ac:dyDescent="0.2">
      <c r="B41" s="45" t="s">
        <v>317</v>
      </c>
    </row>
    <row r="42" spans="2:11" x14ac:dyDescent="0.2">
      <c r="B42" s="45" t="s">
        <v>315</v>
      </c>
    </row>
    <row r="43" spans="2:11" x14ac:dyDescent="0.2">
      <c r="B43" s="45" t="s">
        <v>422</v>
      </c>
    </row>
    <row r="44" spans="2:11" x14ac:dyDescent="0.2">
      <c r="B44" s="45" t="s">
        <v>456</v>
      </c>
    </row>
    <row r="45" spans="2:11" x14ac:dyDescent="0.2">
      <c r="B45" s="45" t="s">
        <v>23</v>
      </c>
    </row>
    <row r="47" spans="2:11" ht="12" thickBot="1" x14ac:dyDescent="0.25">
      <c r="B47" s="46" t="s">
        <v>279</v>
      </c>
    </row>
    <row r="48" spans="2:11" ht="46.5" customHeight="1" x14ac:dyDescent="0.2">
      <c r="B48" s="66" t="s">
        <v>24</v>
      </c>
      <c r="C48" s="67" t="s">
        <v>25</v>
      </c>
      <c r="D48" s="67" t="s">
        <v>26</v>
      </c>
      <c r="E48" s="67" t="s">
        <v>27</v>
      </c>
      <c r="F48" s="67" t="s">
        <v>28</v>
      </c>
      <c r="G48" s="67" t="s">
        <v>29</v>
      </c>
      <c r="H48" s="67" t="s">
        <v>30</v>
      </c>
      <c r="I48" s="67" t="s">
        <v>31</v>
      </c>
      <c r="J48" s="67" t="s">
        <v>32</v>
      </c>
      <c r="K48" s="68" t="s">
        <v>33</v>
      </c>
    </row>
    <row r="49" spans="2:11" ht="14.45" customHeight="1" x14ac:dyDescent="0.2">
      <c r="B49" s="419">
        <v>1</v>
      </c>
      <c r="C49" s="421" t="s">
        <v>34</v>
      </c>
      <c r="D49" s="373">
        <v>1</v>
      </c>
      <c r="E49" s="373" t="s">
        <v>423</v>
      </c>
      <c r="F49" s="421">
        <v>500</v>
      </c>
      <c r="G49" s="421" t="s">
        <v>35</v>
      </c>
      <c r="H49" s="421" t="s">
        <v>36</v>
      </c>
      <c r="I49" s="421" t="s">
        <v>449</v>
      </c>
      <c r="J49" s="438">
        <v>500000000</v>
      </c>
      <c r="K49" s="448">
        <v>25</v>
      </c>
    </row>
    <row r="50" spans="2:11" x14ac:dyDescent="0.2">
      <c r="B50" s="420"/>
      <c r="C50" s="422"/>
      <c r="D50" s="373">
        <v>8</v>
      </c>
      <c r="E50" s="368" t="s">
        <v>448</v>
      </c>
      <c r="F50" s="422"/>
      <c r="G50" s="422"/>
      <c r="H50" s="422"/>
      <c r="I50" s="422"/>
      <c r="J50" s="439"/>
      <c r="K50" s="449"/>
    </row>
    <row r="51" spans="2:11" x14ac:dyDescent="0.2">
      <c r="B51" s="420"/>
      <c r="C51" s="422"/>
      <c r="D51" s="373"/>
      <c r="E51" s="369"/>
      <c r="F51" s="422"/>
      <c r="G51" s="422"/>
      <c r="H51" s="422"/>
      <c r="I51" s="422"/>
      <c r="J51" s="439"/>
      <c r="K51" s="449"/>
    </row>
    <row r="52" spans="2:11" ht="14.45" customHeight="1" x14ac:dyDescent="0.2">
      <c r="B52" s="370">
        <v>2</v>
      </c>
      <c r="C52" s="421" t="s">
        <v>37</v>
      </c>
      <c r="D52" s="266">
        <v>6</v>
      </c>
      <c r="E52" s="266" t="s">
        <v>424</v>
      </c>
      <c r="F52" s="421">
        <v>500</v>
      </c>
      <c r="G52" s="421" t="s">
        <v>35</v>
      </c>
      <c r="H52" s="421" t="s">
        <v>36</v>
      </c>
      <c r="I52" s="421" t="s">
        <v>449</v>
      </c>
      <c r="J52" s="438">
        <v>500000000</v>
      </c>
      <c r="K52" s="448">
        <v>25</v>
      </c>
    </row>
    <row r="53" spans="2:11" ht="14.45" customHeight="1" x14ac:dyDescent="0.2">
      <c r="B53" s="371"/>
      <c r="C53" s="422"/>
      <c r="D53" s="266">
        <v>7</v>
      </c>
      <c r="E53" s="266" t="s">
        <v>450</v>
      </c>
      <c r="F53" s="422"/>
      <c r="G53" s="422"/>
      <c r="H53" s="422"/>
      <c r="I53" s="422"/>
      <c r="J53" s="439"/>
      <c r="K53" s="449"/>
    </row>
    <row r="54" spans="2:11" ht="14.45" customHeight="1" x14ac:dyDescent="0.2">
      <c r="B54" s="371"/>
      <c r="C54" s="422"/>
      <c r="D54" s="373"/>
      <c r="E54" s="373"/>
      <c r="F54" s="422"/>
      <c r="G54" s="422"/>
      <c r="H54" s="422"/>
      <c r="I54" s="422"/>
      <c r="J54" s="439"/>
      <c r="K54" s="449"/>
    </row>
    <row r="55" spans="2:11" ht="14.45" customHeight="1" x14ac:dyDescent="0.2">
      <c r="B55" s="419">
        <v>3</v>
      </c>
      <c r="C55" s="421" t="s">
        <v>454</v>
      </c>
      <c r="D55" s="268">
        <v>2</v>
      </c>
      <c r="E55" s="268" t="s">
        <v>583</v>
      </c>
      <c r="F55" s="430">
        <v>1000</v>
      </c>
      <c r="G55" s="421" t="s">
        <v>35</v>
      </c>
      <c r="H55" s="421" t="s">
        <v>36</v>
      </c>
      <c r="I55" s="421" t="s">
        <v>455</v>
      </c>
      <c r="J55" s="438">
        <v>1000000000</v>
      </c>
      <c r="K55" s="448">
        <v>50</v>
      </c>
    </row>
    <row r="56" spans="2:11" ht="14.45" customHeight="1" x14ac:dyDescent="0.2">
      <c r="B56" s="420"/>
      <c r="C56" s="422"/>
      <c r="D56" s="268">
        <v>3</v>
      </c>
      <c r="E56" s="268" t="s">
        <v>451</v>
      </c>
      <c r="F56" s="430"/>
      <c r="G56" s="422"/>
      <c r="H56" s="422"/>
      <c r="I56" s="422"/>
      <c r="J56" s="439"/>
      <c r="K56" s="449"/>
    </row>
    <row r="57" spans="2:11" ht="14.45" customHeight="1" x14ac:dyDescent="0.2">
      <c r="B57" s="420"/>
      <c r="C57" s="422"/>
      <c r="D57" s="268">
        <v>4</v>
      </c>
      <c r="E57" s="268" t="s">
        <v>452</v>
      </c>
      <c r="F57" s="430"/>
      <c r="G57" s="422"/>
      <c r="H57" s="422"/>
      <c r="I57" s="422"/>
      <c r="J57" s="439"/>
      <c r="K57" s="449"/>
    </row>
    <row r="58" spans="2:11" ht="14.45" customHeight="1" thickBot="1" x14ac:dyDescent="0.25">
      <c r="B58" s="429"/>
      <c r="C58" s="443"/>
      <c r="D58" s="72">
        <v>5</v>
      </c>
      <c r="E58" s="72" t="s">
        <v>453</v>
      </c>
      <c r="F58" s="431"/>
      <c r="G58" s="443"/>
      <c r="H58" s="443"/>
      <c r="I58" s="443"/>
      <c r="J58" s="440"/>
      <c r="K58" s="453"/>
    </row>
    <row r="59" spans="2:11" ht="14.45" customHeight="1" thickBot="1" x14ac:dyDescent="0.25">
      <c r="B59" s="265"/>
      <c r="C59" s="265"/>
      <c r="D59" s="264"/>
      <c r="E59" s="264"/>
      <c r="F59" s="265"/>
      <c r="G59" s="265"/>
      <c r="H59" s="265"/>
      <c r="I59" s="265"/>
      <c r="J59" s="269"/>
      <c r="K59" s="265"/>
    </row>
    <row r="60" spans="2:11" ht="43.9" customHeight="1" x14ac:dyDescent="0.2">
      <c r="B60" s="74" t="s">
        <v>24</v>
      </c>
      <c r="C60" s="67" t="s">
        <v>25</v>
      </c>
      <c r="D60" s="67" t="s">
        <v>26</v>
      </c>
      <c r="E60" s="67" t="s">
        <v>27</v>
      </c>
      <c r="F60" s="67" t="s">
        <v>28</v>
      </c>
      <c r="G60" s="67" t="s">
        <v>29</v>
      </c>
      <c r="H60" s="67" t="s">
        <v>30</v>
      </c>
      <c r="I60" s="67" t="s">
        <v>31</v>
      </c>
      <c r="J60" s="67" t="s">
        <v>32</v>
      </c>
      <c r="K60" s="75" t="s">
        <v>33</v>
      </c>
    </row>
    <row r="61" spans="2:11" ht="14.45" customHeight="1" x14ac:dyDescent="0.2">
      <c r="B61" s="444">
        <v>1</v>
      </c>
      <c r="C61" s="445" t="s">
        <v>34</v>
      </c>
      <c r="D61" s="441" t="s">
        <v>457</v>
      </c>
      <c r="E61" s="114" t="s">
        <v>460</v>
      </c>
      <c r="F61" s="455">
        <v>500</v>
      </c>
      <c r="G61" s="441" t="s">
        <v>35</v>
      </c>
      <c r="H61" s="441" t="s">
        <v>36</v>
      </c>
      <c r="I61" s="441" t="s">
        <v>449</v>
      </c>
      <c r="J61" s="442">
        <v>500000000</v>
      </c>
      <c r="K61" s="454">
        <v>25</v>
      </c>
    </row>
    <row r="62" spans="2:11" x14ac:dyDescent="0.2">
      <c r="B62" s="444"/>
      <c r="C62" s="445"/>
      <c r="D62" s="446"/>
      <c r="E62" s="113"/>
      <c r="F62" s="455"/>
      <c r="G62" s="441"/>
      <c r="H62" s="441"/>
      <c r="I62" s="441"/>
      <c r="J62" s="442"/>
      <c r="K62" s="454"/>
    </row>
    <row r="63" spans="2:11" ht="23.25" customHeight="1" x14ac:dyDescent="0.2">
      <c r="B63" s="69">
        <v>2</v>
      </c>
      <c r="C63" s="64" t="s">
        <v>37</v>
      </c>
      <c r="D63" s="270" t="s">
        <v>458</v>
      </c>
      <c r="E63" s="65" t="s">
        <v>461</v>
      </c>
      <c r="F63" s="271">
        <v>500</v>
      </c>
      <c r="G63" s="267" t="s">
        <v>35</v>
      </c>
      <c r="H63" s="267" t="s">
        <v>36</v>
      </c>
      <c r="I63" s="267" t="s">
        <v>449</v>
      </c>
      <c r="J63" s="259">
        <v>500000000</v>
      </c>
      <c r="K63" s="258">
        <v>25</v>
      </c>
    </row>
    <row r="64" spans="2:11" ht="21.75" customHeight="1" thickBot="1" x14ac:dyDescent="0.25">
      <c r="B64" s="70">
        <v>3</v>
      </c>
      <c r="C64" s="71" t="s">
        <v>454</v>
      </c>
      <c r="D64" s="72" t="s">
        <v>459</v>
      </c>
      <c r="E64" s="72" t="s">
        <v>462</v>
      </c>
      <c r="F64" s="272">
        <v>1000000</v>
      </c>
      <c r="G64" s="72" t="s">
        <v>35</v>
      </c>
      <c r="H64" s="72" t="s">
        <v>36</v>
      </c>
      <c r="I64" s="72" t="s">
        <v>455</v>
      </c>
      <c r="J64" s="283">
        <v>1000000000</v>
      </c>
      <c r="K64" s="72">
        <v>50</v>
      </c>
    </row>
    <row r="65" spans="2:5" x14ac:dyDescent="0.2">
      <c r="B65" s="46"/>
    </row>
    <row r="67" spans="2:5" x14ac:dyDescent="0.2">
      <c r="B67" s="46"/>
    </row>
    <row r="68" spans="2:5" x14ac:dyDescent="0.2">
      <c r="B68" s="46" t="s">
        <v>278</v>
      </c>
      <c r="C68" s="447" t="s">
        <v>38</v>
      </c>
      <c r="D68" s="447"/>
      <c r="E68" s="447"/>
    </row>
    <row r="69" spans="2:5" x14ac:dyDescent="0.2">
      <c r="B69" s="45" t="s">
        <v>39</v>
      </c>
      <c r="C69" s="43" t="s">
        <v>40</v>
      </c>
      <c r="D69" s="43"/>
      <c r="E69" s="43"/>
    </row>
    <row r="70" spans="2:5" x14ac:dyDescent="0.2">
      <c r="B70" s="45" t="s">
        <v>41</v>
      </c>
      <c r="C70" s="428" t="s">
        <v>42</v>
      </c>
      <c r="D70" s="428"/>
      <c r="E70" s="428"/>
    </row>
    <row r="71" spans="2:5" x14ac:dyDescent="0.2">
      <c r="B71" s="274"/>
      <c r="C71" s="274"/>
      <c r="D71" s="274"/>
      <c r="E71" s="274"/>
    </row>
    <row r="73" spans="2:5" x14ac:dyDescent="0.2">
      <c r="B73" s="46" t="s">
        <v>506</v>
      </c>
      <c r="C73" s="46"/>
    </row>
    <row r="74" spans="2:5" ht="12" thickBot="1" x14ac:dyDescent="0.25"/>
    <row r="75" spans="2:5" ht="18.75" customHeight="1" thickBot="1" x14ac:dyDescent="0.25">
      <c r="B75" s="321" t="s">
        <v>492</v>
      </c>
      <c r="C75" s="322" t="s">
        <v>493</v>
      </c>
      <c r="D75" s="264"/>
      <c r="E75" s="264"/>
    </row>
    <row r="76" spans="2:5" ht="18.75" customHeight="1" x14ac:dyDescent="0.2">
      <c r="B76" s="323" t="s">
        <v>34</v>
      </c>
      <c r="C76" s="324" t="s">
        <v>502</v>
      </c>
      <c r="D76" s="264"/>
      <c r="E76" s="264"/>
    </row>
    <row r="77" spans="2:5" ht="18.75" customHeight="1" x14ac:dyDescent="0.2">
      <c r="B77" s="323" t="s">
        <v>505</v>
      </c>
      <c r="C77" s="324" t="s">
        <v>502</v>
      </c>
      <c r="D77" s="264"/>
      <c r="E77" s="264"/>
    </row>
    <row r="78" spans="2:5" ht="18.75" customHeight="1" x14ac:dyDescent="0.2">
      <c r="B78" s="323" t="s">
        <v>454</v>
      </c>
      <c r="C78" s="324" t="s">
        <v>503</v>
      </c>
      <c r="D78" s="264"/>
      <c r="E78" s="264"/>
    </row>
    <row r="79" spans="2:5" ht="18.75" customHeight="1" thickBot="1" x14ac:dyDescent="0.25">
      <c r="B79" s="325" t="s">
        <v>492</v>
      </c>
      <c r="C79" s="326" t="s">
        <v>494</v>
      </c>
      <c r="D79" s="264"/>
      <c r="E79" s="264"/>
    </row>
    <row r="80" spans="2:5" ht="18.75" customHeight="1" thickBot="1" x14ac:dyDescent="0.25">
      <c r="B80" s="434" t="s">
        <v>495</v>
      </c>
      <c r="C80" s="435"/>
      <c r="D80" s="264"/>
      <c r="E80" s="264"/>
    </row>
    <row r="81" spans="2:5" ht="18.75" customHeight="1" thickBot="1" x14ac:dyDescent="0.25">
      <c r="B81" s="329" t="s">
        <v>492</v>
      </c>
      <c r="C81" s="326" t="s">
        <v>496</v>
      </c>
      <c r="D81" s="264"/>
      <c r="E81" s="264"/>
    </row>
    <row r="82" spans="2:5" ht="18.75" customHeight="1" thickBot="1" x14ac:dyDescent="0.25">
      <c r="B82" s="434" t="s">
        <v>495</v>
      </c>
      <c r="C82" s="435"/>
      <c r="D82" s="264"/>
      <c r="E82" s="264"/>
    </row>
    <row r="83" spans="2:5" ht="18.75" customHeight="1" thickBot="1" x14ac:dyDescent="0.25">
      <c r="B83" s="325" t="s">
        <v>492</v>
      </c>
      <c r="C83" s="326" t="s">
        <v>497</v>
      </c>
      <c r="D83" s="264"/>
      <c r="E83" s="264"/>
    </row>
    <row r="84" spans="2:5" ht="18.75" customHeight="1" x14ac:dyDescent="0.2">
      <c r="B84" s="323" t="s">
        <v>463</v>
      </c>
      <c r="C84" s="327" t="s">
        <v>498</v>
      </c>
      <c r="D84" s="264"/>
      <c r="E84" s="264"/>
    </row>
    <row r="85" spans="2:5" ht="18.75" customHeight="1" x14ac:dyDescent="0.2">
      <c r="B85" s="323" t="s">
        <v>464</v>
      </c>
      <c r="C85" s="327" t="s">
        <v>19</v>
      </c>
      <c r="D85" s="264"/>
      <c r="E85" s="264"/>
    </row>
    <row r="86" spans="2:5" ht="18.75" customHeight="1" x14ac:dyDescent="0.2">
      <c r="B86" s="323" t="s">
        <v>562</v>
      </c>
      <c r="C86" s="327" t="s">
        <v>499</v>
      </c>
      <c r="D86" s="264"/>
      <c r="E86" s="264"/>
    </row>
    <row r="87" spans="2:5" ht="18.75" customHeight="1" x14ac:dyDescent="0.2">
      <c r="B87" s="323" t="s">
        <v>15</v>
      </c>
      <c r="C87" s="327" t="s">
        <v>25</v>
      </c>
      <c r="D87" s="264"/>
      <c r="E87" s="264"/>
    </row>
    <row r="88" spans="2:5" ht="18.75" customHeight="1" x14ac:dyDescent="0.2">
      <c r="B88" s="323" t="s">
        <v>16</v>
      </c>
      <c r="C88" s="327" t="s">
        <v>25</v>
      </c>
      <c r="D88" s="264"/>
      <c r="E88" s="264"/>
    </row>
    <row r="89" spans="2:5" ht="18.75" customHeight="1" x14ac:dyDescent="0.2">
      <c r="B89" s="328" t="s">
        <v>454</v>
      </c>
      <c r="C89" s="327" t="s">
        <v>25</v>
      </c>
      <c r="D89" s="264"/>
      <c r="E89" s="264"/>
    </row>
    <row r="90" spans="2:5" ht="18.75" customHeight="1" x14ac:dyDescent="0.2">
      <c r="B90" s="323" t="s">
        <v>504</v>
      </c>
      <c r="C90" s="327" t="s">
        <v>500</v>
      </c>
      <c r="D90" s="264"/>
      <c r="E90" s="264"/>
    </row>
    <row r="91" spans="2:5" ht="18.75" customHeight="1" x14ac:dyDescent="0.2">
      <c r="B91" s="323" t="s">
        <v>567</v>
      </c>
      <c r="C91" s="327" t="s">
        <v>568</v>
      </c>
      <c r="D91" s="264"/>
      <c r="E91" s="264"/>
    </row>
    <row r="92" spans="2:5" ht="18.75" customHeight="1" x14ac:dyDescent="0.2">
      <c r="B92" s="323" t="s">
        <v>563</v>
      </c>
      <c r="C92" s="327" t="s">
        <v>564</v>
      </c>
      <c r="D92" s="264"/>
      <c r="E92" s="264"/>
    </row>
    <row r="93" spans="2:5" ht="18.75" customHeight="1" x14ac:dyDescent="0.2">
      <c r="B93" s="323" t="s">
        <v>565</v>
      </c>
      <c r="C93" s="327" t="s">
        <v>566</v>
      </c>
      <c r="D93" s="264"/>
      <c r="E93" s="264"/>
    </row>
    <row r="94" spans="2:5" ht="19.5" customHeight="1" x14ac:dyDescent="0.2">
      <c r="B94" s="323" t="s">
        <v>569</v>
      </c>
      <c r="C94" s="327" t="s">
        <v>570</v>
      </c>
      <c r="D94" s="264"/>
      <c r="E94" s="264"/>
    </row>
    <row r="95" spans="2:5" ht="12.75" thickBot="1" x14ac:dyDescent="0.25">
      <c r="B95" s="416" t="s">
        <v>492</v>
      </c>
      <c r="C95" s="326" t="s">
        <v>501</v>
      </c>
    </row>
    <row r="96" spans="2:5" ht="15.75" thickBot="1" x14ac:dyDescent="0.25">
      <c r="B96" s="436" t="s">
        <v>495</v>
      </c>
      <c r="C96" s="437"/>
    </row>
    <row r="97" spans="2:15" x14ac:dyDescent="0.2">
      <c r="B97" s="39"/>
      <c r="C97" s="39"/>
    </row>
    <row r="98" spans="2:15" x14ac:dyDescent="0.2">
      <c r="B98" s="39"/>
      <c r="C98" s="39"/>
    </row>
    <row r="99" spans="2:15" x14ac:dyDescent="0.2">
      <c r="B99" s="275" t="s">
        <v>343</v>
      </c>
      <c r="C99" s="274"/>
    </row>
    <row r="100" spans="2:15" ht="12" thickBot="1" x14ac:dyDescent="0.25">
      <c r="B100" s="274"/>
      <c r="C100" s="274"/>
    </row>
    <row r="101" spans="2:15" ht="42" x14ac:dyDescent="0.2">
      <c r="B101" s="74" t="s">
        <v>24</v>
      </c>
      <c r="C101" s="67" t="s">
        <v>43</v>
      </c>
      <c r="D101" s="67" t="s">
        <v>44</v>
      </c>
      <c r="E101" s="67" t="s">
        <v>49</v>
      </c>
      <c r="F101" s="67" t="s">
        <v>50</v>
      </c>
      <c r="G101" s="68" t="s">
        <v>51</v>
      </c>
    </row>
    <row r="102" spans="2:15" ht="21" x14ac:dyDescent="0.2">
      <c r="B102" s="444">
        <v>1</v>
      </c>
      <c r="C102" s="450" t="s">
        <v>34</v>
      </c>
      <c r="D102" s="373" t="s">
        <v>45</v>
      </c>
      <c r="E102" s="373">
        <v>460</v>
      </c>
      <c r="F102" s="373">
        <v>85</v>
      </c>
      <c r="G102" s="168">
        <v>23000000000</v>
      </c>
    </row>
    <row r="103" spans="2:15" ht="21" x14ac:dyDescent="0.2">
      <c r="B103" s="444"/>
      <c r="C103" s="450"/>
      <c r="D103" s="373" t="s">
        <v>46</v>
      </c>
      <c r="E103" s="373">
        <v>25</v>
      </c>
      <c r="F103" s="373">
        <v>50</v>
      </c>
      <c r="G103" s="168">
        <v>250000000</v>
      </c>
    </row>
    <row r="104" spans="2:15" ht="21" x14ac:dyDescent="0.2">
      <c r="B104" s="444">
        <v>2</v>
      </c>
      <c r="C104" s="450" t="s">
        <v>47</v>
      </c>
      <c r="D104" s="373" t="s">
        <v>45</v>
      </c>
      <c r="E104" s="373">
        <v>80</v>
      </c>
      <c r="F104" s="373">
        <v>15</v>
      </c>
      <c r="G104" s="168">
        <v>4000000000</v>
      </c>
    </row>
    <row r="105" spans="2:15" ht="21.75" thickBot="1" x14ac:dyDescent="0.25">
      <c r="B105" s="452"/>
      <c r="C105" s="451"/>
      <c r="D105" s="72" t="s">
        <v>48</v>
      </c>
      <c r="E105" s="72">
        <v>25</v>
      </c>
      <c r="F105" s="72">
        <v>50</v>
      </c>
      <c r="G105" s="415">
        <v>250000000</v>
      </c>
    </row>
    <row r="106" spans="2:15" ht="23.25" hidden="1" customHeight="1" x14ac:dyDescent="0.2">
      <c r="B106" s="411"/>
      <c r="C106" s="412"/>
      <c r="D106" s="413"/>
      <c r="E106" s="413"/>
      <c r="F106" s="413"/>
      <c r="G106" s="414"/>
    </row>
    <row r="107" spans="2:15" ht="23.25" hidden="1" customHeight="1" thickBot="1" x14ac:dyDescent="0.25">
      <c r="B107" s="70"/>
      <c r="C107" s="169"/>
      <c r="D107" s="72"/>
      <c r="E107" s="72"/>
      <c r="F107" s="72"/>
      <c r="G107" s="73"/>
    </row>
    <row r="109" spans="2:15" x14ac:dyDescent="0.2">
      <c r="B109" s="275" t="s">
        <v>470</v>
      </c>
    </row>
    <row r="110" spans="2:15" ht="12" thickBot="1" x14ac:dyDescent="0.25">
      <c r="D110" s="251"/>
    </row>
    <row r="111" spans="2:15" ht="31.5" x14ac:dyDescent="0.2">
      <c r="B111" s="66" t="s">
        <v>471</v>
      </c>
      <c r="C111" s="67" t="s">
        <v>507</v>
      </c>
      <c r="D111" s="68" t="s">
        <v>475</v>
      </c>
      <c r="K111" s="40"/>
      <c r="O111" s="41"/>
    </row>
    <row r="112" spans="2:15" ht="15" customHeight="1" x14ac:dyDescent="0.2">
      <c r="B112" s="374" t="s">
        <v>34</v>
      </c>
      <c r="C112" s="373" t="s">
        <v>472</v>
      </c>
      <c r="D112" s="383">
        <v>0.25</v>
      </c>
      <c r="K112" s="40"/>
      <c r="O112" s="41"/>
    </row>
    <row r="113" spans="2:15" ht="15.75" customHeight="1" x14ac:dyDescent="0.2">
      <c r="B113" s="374" t="s">
        <v>37</v>
      </c>
      <c r="C113" s="373" t="s">
        <v>472</v>
      </c>
      <c r="D113" s="383">
        <v>0.25</v>
      </c>
      <c r="K113" s="40"/>
      <c r="O113" s="41"/>
    </row>
    <row r="114" spans="2:15" ht="19.5" customHeight="1" x14ac:dyDescent="0.2">
      <c r="B114" s="432" t="s">
        <v>454</v>
      </c>
      <c r="C114" s="373" t="s">
        <v>473</v>
      </c>
      <c r="D114" s="383">
        <v>0.25</v>
      </c>
      <c r="K114" s="40"/>
      <c r="O114" s="41"/>
    </row>
    <row r="115" spans="2:15" ht="16.5" customHeight="1" thickBot="1" x14ac:dyDescent="0.25">
      <c r="B115" s="433"/>
      <c r="C115" s="72" t="s">
        <v>474</v>
      </c>
      <c r="D115" s="384">
        <v>0.25</v>
      </c>
    </row>
    <row r="123" spans="2:15" x14ac:dyDescent="0.2">
      <c r="C123" s="274"/>
    </row>
    <row r="124" spans="2:15" x14ac:dyDescent="0.2">
      <c r="C124" s="274"/>
    </row>
  </sheetData>
  <mergeCells count="50">
    <mergeCell ref="K49:K51"/>
    <mergeCell ref="C104:C105"/>
    <mergeCell ref="B102:B103"/>
    <mergeCell ref="C102:C103"/>
    <mergeCell ref="B104:B105"/>
    <mergeCell ref="K55:K58"/>
    <mergeCell ref="K52:K54"/>
    <mergeCell ref="K61:K62"/>
    <mergeCell ref="G61:G62"/>
    <mergeCell ref="H61:H62"/>
    <mergeCell ref="F61:F62"/>
    <mergeCell ref="H52:H54"/>
    <mergeCell ref="F52:F54"/>
    <mergeCell ref="G55:G58"/>
    <mergeCell ref="H55:H58"/>
    <mergeCell ref="C55:C58"/>
    <mergeCell ref="B114:B115"/>
    <mergeCell ref="B80:C80"/>
    <mergeCell ref="B96:C96"/>
    <mergeCell ref="B82:C82"/>
    <mergeCell ref="J49:J51"/>
    <mergeCell ref="J55:J58"/>
    <mergeCell ref="I61:I62"/>
    <mergeCell ref="J61:J62"/>
    <mergeCell ref="J52:J54"/>
    <mergeCell ref="I52:I54"/>
    <mergeCell ref="I55:I58"/>
    <mergeCell ref="B61:B62"/>
    <mergeCell ref="C61:C62"/>
    <mergeCell ref="D61:D62"/>
    <mergeCell ref="C70:E70"/>
    <mergeCell ref="C68:E68"/>
    <mergeCell ref="B55:B58"/>
    <mergeCell ref="F55:F58"/>
    <mergeCell ref="C49:C51"/>
    <mergeCell ref="G52:G54"/>
    <mergeCell ref="F49:F51"/>
    <mergeCell ref="G49:G51"/>
    <mergeCell ref="B31:B32"/>
    <mergeCell ref="B49:B51"/>
    <mergeCell ref="C52:C54"/>
    <mergeCell ref="B2:J2"/>
    <mergeCell ref="B3:J3"/>
    <mergeCell ref="B4:J4"/>
    <mergeCell ref="C18:D18"/>
    <mergeCell ref="C19:E19"/>
    <mergeCell ref="B40:F40"/>
    <mergeCell ref="I49:I51"/>
    <mergeCell ref="B39:F39"/>
    <mergeCell ref="H49:H51"/>
  </mergeCells>
  <hyperlinks>
    <hyperlink ref="C13" r:id="rId1" xr:uid="{00000000-0004-0000-0000-000000000000}"/>
    <hyperlink ref="C14" r:id="rId2" xr:uid="{00000000-0004-0000-0000-000001000000}"/>
  </hyperlinks>
  <pageMargins left="0.70866141732283472" right="0.70866141732283472" top="0.74803149606299213" bottom="0.74803149606299213" header="0.31496062992125984" footer="0.31496062992125984"/>
  <pageSetup paperSize="125" scale="12" orientation="portrait"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4:M153"/>
  <sheetViews>
    <sheetView topLeftCell="A80" zoomScale="70" zoomScaleNormal="70" zoomScalePageLayoutView="60" workbookViewId="0">
      <selection activeCell="D92" sqref="D92"/>
    </sheetView>
  </sheetViews>
  <sheetFormatPr baseColWidth="10" defaultRowHeight="18" x14ac:dyDescent="0.25"/>
  <cols>
    <col min="1" max="1" width="2.28515625" style="2" customWidth="1"/>
    <col min="2" max="2" width="51.140625" style="20" customWidth="1"/>
    <col min="3" max="3" width="25.7109375" style="6" customWidth="1"/>
    <col min="4" max="4" width="31.140625" style="6" customWidth="1"/>
    <col min="5" max="5" width="46.42578125" style="7" customWidth="1"/>
    <col min="6" max="6" width="24.42578125" style="6" customWidth="1"/>
    <col min="7" max="7" width="30.85546875" style="6" customWidth="1"/>
    <col min="8" max="8" width="21.85546875" style="5" customWidth="1"/>
    <col min="9" max="9" width="24" style="5" customWidth="1"/>
    <col min="10" max="10" width="26.7109375" style="5" customWidth="1"/>
    <col min="11" max="11" width="11.5703125" style="4" customWidth="1"/>
    <col min="12" max="13" width="11.5703125" style="1" customWidth="1"/>
    <col min="14" max="16384" width="11.42578125" style="2"/>
  </cols>
  <sheetData>
    <row r="4" spans="2:10" ht="19.5" x14ac:dyDescent="0.25">
      <c r="B4" s="463" t="s">
        <v>397</v>
      </c>
      <c r="C4" s="463"/>
      <c r="D4" s="463"/>
      <c r="E4" s="463"/>
      <c r="F4" s="463"/>
      <c r="G4" s="463"/>
      <c r="H4" s="3"/>
      <c r="I4" s="3"/>
      <c r="J4" s="3"/>
    </row>
    <row r="5" spans="2:10" x14ac:dyDescent="0.25">
      <c r="B5" s="76"/>
      <c r="C5" s="76"/>
      <c r="D5" s="76"/>
      <c r="E5" s="76"/>
      <c r="F5" s="76"/>
      <c r="G5" s="76"/>
      <c r="H5" s="3"/>
      <c r="I5" s="3"/>
      <c r="J5" s="3"/>
    </row>
    <row r="6" spans="2:10" x14ac:dyDescent="0.25">
      <c r="B6" s="470" t="s">
        <v>465</v>
      </c>
      <c r="C6" s="470"/>
      <c r="D6" s="470"/>
      <c r="E6" s="470"/>
      <c r="F6" s="470"/>
      <c r="G6" s="470"/>
      <c r="H6" s="3"/>
      <c r="I6" s="3"/>
      <c r="J6" s="3"/>
    </row>
    <row r="7" spans="2:10" x14ac:dyDescent="0.25">
      <c r="B7" s="464"/>
      <c r="C7" s="464"/>
      <c r="D7" s="464"/>
      <c r="E7" s="464"/>
      <c r="F7" s="464"/>
      <c r="G7" s="464"/>
      <c r="H7" s="464"/>
    </row>
    <row r="8" spans="2:10" ht="18.75" thickBot="1" x14ac:dyDescent="0.3">
      <c r="B8" s="20" t="s">
        <v>340</v>
      </c>
    </row>
    <row r="9" spans="2:10" x14ac:dyDescent="0.25">
      <c r="B9" s="466" t="s">
        <v>52</v>
      </c>
      <c r="C9" s="468" t="s">
        <v>155</v>
      </c>
      <c r="D9" s="468" t="s">
        <v>312</v>
      </c>
      <c r="E9" s="471" t="s">
        <v>54</v>
      </c>
      <c r="F9" s="468" t="s">
        <v>155</v>
      </c>
      <c r="G9" s="473" t="s">
        <v>312</v>
      </c>
    </row>
    <row r="10" spans="2:10" ht="18.75" thickBot="1" x14ac:dyDescent="0.3">
      <c r="B10" s="467"/>
      <c r="C10" s="469"/>
      <c r="D10" s="469"/>
      <c r="E10" s="472"/>
      <c r="F10" s="469"/>
      <c r="G10" s="474"/>
    </row>
    <row r="11" spans="2:10" x14ac:dyDescent="0.25">
      <c r="B11" s="80" t="s">
        <v>55</v>
      </c>
      <c r="C11" s="82">
        <f>C13+C18+C25</f>
        <v>1501929383</v>
      </c>
      <c r="D11" s="82">
        <f>D13+D18+D25</f>
        <v>1190905915</v>
      </c>
      <c r="E11" s="78" t="s">
        <v>348</v>
      </c>
      <c r="F11" s="82">
        <f>F13+F25</f>
        <v>6815520</v>
      </c>
      <c r="G11" s="8">
        <f>G13+G25</f>
        <v>584000</v>
      </c>
    </row>
    <row r="12" spans="2:10" x14ac:dyDescent="0.25">
      <c r="B12" s="80"/>
      <c r="C12" s="82"/>
      <c r="D12" s="82"/>
      <c r="E12" s="78"/>
      <c r="F12" s="83"/>
      <c r="G12" s="9"/>
    </row>
    <row r="13" spans="2:10" x14ac:dyDescent="0.25">
      <c r="B13" s="80" t="s">
        <v>522</v>
      </c>
      <c r="C13" s="82">
        <f>+C14+C16+C15</f>
        <v>1092133254</v>
      </c>
      <c r="D13" s="82">
        <f>+D14+D16</f>
        <v>1166920296</v>
      </c>
      <c r="E13" s="78" t="s">
        <v>62</v>
      </c>
      <c r="F13" s="82">
        <f>F14+F16+F15</f>
        <v>0</v>
      </c>
      <c r="G13" s="8">
        <f>G14+G16</f>
        <v>584000</v>
      </c>
    </row>
    <row r="14" spans="2:10" ht="31.5" customHeight="1" x14ac:dyDescent="0.25">
      <c r="B14" s="81" t="s">
        <v>56</v>
      </c>
      <c r="C14" s="83">
        <v>823489</v>
      </c>
      <c r="D14" s="83">
        <v>115252</v>
      </c>
      <c r="E14" s="79" t="s">
        <v>350</v>
      </c>
      <c r="F14" s="83">
        <v>0</v>
      </c>
      <c r="G14" s="9"/>
    </row>
    <row r="15" spans="2:10" ht="30.75" customHeight="1" x14ac:dyDescent="0.25">
      <c r="B15" s="81" t="s">
        <v>57</v>
      </c>
      <c r="C15" s="260">
        <v>1091309765</v>
      </c>
      <c r="D15" s="83"/>
      <c r="E15" s="79" t="s">
        <v>412</v>
      </c>
      <c r="F15" s="83">
        <v>0</v>
      </c>
      <c r="G15" s="9"/>
    </row>
    <row r="16" spans="2:10" ht="36" x14ac:dyDescent="0.25">
      <c r="B16" s="81"/>
      <c r="C16" s="83"/>
      <c r="D16" s="83">
        <v>1166805044</v>
      </c>
      <c r="E16" s="79" t="s">
        <v>431</v>
      </c>
      <c r="F16" s="83">
        <v>0</v>
      </c>
      <c r="G16" s="9">
        <v>584000</v>
      </c>
    </row>
    <row r="17" spans="2:7" x14ac:dyDescent="0.25">
      <c r="B17" s="81"/>
      <c r="C17" s="83"/>
      <c r="D17" s="83"/>
      <c r="E17" s="79" t="s">
        <v>351</v>
      </c>
      <c r="F17" s="83"/>
      <c r="G17" s="9"/>
    </row>
    <row r="18" spans="2:7" ht="18" customHeight="1" x14ac:dyDescent="0.25">
      <c r="B18" s="80" t="s">
        <v>521</v>
      </c>
      <c r="C18" s="82">
        <f>C20</f>
        <v>354524962</v>
      </c>
      <c r="D18" s="83"/>
      <c r="E18" s="79" t="s">
        <v>291</v>
      </c>
      <c r="F18" s="83"/>
      <c r="G18" s="9"/>
    </row>
    <row r="19" spans="2:7" ht="17.45" customHeight="1" x14ac:dyDescent="0.25">
      <c r="B19" s="81" t="s">
        <v>58</v>
      </c>
      <c r="C19" s="83"/>
      <c r="D19" s="83"/>
      <c r="E19" s="79" t="s">
        <v>64</v>
      </c>
      <c r="F19" s="83"/>
      <c r="G19" s="9"/>
    </row>
    <row r="20" spans="2:7" x14ac:dyDescent="0.25">
      <c r="B20" s="81" t="s">
        <v>59</v>
      </c>
      <c r="C20" s="83">
        <v>354524962</v>
      </c>
      <c r="D20" s="83"/>
      <c r="E20" s="78"/>
      <c r="F20" s="83"/>
      <c r="G20" s="9"/>
    </row>
    <row r="21" spans="2:7" x14ac:dyDescent="0.25">
      <c r="B21" s="81" t="s">
        <v>60</v>
      </c>
      <c r="C21" s="83" t="s">
        <v>61</v>
      </c>
      <c r="D21" s="83" t="s">
        <v>61</v>
      </c>
      <c r="E21" s="79" t="s">
        <v>349</v>
      </c>
      <c r="F21" s="83"/>
      <c r="G21" s="9"/>
    </row>
    <row r="22" spans="2:7" x14ac:dyDescent="0.25">
      <c r="B22" s="81"/>
      <c r="C22" s="84"/>
      <c r="D22" s="84"/>
      <c r="E22" s="79" t="s">
        <v>65</v>
      </c>
      <c r="F22" s="83"/>
      <c r="G22" s="9"/>
    </row>
    <row r="23" spans="2:7" ht="36" x14ac:dyDescent="0.25">
      <c r="B23" s="81"/>
      <c r="C23" s="84"/>
      <c r="D23" s="84"/>
      <c r="E23" s="79" t="s">
        <v>66</v>
      </c>
      <c r="F23" s="83" t="s">
        <v>61</v>
      </c>
      <c r="G23" s="9" t="s">
        <v>61</v>
      </c>
    </row>
    <row r="24" spans="2:7" x14ac:dyDescent="0.25">
      <c r="B24" s="81"/>
      <c r="C24" s="84"/>
      <c r="D24" s="84"/>
      <c r="E24" s="79" t="s">
        <v>67</v>
      </c>
      <c r="F24" s="84"/>
      <c r="G24" s="10"/>
    </row>
    <row r="25" spans="2:7" x14ac:dyDescent="0.25">
      <c r="B25" s="80" t="s">
        <v>523</v>
      </c>
      <c r="C25" s="82">
        <f>+C30+C36+C27+C31+C29</f>
        <v>55271167</v>
      </c>
      <c r="D25" s="82">
        <f>+D30+D36</f>
        <v>23985619</v>
      </c>
      <c r="E25" s="78" t="s">
        <v>74</v>
      </c>
      <c r="F25" s="82">
        <f>SUM(F26:F33)</f>
        <v>6815520</v>
      </c>
      <c r="G25" s="8">
        <f>+G26+G27+G29+G30+G32+G33+G35+G36</f>
        <v>0</v>
      </c>
    </row>
    <row r="26" spans="2:7" x14ac:dyDescent="0.25">
      <c r="B26" s="81" t="s">
        <v>68</v>
      </c>
      <c r="C26" s="83"/>
      <c r="D26" s="83"/>
      <c r="E26" s="79" t="s">
        <v>75</v>
      </c>
      <c r="F26" s="83"/>
      <c r="G26" s="9"/>
    </row>
    <row r="27" spans="2:7" x14ac:dyDescent="0.25">
      <c r="B27" s="81" t="s">
        <v>69</v>
      </c>
      <c r="C27" s="83">
        <v>176000</v>
      </c>
      <c r="D27" s="83"/>
      <c r="E27" s="79" t="s">
        <v>76</v>
      </c>
      <c r="F27" s="83"/>
      <c r="G27" s="9"/>
    </row>
    <row r="28" spans="2:7" x14ac:dyDescent="0.25">
      <c r="B28" s="81"/>
      <c r="C28" s="83"/>
      <c r="D28" s="83"/>
      <c r="E28" s="79" t="s">
        <v>322</v>
      </c>
      <c r="F28" s="83"/>
      <c r="G28" s="9"/>
    </row>
    <row r="29" spans="2:7" x14ac:dyDescent="0.25">
      <c r="B29" s="81" t="s">
        <v>70</v>
      </c>
      <c r="C29" s="83">
        <v>0</v>
      </c>
      <c r="D29" s="83"/>
      <c r="E29" s="79" t="s">
        <v>77</v>
      </c>
      <c r="F29" s="83"/>
      <c r="G29" s="9"/>
    </row>
    <row r="30" spans="2:7" x14ac:dyDescent="0.25">
      <c r="B30" s="81" t="s">
        <v>528</v>
      </c>
      <c r="C30" s="83">
        <v>43677736</v>
      </c>
      <c r="D30" s="83">
        <v>15677538</v>
      </c>
      <c r="E30" s="79" t="s">
        <v>78</v>
      </c>
      <c r="F30" s="83">
        <v>6815520</v>
      </c>
      <c r="G30" s="9"/>
    </row>
    <row r="31" spans="2:7" x14ac:dyDescent="0.25">
      <c r="B31" s="81" t="s">
        <v>529</v>
      </c>
      <c r="C31" s="83">
        <v>2830881</v>
      </c>
      <c r="D31" s="83"/>
      <c r="E31" s="79"/>
      <c r="F31" s="83"/>
      <c r="G31" s="9"/>
    </row>
    <row r="32" spans="2:7" ht="36" x14ac:dyDescent="0.25">
      <c r="B32" s="81" t="s">
        <v>292</v>
      </c>
      <c r="C32" s="83"/>
      <c r="D32" s="83"/>
      <c r="E32" s="79" t="s">
        <v>336</v>
      </c>
      <c r="F32" s="83">
        <v>0</v>
      </c>
      <c r="G32" s="9">
        <v>0</v>
      </c>
    </row>
    <row r="33" spans="2:7" ht="36" x14ac:dyDescent="0.25">
      <c r="B33" s="81" t="s">
        <v>72</v>
      </c>
      <c r="C33" s="83"/>
      <c r="D33" s="83"/>
      <c r="E33" s="79" t="s">
        <v>93</v>
      </c>
      <c r="F33" s="84"/>
      <c r="G33" s="10">
        <v>0</v>
      </c>
    </row>
    <row r="34" spans="2:7" hidden="1" x14ac:dyDescent="0.25">
      <c r="B34" s="81"/>
      <c r="C34" s="112"/>
      <c r="D34" s="112"/>
      <c r="E34" s="78"/>
      <c r="F34" s="85"/>
      <c r="G34" s="10"/>
    </row>
    <row r="35" spans="2:7" ht="36" x14ac:dyDescent="0.25">
      <c r="B35" s="81" t="s">
        <v>287</v>
      </c>
      <c r="C35" s="83"/>
      <c r="D35" s="83"/>
      <c r="E35" s="79"/>
      <c r="F35" s="84"/>
      <c r="G35" s="10"/>
    </row>
    <row r="36" spans="2:7" x14ac:dyDescent="0.25">
      <c r="B36" s="81" t="s">
        <v>400</v>
      </c>
      <c r="C36" s="83">
        <v>8586550</v>
      </c>
      <c r="D36" s="83">
        <v>8308081</v>
      </c>
      <c r="E36" s="79"/>
      <c r="F36" s="84"/>
      <c r="G36" s="10"/>
    </row>
    <row r="37" spans="2:7" x14ac:dyDescent="0.25">
      <c r="B37" s="80" t="s">
        <v>79</v>
      </c>
      <c r="C37" s="465"/>
      <c r="D37" s="465"/>
      <c r="E37" s="78" t="s">
        <v>80</v>
      </c>
      <c r="F37" s="84"/>
      <c r="G37" s="10"/>
    </row>
    <row r="38" spans="2:7" ht="36" x14ac:dyDescent="0.25">
      <c r="B38" s="80" t="s">
        <v>524</v>
      </c>
      <c r="C38" s="465"/>
      <c r="D38" s="465"/>
      <c r="E38" s="79" t="s">
        <v>81</v>
      </c>
      <c r="F38" s="84"/>
      <c r="G38" s="10"/>
    </row>
    <row r="39" spans="2:7" x14ac:dyDescent="0.25">
      <c r="B39" s="80"/>
      <c r="C39" s="465"/>
      <c r="D39" s="465"/>
      <c r="E39" s="79" t="s">
        <v>288</v>
      </c>
      <c r="F39" s="84"/>
      <c r="G39" s="10"/>
    </row>
    <row r="40" spans="2:7" ht="36" x14ac:dyDescent="0.25">
      <c r="B40" s="81"/>
      <c r="C40" s="465"/>
      <c r="D40" s="465"/>
      <c r="E40" s="79" t="s">
        <v>337</v>
      </c>
      <c r="F40" s="84"/>
      <c r="G40" s="10"/>
    </row>
    <row r="41" spans="2:7" x14ac:dyDescent="0.25">
      <c r="B41" s="80" t="s">
        <v>82</v>
      </c>
      <c r="C41" s="82">
        <f>+C13+C25+C18</f>
        <v>1501929383</v>
      </c>
      <c r="D41" s="82">
        <f>+D13+D25</f>
        <v>1190905915</v>
      </c>
      <c r="E41" s="78" t="s">
        <v>83</v>
      </c>
      <c r="F41" s="82">
        <f>F13+F25+F34</f>
        <v>6815520</v>
      </c>
      <c r="G41" s="8">
        <f>+G25</f>
        <v>0</v>
      </c>
    </row>
    <row r="42" spans="2:7" x14ac:dyDescent="0.25">
      <c r="B42" s="81"/>
      <c r="C42" s="83"/>
      <c r="D42" s="83"/>
      <c r="E42" s="79"/>
      <c r="F42" s="83"/>
      <c r="G42" s="9"/>
    </row>
    <row r="43" spans="2:7" ht="36" customHeight="1" x14ac:dyDescent="0.25">
      <c r="B43" s="80" t="s">
        <v>84</v>
      </c>
      <c r="C43" s="83"/>
      <c r="D43" s="83"/>
      <c r="E43" s="78" t="s">
        <v>85</v>
      </c>
      <c r="F43" s="83">
        <v>0</v>
      </c>
      <c r="G43" s="9"/>
    </row>
    <row r="44" spans="2:7" ht="36" x14ac:dyDescent="0.25">
      <c r="B44" s="80" t="s">
        <v>525</v>
      </c>
      <c r="C44" s="83"/>
      <c r="D44" s="83"/>
      <c r="E44" s="78" t="s">
        <v>342</v>
      </c>
      <c r="F44" s="83"/>
      <c r="G44" s="9"/>
    </row>
    <row r="45" spans="2:7" ht="36" x14ac:dyDescent="0.25">
      <c r="B45" s="81" t="s">
        <v>58</v>
      </c>
      <c r="C45" s="83"/>
      <c r="D45" s="83"/>
      <c r="E45" s="79" t="s">
        <v>341</v>
      </c>
      <c r="F45" s="83"/>
      <c r="G45" s="9"/>
    </row>
    <row r="46" spans="2:7" x14ac:dyDescent="0.25">
      <c r="B46" s="81" t="s">
        <v>86</v>
      </c>
      <c r="C46" s="83"/>
      <c r="D46" s="83"/>
      <c r="E46" s="79" t="s">
        <v>91</v>
      </c>
      <c r="F46" s="83"/>
      <c r="G46" s="9"/>
    </row>
    <row r="47" spans="2:7" x14ac:dyDescent="0.25">
      <c r="B47" s="81" t="s">
        <v>87</v>
      </c>
      <c r="C47" s="83">
        <v>900000000</v>
      </c>
      <c r="D47" s="83">
        <v>851000000</v>
      </c>
      <c r="E47" s="79" t="s">
        <v>92</v>
      </c>
      <c r="F47" s="83"/>
      <c r="G47" s="9"/>
    </row>
    <row r="48" spans="2:7" x14ac:dyDescent="0.25">
      <c r="B48" s="81" t="s">
        <v>60</v>
      </c>
      <c r="C48" s="83" t="s">
        <v>61</v>
      </c>
      <c r="D48" s="83" t="s">
        <v>61</v>
      </c>
      <c r="E48" s="79" t="s">
        <v>63</v>
      </c>
      <c r="F48" s="83"/>
      <c r="G48" s="9"/>
    </row>
    <row r="49" spans="2:7" ht="36" x14ac:dyDescent="0.25">
      <c r="B49" s="80"/>
      <c r="C49" s="83"/>
      <c r="D49" s="83"/>
      <c r="E49" s="79" t="s">
        <v>338</v>
      </c>
      <c r="F49" s="83"/>
      <c r="G49" s="9"/>
    </row>
    <row r="50" spans="2:7" x14ac:dyDescent="0.25">
      <c r="B50" s="80" t="s">
        <v>88</v>
      </c>
      <c r="C50" s="83"/>
      <c r="D50" s="83"/>
      <c r="E50" s="79" t="s">
        <v>93</v>
      </c>
      <c r="F50" s="83"/>
      <c r="G50" s="9"/>
    </row>
    <row r="51" spans="2:7" x14ac:dyDescent="0.25">
      <c r="B51" s="81" t="s">
        <v>68</v>
      </c>
      <c r="C51" s="83"/>
      <c r="D51" s="83"/>
      <c r="E51" s="79"/>
      <c r="F51" s="83"/>
      <c r="G51" s="9"/>
    </row>
    <row r="52" spans="2:7" ht="36" x14ac:dyDescent="0.25">
      <c r="B52" s="81" t="s">
        <v>70</v>
      </c>
      <c r="C52" s="83"/>
      <c r="D52" s="83"/>
      <c r="E52" s="78" t="s">
        <v>349</v>
      </c>
      <c r="F52" s="83"/>
      <c r="G52" s="9"/>
    </row>
    <row r="53" spans="2:7" x14ac:dyDescent="0.25">
      <c r="B53" s="81" t="s">
        <v>89</v>
      </c>
      <c r="C53" s="83"/>
      <c r="D53" s="83"/>
      <c r="E53" s="79" t="s">
        <v>94</v>
      </c>
      <c r="F53" s="83"/>
      <c r="G53" s="9"/>
    </row>
    <row r="54" spans="2:7" x14ac:dyDescent="0.25">
      <c r="B54" s="81" t="s">
        <v>293</v>
      </c>
      <c r="C54" s="83" t="s">
        <v>61</v>
      </c>
      <c r="D54" s="83" t="s">
        <v>61</v>
      </c>
      <c r="E54" s="79" t="s">
        <v>294</v>
      </c>
      <c r="F54" s="83" t="s">
        <v>61</v>
      </c>
      <c r="G54" s="9" t="s">
        <v>61</v>
      </c>
    </row>
    <row r="55" spans="2:7" ht="36" x14ac:dyDescent="0.25">
      <c r="B55" s="81" t="s">
        <v>72</v>
      </c>
      <c r="C55" s="83"/>
      <c r="D55" s="83"/>
      <c r="E55" s="78" t="s">
        <v>289</v>
      </c>
      <c r="F55" s="84"/>
      <c r="G55" s="10"/>
    </row>
    <row r="56" spans="2:7" ht="36" x14ac:dyDescent="0.25">
      <c r="B56" s="81" t="s">
        <v>287</v>
      </c>
      <c r="C56" s="83"/>
      <c r="D56" s="83"/>
      <c r="E56" s="79" t="s">
        <v>95</v>
      </c>
      <c r="F56" s="84"/>
      <c r="G56" s="10"/>
    </row>
    <row r="57" spans="2:7" ht="36" x14ac:dyDescent="0.25">
      <c r="B57" s="81" t="s">
        <v>295</v>
      </c>
      <c r="C57" s="83"/>
      <c r="D57" s="83"/>
      <c r="E57" s="79" t="s">
        <v>296</v>
      </c>
      <c r="F57" s="84"/>
      <c r="G57" s="10"/>
    </row>
    <row r="58" spans="2:7" x14ac:dyDescent="0.25">
      <c r="B58" s="80"/>
      <c r="C58" s="83" t="s">
        <v>90</v>
      </c>
      <c r="D58" s="83" t="s">
        <v>90</v>
      </c>
      <c r="E58" s="79" t="s">
        <v>297</v>
      </c>
      <c r="F58" s="84"/>
      <c r="G58" s="10"/>
    </row>
    <row r="59" spans="2:7" x14ac:dyDescent="0.25">
      <c r="B59" s="80" t="s">
        <v>319</v>
      </c>
      <c r="C59" s="85">
        <f>C60+C61+C62+C63</f>
        <v>16736665</v>
      </c>
      <c r="D59" s="85">
        <f>D60</f>
        <v>8000000</v>
      </c>
      <c r="E59" s="78" t="s">
        <v>96</v>
      </c>
      <c r="F59" s="84"/>
      <c r="G59" s="10"/>
    </row>
    <row r="60" spans="2:7" x14ac:dyDescent="0.25">
      <c r="B60" s="81" t="s">
        <v>320</v>
      </c>
      <c r="C60" s="84">
        <v>8000000</v>
      </c>
      <c r="D60" s="84">
        <v>8000000</v>
      </c>
      <c r="E60" s="78"/>
      <c r="F60" s="84"/>
      <c r="G60" s="10"/>
    </row>
    <row r="61" spans="2:7" x14ac:dyDescent="0.25">
      <c r="B61" s="81" t="s">
        <v>352</v>
      </c>
      <c r="C61" s="84">
        <v>7302301</v>
      </c>
      <c r="D61" s="84"/>
      <c r="E61" s="78" t="s">
        <v>97</v>
      </c>
      <c r="F61" s="85">
        <f>F41</f>
        <v>6815520</v>
      </c>
      <c r="G61" s="121">
        <f>G13</f>
        <v>584000</v>
      </c>
    </row>
    <row r="62" spans="2:7" x14ac:dyDescent="0.25">
      <c r="B62" s="81" t="s">
        <v>353</v>
      </c>
      <c r="C62" s="84">
        <v>4634364</v>
      </c>
      <c r="D62" s="84"/>
      <c r="E62" s="118" t="s">
        <v>354</v>
      </c>
      <c r="F62" s="116"/>
      <c r="G62" s="9"/>
    </row>
    <row r="63" spans="2:7" x14ac:dyDescent="0.25">
      <c r="B63" s="81" t="s">
        <v>466</v>
      </c>
      <c r="C63" s="84">
        <v>-3200000</v>
      </c>
      <c r="D63" s="84"/>
      <c r="E63" s="118"/>
      <c r="F63" s="116"/>
      <c r="G63" s="9"/>
    </row>
    <row r="64" spans="2:7" x14ac:dyDescent="0.25">
      <c r="B64" s="81"/>
      <c r="C64" s="84"/>
      <c r="D64" s="84"/>
      <c r="E64" s="119" t="s">
        <v>99</v>
      </c>
      <c r="F64" s="116"/>
      <c r="G64" s="9"/>
    </row>
    <row r="65" spans="2:12" ht="36" x14ac:dyDescent="0.25">
      <c r="B65" s="80" t="s">
        <v>526</v>
      </c>
      <c r="C65" s="83">
        <f>+C68+C69</f>
        <v>0</v>
      </c>
      <c r="D65" s="83">
        <f>+D68+D69</f>
        <v>0</v>
      </c>
      <c r="E65" s="119"/>
      <c r="F65" s="116"/>
      <c r="G65" s="9"/>
    </row>
    <row r="66" spans="2:12" ht="54" x14ac:dyDescent="0.25">
      <c r="B66" s="81" t="s">
        <v>102</v>
      </c>
      <c r="C66" s="83"/>
      <c r="D66" s="83"/>
      <c r="E66" s="118" t="s">
        <v>101</v>
      </c>
      <c r="F66" s="125">
        <f>+PATRIMONIO!J13</f>
        <v>2411850528</v>
      </c>
      <c r="G66" s="115">
        <v>2049321915</v>
      </c>
      <c r="H66" s="173"/>
    </row>
    <row r="67" spans="2:12" x14ac:dyDescent="0.25">
      <c r="B67" s="81" t="s">
        <v>290</v>
      </c>
      <c r="C67" s="83"/>
      <c r="D67" s="83"/>
      <c r="E67" s="118"/>
      <c r="F67" s="116"/>
      <c r="G67" s="9"/>
    </row>
    <row r="68" spans="2:12" x14ac:dyDescent="0.25">
      <c r="B68" s="81" t="s">
        <v>103</v>
      </c>
      <c r="C68" s="83"/>
      <c r="D68" s="83">
        <v>16806618</v>
      </c>
      <c r="E68" s="119"/>
      <c r="F68" s="116"/>
      <c r="G68" s="9"/>
    </row>
    <row r="69" spans="2:12" ht="17.25" customHeight="1" x14ac:dyDescent="0.25">
      <c r="B69" s="81" t="s">
        <v>104</v>
      </c>
      <c r="C69" s="83"/>
      <c r="D69" s="83">
        <v>-16806618</v>
      </c>
      <c r="E69" s="118"/>
      <c r="F69" s="116"/>
      <c r="G69" s="9"/>
      <c r="H69" s="173"/>
    </row>
    <row r="70" spans="2:12" ht="17.25" customHeight="1" x14ac:dyDescent="0.25">
      <c r="B70" s="81"/>
      <c r="C70" s="112"/>
      <c r="D70" s="112"/>
      <c r="E70" s="118"/>
      <c r="F70" s="117"/>
      <c r="G70" s="8"/>
    </row>
    <row r="71" spans="2:12" ht="17.25" customHeight="1" x14ac:dyDescent="0.25">
      <c r="B71" s="81"/>
      <c r="C71" s="112"/>
      <c r="D71" s="112"/>
      <c r="E71" s="118"/>
      <c r="F71" s="116"/>
      <c r="G71" s="9"/>
    </row>
    <row r="72" spans="2:12" ht="17.25" customHeight="1" x14ac:dyDescent="0.25">
      <c r="B72" s="81"/>
      <c r="C72" s="112"/>
      <c r="D72" s="112"/>
      <c r="E72" s="118"/>
      <c r="F72" s="116"/>
      <c r="G72" s="9"/>
    </row>
    <row r="73" spans="2:12" x14ac:dyDescent="0.25">
      <c r="B73" s="81"/>
      <c r="C73" s="83"/>
      <c r="D73" s="83"/>
      <c r="E73" s="118"/>
      <c r="F73" s="116"/>
      <c r="G73" s="9"/>
    </row>
    <row r="74" spans="2:12" x14ac:dyDescent="0.25">
      <c r="B74" s="81"/>
      <c r="C74" s="83"/>
      <c r="D74" s="83"/>
      <c r="E74" s="118"/>
      <c r="F74" s="116"/>
      <c r="G74" s="9"/>
      <c r="H74" s="173"/>
      <c r="I74" s="176"/>
    </row>
    <row r="75" spans="2:12" x14ac:dyDescent="0.25">
      <c r="B75" s="80" t="s">
        <v>105</v>
      </c>
      <c r="C75" s="82">
        <f>C47+C59</f>
        <v>916736665</v>
      </c>
      <c r="D75" s="82">
        <f>D47+D59</f>
        <v>859000000</v>
      </c>
      <c r="E75" s="118"/>
      <c r="F75" s="116"/>
      <c r="G75" s="9"/>
    </row>
    <row r="76" spans="2:12" x14ac:dyDescent="0.25">
      <c r="B76" s="81"/>
      <c r="C76" s="83"/>
      <c r="D76" s="83"/>
      <c r="E76" s="77"/>
      <c r="F76" s="122"/>
      <c r="G76" s="123"/>
    </row>
    <row r="77" spans="2:12" ht="36.75" thickBot="1" x14ac:dyDescent="0.3">
      <c r="B77" s="110" t="s">
        <v>321</v>
      </c>
      <c r="C77" s="111">
        <f>+C41+C75</f>
        <v>2418666048</v>
      </c>
      <c r="D77" s="111">
        <f>+D41+D75</f>
        <v>2049905915</v>
      </c>
      <c r="E77" s="124" t="s">
        <v>106</v>
      </c>
      <c r="F77" s="120">
        <f>F66+F61</f>
        <v>2418666048</v>
      </c>
      <c r="G77" s="120">
        <f>G66+G61</f>
        <v>2049905915</v>
      </c>
      <c r="H77" s="11"/>
      <c r="I77" s="11"/>
    </row>
    <row r="79" spans="2:12" x14ac:dyDescent="0.25">
      <c r="B79" s="12" t="s">
        <v>399</v>
      </c>
      <c r="C79" s="13"/>
      <c r="D79" s="13"/>
      <c r="E79" s="14"/>
      <c r="F79" s="13"/>
      <c r="G79" s="13"/>
      <c r="H79" s="15"/>
      <c r="I79" s="15"/>
      <c r="J79" s="15"/>
      <c r="K79" s="2"/>
      <c r="L79" s="2"/>
    </row>
    <row r="80" spans="2:12" ht="18.75" thickBot="1" x14ac:dyDescent="0.3">
      <c r="B80" s="16"/>
      <c r="C80" s="13"/>
      <c r="D80" s="13"/>
      <c r="E80" s="14"/>
      <c r="F80" s="13"/>
      <c r="G80" s="13"/>
      <c r="H80" s="15"/>
      <c r="I80" s="15"/>
      <c r="J80" s="15"/>
      <c r="K80" s="2"/>
      <c r="L80" s="2"/>
    </row>
    <row r="81" spans="2:12" ht="18" customHeight="1" x14ac:dyDescent="0.25">
      <c r="B81" s="458"/>
      <c r="C81" s="460" t="s">
        <v>53</v>
      </c>
      <c r="D81" s="460" t="s">
        <v>339</v>
      </c>
      <c r="E81" s="475"/>
      <c r="F81" s="460" t="s">
        <v>53</v>
      </c>
      <c r="G81" s="456" t="s">
        <v>339</v>
      </c>
      <c r="H81" s="15"/>
      <c r="I81" s="15"/>
      <c r="J81" s="15"/>
      <c r="K81" s="2"/>
      <c r="L81" s="2"/>
    </row>
    <row r="82" spans="2:12" x14ac:dyDescent="0.25">
      <c r="B82" s="459"/>
      <c r="C82" s="461"/>
      <c r="D82" s="461"/>
      <c r="E82" s="476"/>
      <c r="F82" s="461"/>
      <c r="G82" s="457"/>
      <c r="H82" s="15"/>
      <c r="I82" s="15"/>
      <c r="J82" s="15"/>
      <c r="K82" s="2"/>
      <c r="L82" s="2"/>
    </row>
    <row r="83" spans="2:12" ht="31.5" customHeight="1" x14ac:dyDescent="0.25">
      <c r="B83" s="100" t="s">
        <v>107</v>
      </c>
      <c r="C83" s="101" t="s">
        <v>108</v>
      </c>
      <c r="D83" s="101" t="s">
        <v>108</v>
      </c>
      <c r="E83" s="99" t="s">
        <v>109</v>
      </c>
      <c r="F83" s="101" t="s">
        <v>108</v>
      </c>
      <c r="G83" s="102" t="s">
        <v>108</v>
      </c>
      <c r="H83" s="15"/>
      <c r="I83" s="15"/>
      <c r="J83" s="15"/>
      <c r="K83" s="2"/>
      <c r="L83" s="2"/>
    </row>
    <row r="84" spans="2:12" ht="36" customHeight="1" thickBot="1" x14ac:dyDescent="0.3">
      <c r="B84" s="97" t="s">
        <v>110</v>
      </c>
      <c r="C84" s="103" t="s">
        <v>108</v>
      </c>
      <c r="D84" s="103" t="s">
        <v>108</v>
      </c>
      <c r="E84" s="98" t="s">
        <v>111</v>
      </c>
      <c r="F84" s="104" t="s">
        <v>108</v>
      </c>
      <c r="G84" s="105" t="s">
        <v>108</v>
      </c>
      <c r="H84" s="15"/>
      <c r="I84" s="15"/>
      <c r="J84" s="15"/>
      <c r="K84" s="2"/>
      <c r="L84" s="2"/>
    </row>
    <row r="85" spans="2:12" x14ac:dyDescent="0.25">
      <c r="B85" s="12"/>
      <c r="C85" s="13"/>
      <c r="D85" s="13"/>
      <c r="E85" s="14"/>
      <c r="F85" s="13"/>
      <c r="G85" s="13"/>
      <c r="H85" s="15"/>
      <c r="I85" s="15"/>
      <c r="J85" s="15"/>
      <c r="K85" s="2"/>
      <c r="L85" s="2"/>
    </row>
    <row r="86" spans="2:12" x14ac:dyDescent="0.25">
      <c r="B86" s="462" t="s">
        <v>469</v>
      </c>
      <c r="C86" s="462"/>
      <c r="D86" s="462"/>
      <c r="E86" s="14"/>
      <c r="F86" s="13"/>
      <c r="G86" s="13"/>
      <c r="H86" s="15"/>
      <c r="I86" s="15"/>
      <c r="J86" s="15"/>
      <c r="K86" s="2"/>
      <c r="L86" s="2"/>
    </row>
    <row r="87" spans="2:12" x14ac:dyDescent="0.25">
      <c r="B87" s="12"/>
      <c r="C87" s="13"/>
      <c r="D87" s="13"/>
      <c r="E87" s="14"/>
      <c r="F87" s="13"/>
      <c r="G87" s="13"/>
      <c r="H87" s="15"/>
      <c r="I87" s="15"/>
      <c r="J87" s="15"/>
      <c r="K87" s="2"/>
      <c r="L87" s="2"/>
    </row>
    <row r="88" spans="2:12" x14ac:dyDescent="0.25">
      <c r="B88" s="12"/>
      <c r="C88" s="13"/>
      <c r="D88" s="13"/>
      <c r="E88" s="14"/>
      <c r="F88" s="13"/>
      <c r="G88" s="13"/>
      <c r="H88" s="15"/>
      <c r="I88" s="15"/>
      <c r="J88" s="15"/>
      <c r="K88" s="2"/>
      <c r="L88" s="2"/>
    </row>
    <row r="89" spans="2:12" x14ac:dyDescent="0.25">
      <c r="B89" s="17"/>
      <c r="C89" s="13"/>
      <c r="D89" s="13"/>
      <c r="E89" s="14"/>
      <c r="F89" s="13"/>
      <c r="G89" s="13"/>
      <c r="H89" s="15"/>
      <c r="I89" s="15"/>
      <c r="J89" s="15"/>
      <c r="K89" s="2"/>
      <c r="L89" s="2"/>
    </row>
    <row r="90" spans="2:12" x14ac:dyDescent="0.25">
      <c r="B90" s="16"/>
      <c r="C90" s="13"/>
      <c r="D90" s="13"/>
      <c r="E90" s="14"/>
      <c r="F90" s="13"/>
      <c r="G90" s="13"/>
      <c r="H90" s="15"/>
      <c r="I90" s="15"/>
      <c r="J90" s="15"/>
      <c r="K90" s="2"/>
      <c r="L90" s="2"/>
    </row>
    <row r="91" spans="2:12" x14ac:dyDescent="0.25">
      <c r="B91" s="2"/>
      <c r="C91" s="2"/>
      <c r="D91" s="2"/>
      <c r="E91" s="2"/>
      <c r="F91" s="2"/>
      <c r="G91" s="13"/>
      <c r="H91" s="15"/>
      <c r="I91" s="15"/>
      <c r="J91" s="15"/>
      <c r="K91" s="2"/>
      <c r="L91" s="2"/>
    </row>
    <row r="92" spans="2:12" x14ac:dyDescent="0.25">
      <c r="B92" s="2"/>
      <c r="C92" s="2"/>
      <c r="D92" s="2"/>
      <c r="E92" s="2"/>
      <c r="F92" s="2"/>
      <c r="G92" s="13"/>
      <c r="H92" s="15"/>
      <c r="I92" s="15"/>
      <c r="J92" s="15"/>
      <c r="K92" s="2"/>
      <c r="L92" s="2"/>
    </row>
    <row r="93" spans="2:12" x14ac:dyDescent="0.25">
      <c r="B93" s="2"/>
      <c r="C93" s="2"/>
      <c r="D93" s="2"/>
      <c r="E93" s="2"/>
      <c r="F93" s="2"/>
      <c r="G93" s="13"/>
      <c r="H93" s="15"/>
      <c r="I93" s="15"/>
      <c r="J93" s="15"/>
      <c r="K93" s="2"/>
      <c r="L93" s="2"/>
    </row>
    <row r="94" spans="2:12" x14ac:dyDescent="0.25">
      <c r="B94" s="2"/>
      <c r="C94" s="2"/>
      <c r="D94" s="2"/>
      <c r="E94" s="2"/>
      <c r="F94" s="2"/>
      <c r="G94" s="13"/>
      <c r="H94" s="15"/>
      <c r="I94" s="15"/>
      <c r="J94" s="15"/>
      <c r="K94" s="2"/>
      <c r="L94" s="2"/>
    </row>
    <row r="95" spans="2:12" x14ac:dyDescent="0.25">
      <c r="B95" s="2"/>
      <c r="C95" s="2"/>
      <c r="D95" s="2"/>
      <c r="E95" s="2"/>
      <c r="F95" s="2"/>
      <c r="G95" s="13"/>
      <c r="H95" s="15"/>
      <c r="I95" s="15"/>
      <c r="J95" s="15"/>
      <c r="K95" s="2"/>
      <c r="L95" s="2"/>
    </row>
    <row r="96" spans="2:12" x14ac:dyDescent="0.25">
      <c r="B96" s="2"/>
      <c r="C96" s="2"/>
      <c r="D96" s="2"/>
      <c r="E96" s="2"/>
      <c r="F96" s="2"/>
      <c r="G96" s="13"/>
      <c r="H96" s="15"/>
      <c r="I96" s="15"/>
      <c r="J96" s="15"/>
      <c r="K96" s="2"/>
      <c r="L96" s="2"/>
    </row>
    <row r="97" spans="2:12" x14ac:dyDescent="0.25">
      <c r="B97" s="2"/>
      <c r="C97" s="2"/>
      <c r="D97" s="2"/>
      <c r="E97" s="2"/>
      <c r="F97" s="2"/>
      <c r="G97" s="13"/>
      <c r="H97" s="15"/>
      <c r="I97" s="15"/>
      <c r="J97" s="15"/>
      <c r="K97" s="2"/>
      <c r="L97" s="2"/>
    </row>
    <row r="98" spans="2:12" x14ac:dyDescent="0.25">
      <c r="B98" s="2"/>
      <c r="C98" s="2"/>
      <c r="D98" s="2"/>
      <c r="E98" s="2"/>
      <c r="F98" s="2"/>
      <c r="G98" s="13"/>
      <c r="H98" s="15"/>
      <c r="I98" s="15"/>
      <c r="J98" s="15"/>
      <c r="K98" s="2"/>
      <c r="L98" s="2"/>
    </row>
    <row r="99" spans="2:12" x14ac:dyDescent="0.25">
      <c r="B99" s="2"/>
      <c r="C99" s="2"/>
      <c r="D99" s="2"/>
      <c r="E99" s="2"/>
      <c r="F99" s="2"/>
      <c r="G99" s="13"/>
      <c r="H99" s="15"/>
      <c r="I99" s="15"/>
      <c r="J99" s="15"/>
      <c r="K99" s="2"/>
      <c r="L99" s="2"/>
    </row>
    <row r="100" spans="2:12" x14ac:dyDescent="0.25">
      <c r="B100" s="2"/>
      <c r="C100" s="2"/>
      <c r="D100" s="2"/>
      <c r="E100" s="2"/>
      <c r="F100" s="2"/>
      <c r="G100" s="13"/>
      <c r="H100" s="15"/>
      <c r="I100" s="15"/>
      <c r="J100" s="15"/>
      <c r="K100" s="2"/>
      <c r="L100" s="2"/>
    </row>
    <row r="101" spans="2:12" x14ac:dyDescent="0.25">
      <c r="B101" s="2"/>
      <c r="C101" s="2"/>
      <c r="D101" s="2"/>
      <c r="E101" s="2"/>
      <c r="F101" s="2"/>
      <c r="G101" s="13"/>
      <c r="H101" s="15"/>
      <c r="I101" s="15"/>
      <c r="J101" s="15"/>
      <c r="K101" s="2"/>
      <c r="L101" s="2"/>
    </row>
    <row r="102" spans="2:12" x14ac:dyDescent="0.25">
      <c r="B102" s="2"/>
      <c r="C102" s="2"/>
      <c r="D102" s="2"/>
      <c r="E102" s="2"/>
      <c r="F102" s="2"/>
      <c r="G102" s="13"/>
      <c r="H102" s="15"/>
      <c r="I102" s="15"/>
      <c r="J102" s="15"/>
      <c r="K102" s="2"/>
      <c r="L102" s="2"/>
    </row>
    <row r="103" spans="2:12" x14ac:dyDescent="0.25">
      <c r="B103" s="2"/>
      <c r="C103" s="2"/>
      <c r="D103" s="2"/>
      <c r="E103" s="2"/>
      <c r="F103" s="2"/>
      <c r="G103" s="13"/>
      <c r="H103" s="15"/>
      <c r="I103" s="15"/>
      <c r="J103" s="15"/>
      <c r="K103" s="2"/>
      <c r="L103" s="2"/>
    </row>
    <row r="104" spans="2:12" x14ac:dyDescent="0.25">
      <c r="B104" s="2"/>
      <c r="C104" s="2"/>
      <c r="D104" s="2"/>
      <c r="E104" s="2"/>
      <c r="F104" s="2"/>
      <c r="G104" s="13"/>
      <c r="H104" s="15"/>
      <c r="I104" s="15"/>
      <c r="J104" s="15"/>
      <c r="K104" s="2"/>
      <c r="L104" s="2"/>
    </row>
    <row r="105" spans="2:12" x14ac:dyDescent="0.25">
      <c r="B105" s="2"/>
      <c r="C105" s="2"/>
      <c r="D105" s="2"/>
      <c r="E105" s="2"/>
      <c r="F105" s="2"/>
      <c r="G105" s="13"/>
      <c r="H105" s="15"/>
      <c r="I105" s="15"/>
      <c r="J105" s="15"/>
      <c r="K105" s="2"/>
      <c r="L105" s="2"/>
    </row>
    <row r="106" spans="2:12" x14ac:dyDescent="0.25">
      <c r="B106" s="2"/>
      <c r="C106" s="2"/>
      <c r="D106" s="2"/>
      <c r="E106" s="2"/>
      <c r="F106" s="2"/>
      <c r="G106" s="13"/>
      <c r="H106" s="15"/>
      <c r="I106" s="15"/>
      <c r="J106" s="15"/>
      <c r="K106" s="2"/>
      <c r="L106" s="2"/>
    </row>
    <row r="107" spans="2:12" x14ac:dyDescent="0.25">
      <c r="B107" s="2"/>
      <c r="C107" s="2"/>
      <c r="D107" s="2"/>
      <c r="E107" s="2"/>
      <c r="F107" s="2"/>
      <c r="G107" s="13"/>
      <c r="H107" s="15"/>
      <c r="I107" s="15"/>
      <c r="J107" s="15"/>
      <c r="K107" s="2"/>
      <c r="L107" s="2"/>
    </row>
    <row r="108" spans="2:12" x14ac:dyDescent="0.25">
      <c r="B108" s="2"/>
      <c r="C108" s="2"/>
      <c r="D108" s="2"/>
      <c r="E108" s="2"/>
      <c r="F108" s="2"/>
      <c r="G108" s="13"/>
      <c r="H108" s="15"/>
      <c r="I108" s="15"/>
      <c r="J108" s="15"/>
      <c r="K108" s="2"/>
      <c r="L108" s="2"/>
    </row>
    <row r="109" spans="2:12" x14ac:dyDescent="0.25">
      <c r="B109" s="2"/>
      <c r="C109" s="2"/>
      <c r="D109" s="2"/>
      <c r="E109" s="2"/>
      <c r="F109" s="2"/>
      <c r="G109" s="13"/>
      <c r="H109" s="15"/>
      <c r="I109" s="15"/>
      <c r="J109" s="15"/>
      <c r="K109" s="2"/>
      <c r="L109" s="2"/>
    </row>
    <row r="110" spans="2:12" x14ac:dyDescent="0.25">
      <c r="B110" s="2"/>
      <c r="C110" s="2"/>
      <c r="D110" s="2"/>
      <c r="E110" s="2"/>
      <c r="F110" s="2"/>
      <c r="G110" s="13"/>
      <c r="H110" s="15"/>
      <c r="I110" s="15"/>
      <c r="J110" s="15"/>
      <c r="K110" s="2"/>
      <c r="L110" s="2"/>
    </row>
    <row r="111" spans="2:12" x14ac:dyDescent="0.25">
      <c r="B111" s="2"/>
      <c r="C111" s="2"/>
      <c r="D111" s="2"/>
      <c r="E111" s="2"/>
      <c r="F111" s="2"/>
      <c r="G111" s="13"/>
      <c r="H111" s="15"/>
      <c r="I111" s="15"/>
      <c r="J111" s="15"/>
      <c r="K111" s="2"/>
      <c r="L111" s="2"/>
    </row>
    <row r="112" spans="2:12" x14ac:dyDescent="0.25">
      <c r="B112" s="2"/>
      <c r="C112" s="2"/>
      <c r="D112" s="2"/>
      <c r="E112" s="2"/>
      <c r="F112" s="2"/>
      <c r="G112" s="13"/>
      <c r="H112" s="15"/>
      <c r="I112" s="15"/>
      <c r="J112" s="15"/>
      <c r="K112" s="2"/>
      <c r="L112" s="2"/>
    </row>
    <row r="113" spans="2:12" x14ac:dyDescent="0.25">
      <c r="B113" s="2"/>
      <c r="C113" s="2"/>
      <c r="D113" s="2"/>
      <c r="E113" s="2"/>
      <c r="F113" s="2"/>
      <c r="G113" s="13"/>
      <c r="H113" s="15"/>
      <c r="I113" s="15"/>
      <c r="J113" s="15"/>
      <c r="K113" s="2"/>
      <c r="L113" s="2"/>
    </row>
    <row r="114" spans="2:12" x14ac:dyDescent="0.25">
      <c r="B114" s="2"/>
      <c r="C114" s="2"/>
      <c r="D114" s="2"/>
      <c r="E114" s="2"/>
      <c r="F114" s="2"/>
      <c r="G114" s="13"/>
      <c r="H114" s="15"/>
      <c r="I114" s="15"/>
      <c r="J114" s="15"/>
      <c r="K114" s="2"/>
      <c r="L114" s="2"/>
    </row>
    <row r="115" spans="2:12" x14ac:dyDescent="0.25">
      <c r="B115" s="2"/>
      <c r="C115" s="2"/>
      <c r="D115" s="2"/>
      <c r="E115" s="2"/>
      <c r="F115" s="2"/>
      <c r="G115" s="13"/>
      <c r="H115" s="15"/>
      <c r="I115" s="15"/>
      <c r="J115" s="15"/>
      <c r="K115" s="2"/>
      <c r="L115" s="2"/>
    </row>
    <row r="116" spans="2:12" x14ac:dyDescent="0.25">
      <c r="B116" s="2"/>
      <c r="C116" s="2"/>
      <c r="D116" s="2"/>
      <c r="E116" s="2"/>
      <c r="F116" s="2"/>
      <c r="G116" s="13"/>
      <c r="H116" s="15"/>
      <c r="I116" s="15"/>
      <c r="J116" s="15"/>
      <c r="K116" s="2"/>
      <c r="L116" s="2"/>
    </row>
    <row r="117" spans="2:12" x14ac:dyDescent="0.25">
      <c r="B117" s="2"/>
      <c r="C117" s="2"/>
      <c r="D117" s="2"/>
      <c r="E117" s="2"/>
      <c r="F117" s="2"/>
      <c r="G117" s="13"/>
      <c r="H117" s="15"/>
      <c r="I117" s="15"/>
      <c r="J117" s="15"/>
      <c r="K117" s="2"/>
      <c r="L117" s="2"/>
    </row>
    <row r="118" spans="2:12" x14ac:dyDescent="0.25">
      <c r="B118" s="2"/>
      <c r="C118" s="2"/>
      <c r="D118" s="2"/>
      <c r="E118" s="2"/>
      <c r="F118" s="2"/>
      <c r="G118" s="13"/>
      <c r="H118" s="15"/>
      <c r="I118" s="15"/>
      <c r="J118" s="15"/>
      <c r="K118" s="2"/>
      <c r="L118" s="2"/>
    </row>
    <row r="119" spans="2:12" x14ac:dyDescent="0.25">
      <c r="B119" s="2"/>
      <c r="C119" s="2"/>
      <c r="D119" s="2"/>
      <c r="E119" s="2"/>
      <c r="F119" s="2"/>
      <c r="G119" s="13"/>
      <c r="H119" s="15"/>
      <c r="I119" s="15"/>
      <c r="J119" s="15"/>
      <c r="K119" s="2"/>
      <c r="L119" s="2"/>
    </row>
    <row r="120" spans="2:12" x14ac:dyDescent="0.25">
      <c r="B120" s="2"/>
      <c r="C120" s="2"/>
      <c r="D120" s="2"/>
      <c r="E120" s="2"/>
      <c r="F120" s="2"/>
      <c r="G120" s="13"/>
      <c r="H120" s="15"/>
      <c r="I120" s="15"/>
      <c r="J120" s="15"/>
      <c r="K120" s="2"/>
      <c r="L120" s="2"/>
    </row>
    <row r="121" spans="2:12" x14ac:dyDescent="0.25">
      <c r="B121" s="2"/>
      <c r="C121" s="2"/>
      <c r="D121" s="2"/>
      <c r="E121" s="2"/>
      <c r="F121" s="2"/>
      <c r="G121" s="13"/>
      <c r="H121" s="15"/>
      <c r="I121" s="15"/>
      <c r="J121" s="15"/>
      <c r="K121" s="2"/>
      <c r="L121" s="2"/>
    </row>
    <row r="122" spans="2:12" x14ac:dyDescent="0.25">
      <c r="B122" s="2"/>
      <c r="C122" s="2"/>
      <c r="D122" s="2"/>
      <c r="E122" s="2"/>
      <c r="F122" s="2"/>
      <c r="G122" s="13"/>
      <c r="H122" s="15"/>
      <c r="I122" s="15"/>
      <c r="J122" s="15"/>
      <c r="K122" s="2"/>
      <c r="L122" s="2"/>
    </row>
    <row r="123" spans="2:12" x14ac:dyDescent="0.25">
      <c r="B123" s="2"/>
      <c r="C123" s="2"/>
      <c r="D123" s="2"/>
      <c r="E123" s="2"/>
      <c r="F123" s="2"/>
      <c r="G123" s="13"/>
      <c r="H123" s="15"/>
      <c r="I123" s="15"/>
      <c r="J123" s="15"/>
      <c r="K123" s="2"/>
      <c r="L123" s="2"/>
    </row>
    <row r="124" spans="2:12" x14ac:dyDescent="0.25">
      <c r="B124" s="2"/>
      <c r="C124" s="2"/>
      <c r="D124" s="2"/>
      <c r="E124" s="2"/>
      <c r="F124" s="2"/>
      <c r="G124" s="13"/>
      <c r="H124" s="15"/>
      <c r="I124" s="15"/>
      <c r="J124" s="15"/>
      <c r="K124" s="2"/>
      <c r="L124" s="2"/>
    </row>
    <row r="125" spans="2:12" x14ac:dyDescent="0.25">
      <c r="B125" s="2"/>
      <c r="C125" s="2"/>
      <c r="D125" s="2"/>
      <c r="E125" s="2"/>
      <c r="F125" s="2"/>
      <c r="G125" s="13"/>
      <c r="H125" s="15"/>
      <c r="I125" s="15"/>
      <c r="J125" s="15"/>
      <c r="K125" s="2"/>
      <c r="L125" s="2"/>
    </row>
    <row r="126" spans="2:12" x14ac:dyDescent="0.25">
      <c r="B126" s="2"/>
      <c r="C126" s="2"/>
      <c r="D126" s="2"/>
      <c r="E126" s="2"/>
      <c r="F126" s="2"/>
      <c r="G126" s="13"/>
      <c r="H126" s="15"/>
      <c r="I126" s="15"/>
      <c r="J126" s="15"/>
      <c r="K126" s="2"/>
      <c r="L126" s="2"/>
    </row>
    <row r="127" spans="2:12" x14ac:dyDescent="0.25">
      <c r="B127" s="2"/>
      <c r="C127" s="2"/>
      <c r="D127" s="2"/>
      <c r="E127" s="2"/>
      <c r="F127" s="2"/>
      <c r="G127" s="13"/>
      <c r="H127" s="15"/>
      <c r="I127" s="15"/>
      <c r="J127" s="15"/>
      <c r="K127" s="2"/>
      <c r="L127" s="2"/>
    </row>
    <row r="128" spans="2:12" x14ac:dyDescent="0.25">
      <c r="B128" s="2"/>
      <c r="C128" s="2"/>
      <c r="D128" s="2"/>
      <c r="E128" s="2"/>
      <c r="F128" s="2"/>
      <c r="G128" s="13"/>
      <c r="H128" s="15"/>
      <c r="I128" s="15"/>
      <c r="J128" s="15"/>
      <c r="K128" s="2"/>
      <c r="L128" s="2"/>
    </row>
    <row r="129" spans="2:12" x14ac:dyDescent="0.25">
      <c r="B129" s="17"/>
      <c r="C129" s="13"/>
      <c r="D129" s="13"/>
      <c r="E129" s="14"/>
      <c r="F129" s="13"/>
      <c r="G129" s="13"/>
      <c r="H129" s="15"/>
      <c r="I129" s="15"/>
      <c r="J129" s="15"/>
      <c r="K129" s="2"/>
      <c r="L129" s="2"/>
    </row>
    <row r="130" spans="2:12" x14ac:dyDescent="0.25">
      <c r="B130" s="12"/>
      <c r="C130" s="13"/>
      <c r="D130" s="13"/>
      <c r="E130" s="14"/>
      <c r="F130" s="13"/>
      <c r="G130" s="13"/>
      <c r="H130" s="15"/>
      <c r="I130" s="15"/>
      <c r="J130" s="15"/>
      <c r="K130" s="2"/>
      <c r="L130" s="2"/>
    </row>
    <row r="131" spans="2:12" x14ac:dyDescent="0.25">
      <c r="B131" s="21"/>
      <c r="C131" s="13"/>
      <c r="D131" s="13"/>
      <c r="E131" s="14"/>
      <c r="F131" s="13"/>
      <c r="G131" s="13"/>
      <c r="H131" s="15"/>
      <c r="I131" s="15"/>
      <c r="J131" s="15"/>
      <c r="K131" s="2"/>
      <c r="L131" s="2"/>
    </row>
    <row r="132" spans="2:12" x14ac:dyDescent="0.25">
      <c r="B132" s="16"/>
      <c r="C132" s="13"/>
      <c r="D132" s="13"/>
      <c r="E132" s="14"/>
      <c r="F132" s="13"/>
      <c r="G132" s="13"/>
      <c r="H132" s="15"/>
      <c r="I132" s="15"/>
      <c r="J132" s="15"/>
      <c r="K132" s="2"/>
      <c r="L132" s="2"/>
    </row>
    <row r="133" spans="2:12" x14ac:dyDescent="0.25">
      <c r="B133" s="2"/>
      <c r="C133" s="2"/>
      <c r="D133" s="2"/>
      <c r="E133" s="2"/>
      <c r="F133" s="2"/>
      <c r="G133" s="2"/>
      <c r="H133" s="2"/>
      <c r="I133" s="2"/>
      <c r="J133" s="15"/>
      <c r="K133" s="2"/>
      <c r="L133" s="2"/>
    </row>
    <row r="134" spans="2:12" x14ac:dyDescent="0.25">
      <c r="B134" s="2"/>
      <c r="C134" s="2"/>
      <c r="D134" s="2"/>
      <c r="E134" s="2"/>
      <c r="F134" s="2"/>
      <c r="G134" s="2"/>
      <c r="H134" s="2"/>
      <c r="I134" s="2"/>
      <c r="J134" s="15"/>
      <c r="K134" s="2"/>
      <c r="L134" s="2"/>
    </row>
    <row r="135" spans="2:12" x14ac:dyDescent="0.25">
      <c r="B135" s="2"/>
      <c r="C135" s="2"/>
      <c r="D135" s="2"/>
      <c r="E135" s="2"/>
      <c r="F135" s="2"/>
      <c r="G135" s="2"/>
      <c r="H135" s="2"/>
      <c r="I135" s="2"/>
      <c r="J135" s="15"/>
      <c r="K135" s="2"/>
      <c r="L135" s="2"/>
    </row>
    <row r="136" spans="2:12" x14ac:dyDescent="0.25">
      <c r="B136" s="2"/>
      <c r="C136" s="2"/>
      <c r="D136" s="2"/>
      <c r="E136" s="2"/>
      <c r="F136" s="2"/>
      <c r="G136" s="2"/>
      <c r="H136" s="2"/>
      <c r="I136" s="2"/>
      <c r="J136" s="15"/>
      <c r="K136" s="2"/>
      <c r="L136" s="2"/>
    </row>
    <row r="137" spans="2:12" x14ac:dyDescent="0.25">
      <c r="B137" s="2"/>
      <c r="C137" s="2"/>
      <c r="D137" s="2"/>
      <c r="E137" s="2"/>
      <c r="F137" s="2"/>
      <c r="G137" s="2"/>
      <c r="H137" s="2"/>
      <c r="I137" s="2"/>
      <c r="J137" s="15"/>
      <c r="K137" s="2"/>
      <c r="L137" s="2"/>
    </row>
    <row r="138" spans="2:12" ht="18" customHeight="1" x14ac:dyDescent="0.25">
      <c r="B138" s="2"/>
      <c r="C138" s="2"/>
      <c r="D138" s="2"/>
      <c r="E138" s="2"/>
      <c r="F138" s="2"/>
      <c r="G138" s="2"/>
      <c r="H138" s="2"/>
      <c r="I138" s="2"/>
      <c r="J138" s="15"/>
      <c r="K138" s="2"/>
      <c r="L138" s="2"/>
    </row>
    <row r="139" spans="2:12" ht="17.45" customHeight="1" x14ac:dyDescent="0.25">
      <c r="B139" s="2"/>
      <c r="C139" s="2"/>
      <c r="D139" s="2"/>
      <c r="E139" s="2"/>
      <c r="F139" s="2"/>
      <c r="G139" s="2"/>
      <c r="H139" s="2"/>
      <c r="I139" s="2"/>
      <c r="J139" s="15"/>
      <c r="K139" s="2"/>
      <c r="L139" s="2"/>
    </row>
    <row r="140" spans="2:12" x14ac:dyDescent="0.25">
      <c r="B140" s="2"/>
      <c r="C140" s="2"/>
      <c r="D140" s="2"/>
      <c r="E140" s="2"/>
      <c r="F140" s="2"/>
      <c r="G140" s="2"/>
      <c r="H140" s="2"/>
      <c r="I140" s="2"/>
      <c r="J140" s="15"/>
      <c r="K140" s="2"/>
      <c r="L140" s="2"/>
    </row>
    <row r="141" spans="2:12" ht="31.9" customHeight="1" x14ac:dyDescent="0.25">
      <c r="B141" s="2"/>
      <c r="C141" s="2"/>
      <c r="D141" s="2"/>
      <c r="E141" s="2"/>
      <c r="F141" s="2"/>
      <c r="G141" s="2"/>
      <c r="H141" s="2"/>
      <c r="I141" s="2"/>
      <c r="J141" s="15"/>
      <c r="K141" s="2"/>
      <c r="L141" s="2"/>
    </row>
    <row r="142" spans="2:12" ht="31.9" customHeight="1" x14ac:dyDescent="0.25">
      <c r="B142" s="2"/>
      <c r="C142" s="2"/>
      <c r="D142" s="2"/>
      <c r="E142" s="2"/>
      <c r="F142" s="2"/>
      <c r="G142" s="2"/>
      <c r="H142" s="2"/>
      <c r="I142" s="2"/>
      <c r="J142" s="15"/>
      <c r="K142" s="2"/>
      <c r="L142" s="2"/>
    </row>
    <row r="143" spans="2:12" ht="31.9" customHeight="1" x14ac:dyDescent="0.25">
      <c r="B143" s="2"/>
      <c r="C143" s="2"/>
      <c r="D143" s="2"/>
      <c r="E143" s="2"/>
      <c r="F143" s="2"/>
      <c r="G143" s="2"/>
      <c r="H143" s="2"/>
      <c r="I143" s="2"/>
      <c r="J143" s="15"/>
      <c r="K143" s="2"/>
      <c r="L143" s="2"/>
    </row>
    <row r="144" spans="2:12" ht="31.9" customHeight="1" x14ac:dyDescent="0.25">
      <c r="B144" s="2"/>
      <c r="C144" s="2"/>
      <c r="D144" s="2"/>
      <c r="E144" s="2"/>
      <c r="F144" s="2"/>
      <c r="G144" s="2"/>
      <c r="H144" s="2"/>
      <c r="I144" s="2"/>
      <c r="J144" s="15"/>
      <c r="K144" s="2"/>
      <c r="L144" s="2"/>
    </row>
    <row r="145" spans="2:12" ht="31.9" customHeight="1" x14ac:dyDescent="0.25">
      <c r="B145" s="2"/>
      <c r="C145" s="2"/>
      <c r="D145" s="2"/>
      <c r="E145" s="2"/>
      <c r="F145" s="2"/>
      <c r="G145" s="2"/>
      <c r="H145" s="2"/>
      <c r="I145" s="2"/>
      <c r="J145" s="15"/>
      <c r="K145" s="2"/>
      <c r="L145" s="2"/>
    </row>
    <row r="146" spans="2:12" ht="31.9" customHeight="1" x14ac:dyDescent="0.25">
      <c r="B146" s="2"/>
      <c r="C146" s="2"/>
      <c r="D146" s="2"/>
      <c r="E146" s="2"/>
      <c r="F146" s="2"/>
      <c r="G146" s="2"/>
      <c r="H146" s="2"/>
      <c r="I146" s="2"/>
      <c r="J146" s="15"/>
      <c r="K146" s="2"/>
      <c r="L146" s="2"/>
    </row>
    <row r="147" spans="2:12" x14ac:dyDescent="0.25">
      <c r="B147" s="12"/>
      <c r="C147" s="13"/>
      <c r="D147" s="13"/>
      <c r="E147" s="14"/>
      <c r="F147" s="13"/>
      <c r="G147" s="13"/>
      <c r="H147" s="19"/>
      <c r="I147" s="15"/>
      <c r="J147" s="15"/>
      <c r="K147" s="2"/>
      <c r="L147" s="2"/>
    </row>
    <row r="148" spans="2:12" x14ac:dyDescent="0.25">
      <c r="B148" s="12"/>
      <c r="C148" s="13"/>
      <c r="D148" s="13"/>
      <c r="E148" s="14"/>
      <c r="F148" s="13"/>
      <c r="G148" s="13"/>
      <c r="H148" s="15"/>
      <c r="I148" s="15"/>
      <c r="J148" s="15"/>
      <c r="K148" s="2"/>
      <c r="L148" s="2"/>
    </row>
    <row r="149" spans="2:12" x14ac:dyDescent="0.25">
      <c r="B149" s="12"/>
      <c r="C149" s="13"/>
      <c r="D149" s="13"/>
      <c r="E149" s="14"/>
      <c r="F149" s="13"/>
      <c r="G149" s="13"/>
      <c r="H149" s="15"/>
      <c r="I149" s="15"/>
      <c r="J149" s="15"/>
      <c r="K149" s="2"/>
      <c r="L149" s="2"/>
    </row>
    <row r="150" spans="2:12" x14ac:dyDescent="0.25">
      <c r="B150" s="12"/>
      <c r="C150" s="13"/>
      <c r="D150" s="13"/>
      <c r="E150" s="14"/>
      <c r="F150" s="13"/>
      <c r="G150" s="13"/>
      <c r="H150" s="15"/>
      <c r="I150" s="15"/>
      <c r="J150" s="15"/>
      <c r="K150" s="2"/>
      <c r="L150" s="2"/>
    </row>
    <row r="151" spans="2:12" x14ac:dyDescent="0.25">
      <c r="B151" s="12"/>
      <c r="C151" s="13"/>
      <c r="D151" s="13"/>
      <c r="E151" s="14"/>
      <c r="F151" s="13"/>
      <c r="G151" s="13"/>
      <c r="H151" s="15"/>
      <c r="I151" s="15"/>
      <c r="J151" s="15"/>
      <c r="K151" s="2"/>
      <c r="L151" s="2"/>
    </row>
    <row r="152" spans="2:12" x14ac:dyDescent="0.25">
      <c r="B152" s="12"/>
      <c r="C152" s="13"/>
      <c r="D152" s="13"/>
      <c r="E152" s="14"/>
      <c r="F152" s="13"/>
      <c r="G152" s="13"/>
      <c r="H152" s="15"/>
      <c r="I152" s="15"/>
      <c r="J152" s="15"/>
      <c r="K152" s="2"/>
      <c r="L152" s="2"/>
    </row>
    <row r="153" spans="2:12" x14ac:dyDescent="0.25">
      <c r="B153" s="12"/>
      <c r="C153" s="13"/>
      <c r="D153" s="13"/>
      <c r="E153" s="14"/>
      <c r="F153" s="13"/>
      <c r="G153" s="13"/>
      <c r="H153" s="15"/>
      <c r="I153" s="15"/>
      <c r="J153" s="15"/>
      <c r="K153" s="2"/>
      <c r="L153" s="2"/>
    </row>
  </sheetData>
  <mergeCells count="18">
    <mergeCell ref="B4:G4"/>
    <mergeCell ref="B7:H7"/>
    <mergeCell ref="C37:C40"/>
    <mergeCell ref="D37:D40"/>
    <mergeCell ref="B9:B10"/>
    <mergeCell ref="C9:C10"/>
    <mergeCell ref="B6:G6"/>
    <mergeCell ref="D9:D10"/>
    <mergeCell ref="E9:E10"/>
    <mergeCell ref="F9:F10"/>
    <mergeCell ref="G9:G10"/>
    <mergeCell ref="G81:G82"/>
    <mergeCell ref="B81:B82"/>
    <mergeCell ref="C81:C82"/>
    <mergeCell ref="D81:D82"/>
    <mergeCell ref="B86:D86"/>
    <mergeCell ref="E81:E82"/>
    <mergeCell ref="F81:F82"/>
  </mergeCells>
  <pageMargins left="1.299212598425197" right="0.70866141732283472" top="0.74803149606299213" bottom="0.74803149606299213" header="0.31496062992125984" footer="0.31496062992125984"/>
  <pageSetup paperSize="9" scale="37" orientation="portrait" r:id="rId1"/>
  <rowBreaks count="2" manualBreakCount="2">
    <brk id="88" max="6" man="1"/>
    <brk id="129" max="6" man="1"/>
  </rowBreaks>
  <colBreaks count="1" manualBreakCount="1">
    <brk id="7" max="151"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H83"/>
  <sheetViews>
    <sheetView topLeftCell="A73" zoomScaleNormal="100" workbookViewId="0">
      <selection activeCell="B89" sqref="B89"/>
    </sheetView>
  </sheetViews>
  <sheetFormatPr baseColWidth="10" defaultRowHeight="11.25" x14ac:dyDescent="0.2"/>
  <cols>
    <col min="1" max="1" width="2.42578125" style="41" customWidth="1"/>
    <col min="2" max="2" width="57.7109375" style="41" customWidth="1"/>
    <col min="3" max="3" width="18.28515625" style="41" customWidth="1"/>
    <col min="4" max="4" width="19.7109375" style="41" customWidth="1"/>
    <col min="5" max="5" width="12.28515625" style="41" bestFit="1" customWidth="1"/>
    <col min="6" max="6" width="11.42578125" style="41"/>
    <col min="7" max="7" width="12.28515625" style="41" bestFit="1" customWidth="1"/>
    <col min="8" max="16384" width="11.42578125" style="41"/>
  </cols>
  <sheetData>
    <row r="3" spans="2:7" ht="12.75" x14ac:dyDescent="0.2">
      <c r="B3" s="482" t="s">
        <v>397</v>
      </c>
      <c r="C3" s="482"/>
      <c r="D3" s="482"/>
    </row>
    <row r="4" spans="2:7" ht="19.5" customHeight="1" x14ac:dyDescent="0.2">
      <c r="B4" s="483" t="s">
        <v>112</v>
      </c>
      <c r="C4" s="483"/>
      <c r="D4" s="483"/>
    </row>
    <row r="5" spans="2:7" ht="20.25" customHeight="1" x14ac:dyDescent="0.2">
      <c r="B5" s="477" t="s">
        <v>465</v>
      </c>
      <c r="C5" s="477"/>
      <c r="D5" s="477"/>
    </row>
    <row r="6" spans="2:7" x14ac:dyDescent="0.2">
      <c r="B6" s="61"/>
      <c r="C6" s="61"/>
      <c r="D6" s="61"/>
    </row>
    <row r="7" spans="2:7" x14ac:dyDescent="0.2">
      <c r="B7" s="61"/>
      <c r="C7" s="61"/>
      <c r="D7" s="61"/>
    </row>
    <row r="8" spans="2:7" x14ac:dyDescent="0.2">
      <c r="B8" s="48"/>
      <c r="C8" s="47"/>
      <c r="D8" s="47"/>
    </row>
    <row r="9" spans="2:7" x14ac:dyDescent="0.2">
      <c r="B9" s="62" t="s">
        <v>340</v>
      </c>
      <c r="C9" s="47"/>
      <c r="D9" s="47"/>
    </row>
    <row r="10" spans="2:7" x14ac:dyDescent="0.2">
      <c r="B10" s="478"/>
      <c r="C10" s="480" t="s">
        <v>155</v>
      </c>
      <c r="D10" s="480" t="s">
        <v>345</v>
      </c>
    </row>
    <row r="11" spans="2:7" x14ac:dyDescent="0.2">
      <c r="B11" s="479"/>
      <c r="C11" s="481"/>
      <c r="D11" s="481"/>
      <c r="G11" s="219"/>
    </row>
    <row r="12" spans="2:7" x14ac:dyDescent="0.2">
      <c r="B12" s="54" t="s">
        <v>113</v>
      </c>
      <c r="C12" s="53">
        <f>C27+C25+C34+C32+C28+C29</f>
        <v>475666173</v>
      </c>
      <c r="D12" s="49"/>
      <c r="E12" s="219"/>
      <c r="F12" s="219"/>
      <c r="G12" s="219"/>
    </row>
    <row r="13" spans="2:7" x14ac:dyDescent="0.2">
      <c r="B13" s="55" t="s">
        <v>114</v>
      </c>
      <c r="C13" s="50"/>
      <c r="D13" s="50"/>
    </row>
    <row r="14" spans="2:7" x14ac:dyDescent="0.2">
      <c r="B14" s="56" t="s">
        <v>115</v>
      </c>
      <c r="C14" s="50"/>
      <c r="D14" s="50"/>
      <c r="E14" s="219"/>
    </row>
    <row r="15" spans="2:7" x14ac:dyDescent="0.2">
      <c r="B15" s="56" t="s">
        <v>116</v>
      </c>
      <c r="C15" s="50"/>
      <c r="D15" s="50"/>
    </row>
    <row r="16" spans="2:7" x14ac:dyDescent="0.2">
      <c r="B16" s="56"/>
      <c r="C16" s="50"/>
      <c r="D16" s="50"/>
    </row>
    <row r="17" spans="2:6" x14ac:dyDescent="0.2">
      <c r="B17" s="55" t="s">
        <v>117</v>
      </c>
      <c r="C17" s="50"/>
      <c r="D17" s="50"/>
    </row>
    <row r="18" spans="2:6" x14ac:dyDescent="0.2">
      <c r="B18" s="56" t="s">
        <v>115</v>
      </c>
      <c r="C18" s="50"/>
      <c r="D18" s="50"/>
    </row>
    <row r="19" spans="2:6" x14ac:dyDescent="0.2">
      <c r="B19" s="56" t="s">
        <v>116</v>
      </c>
      <c r="C19" s="50"/>
      <c r="D19" s="50"/>
    </row>
    <row r="20" spans="2:6" x14ac:dyDescent="0.2">
      <c r="B20" s="56"/>
      <c r="C20" s="50"/>
      <c r="D20" s="50"/>
    </row>
    <row r="21" spans="2:6" x14ac:dyDescent="0.2">
      <c r="B21" s="55" t="s">
        <v>118</v>
      </c>
      <c r="C21" s="50"/>
      <c r="D21" s="50"/>
    </row>
    <row r="22" spans="2:6" x14ac:dyDescent="0.2">
      <c r="B22" s="56" t="s">
        <v>119</v>
      </c>
      <c r="C22" s="50"/>
      <c r="D22" s="50"/>
    </row>
    <row r="23" spans="2:6" x14ac:dyDescent="0.2">
      <c r="B23" s="56" t="s">
        <v>120</v>
      </c>
      <c r="C23" s="50"/>
      <c r="D23" s="50"/>
    </row>
    <row r="24" spans="2:6" x14ac:dyDescent="0.2">
      <c r="B24" s="56"/>
      <c r="C24" s="50"/>
      <c r="D24" s="50"/>
    </row>
    <row r="25" spans="2:6" x14ac:dyDescent="0.2">
      <c r="B25" s="56" t="s">
        <v>121</v>
      </c>
      <c r="C25" s="50">
        <v>0</v>
      </c>
      <c r="D25" s="50"/>
      <c r="E25" s="219"/>
    </row>
    <row r="26" spans="2:6" x14ac:dyDescent="0.2">
      <c r="B26" s="57" t="s">
        <v>122</v>
      </c>
      <c r="C26" s="50"/>
      <c r="D26" s="50"/>
    </row>
    <row r="27" spans="2:6" x14ac:dyDescent="0.2">
      <c r="B27" s="56" t="s">
        <v>549</v>
      </c>
      <c r="C27" s="50">
        <f>30000000+2515482</f>
        <v>32515482</v>
      </c>
      <c r="D27" s="50"/>
    </row>
    <row r="28" spans="2:6" x14ac:dyDescent="0.2">
      <c r="B28" s="56" t="s">
        <v>550</v>
      </c>
      <c r="C28" s="50">
        <v>9977589</v>
      </c>
      <c r="D28" s="50"/>
    </row>
    <row r="29" spans="2:6" x14ac:dyDescent="0.2">
      <c r="B29" s="56" t="s">
        <v>123</v>
      </c>
      <c r="C29" s="50">
        <v>0</v>
      </c>
      <c r="D29" s="50"/>
    </row>
    <row r="30" spans="2:6" x14ac:dyDescent="0.2">
      <c r="B30" s="56" t="s">
        <v>124</v>
      </c>
      <c r="C30" s="50"/>
      <c r="D30" s="50"/>
    </row>
    <row r="31" spans="2:6" x14ac:dyDescent="0.2">
      <c r="B31" s="56" t="s">
        <v>344</v>
      </c>
      <c r="C31" s="50"/>
      <c r="D31" s="50"/>
    </row>
    <row r="32" spans="2:6" x14ac:dyDescent="0.2">
      <c r="B32" s="56" t="s">
        <v>548</v>
      </c>
      <c r="C32" s="50">
        <f>243499312+23301075</f>
        <v>266800387</v>
      </c>
      <c r="D32" s="50"/>
      <c r="F32" s="219"/>
    </row>
    <row r="33" spans="2:6" x14ac:dyDescent="0.2">
      <c r="B33" s="56"/>
      <c r="C33" s="50"/>
      <c r="D33" s="50"/>
    </row>
    <row r="34" spans="2:6" x14ac:dyDescent="0.2">
      <c r="B34" s="220" t="s">
        <v>539</v>
      </c>
      <c r="C34" s="50">
        <f>144026894+17074128+5155858+22525+93310</f>
        <v>166372715</v>
      </c>
      <c r="D34" s="50"/>
      <c r="F34" s="219"/>
    </row>
    <row r="35" spans="2:6" x14ac:dyDescent="0.2">
      <c r="B35" s="221"/>
      <c r="C35" s="50"/>
      <c r="D35" s="50"/>
    </row>
    <row r="36" spans="2:6" x14ac:dyDescent="0.2">
      <c r="B36" s="221" t="s">
        <v>545</v>
      </c>
      <c r="C36" s="51">
        <f>-SUM(C37:C40)</f>
        <v>-286745699</v>
      </c>
      <c r="D36" s="50"/>
    </row>
    <row r="37" spans="2:6" x14ac:dyDescent="0.2">
      <c r="B37" s="220" t="s">
        <v>125</v>
      </c>
      <c r="C37" s="50">
        <f>148962486+55951225-489217</f>
        <v>204424494</v>
      </c>
      <c r="D37" s="50"/>
      <c r="E37" s="219"/>
    </row>
    <row r="38" spans="2:6" x14ac:dyDescent="0.2">
      <c r="B38" s="220" t="s">
        <v>355</v>
      </c>
      <c r="C38" s="50">
        <v>2530000</v>
      </c>
      <c r="D38" s="50"/>
      <c r="E38" s="219"/>
    </row>
    <row r="39" spans="2:6" x14ac:dyDescent="0.2">
      <c r="B39" s="220" t="s">
        <v>126</v>
      </c>
      <c r="C39" s="50">
        <v>79162633</v>
      </c>
      <c r="D39" s="50"/>
      <c r="E39" s="219"/>
    </row>
    <row r="40" spans="2:6" x14ac:dyDescent="0.2">
      <c r="B40" s="220" t="s">
        <v>298</v>
      </c>
      <c r="C40" s="50">
        <v>628572</v>
      </c>
      <c r="D40" s="50"/>
      <c r="E40" s="219"/>
    </row>
    <row r="41" spans="2:6" x14ac:dyDescent="0.2">
      <c r="B41" s="221" t="s">
        <v>127</v>
      </c>
      <c r="C41" s="50"/>
      <c r="D41" s="50"/>
      <c r="E41" s="219"/>
    </row>
    <row r="42" spans="2:6" x14ac:dyDescent="0.2">
      <c r="B42" s="221" t="s">
        <v>543</v>
      </c>
      <c r="C42" s="51">
        <f>-C44</f>
        <v>-9336148</v>
      </c>
      <c r="D42" s="50"/>
      <c r="F42" s="219"/>
    </row>
    <row r="43" spans="2:6" x14ac:dyDescent="0.2">
      <c r="B43" s="220" t="s">
        <v>128</v>
      </c>
      <c r="C43" s="50"/>
      <c r="D43" s="50"/>
      <c r="F43" s="219"/>
    </row>
    <row r="44" spans="2:6" x14ac:dyDescent="0.2">
      <c r="B44" s="220" t="s">
        <v>129</v>
      </c>
      <c r="C44" s="50">
        <v>9336148</v>
      </c>
      <c r="D44" s="50"/>
    </row>
    <row r="45" spans="2:6" x14ac:dyDescent="0.2">
      <c r="B45" s="220" t="s">
        <v>299</v>
      </c>
      <c r="C45" s="50">
        <v>0</v>
      </c>
      <c r="D45" s="50"/>
    </row>
    <row r="46" spans="2:6" x14ac:dyDescent="0.2">
      <c r="B46" s="221" t="s">
        <v>544</v>
      </c>
      <c r="C46" s="51">
        <f>-SUM(C47:C57)</f>
        <v>-372476025</v>
      </c>
      <c r="D46" s="51">
        <f>-SUM(D47:D57)</f>
        <v>-97318351</v>
      </c>
      <c r="E46" s="219"/>
      <c r="F46" s="219"/>
    </row>
    <row r="47" spans="2:6" x14ac:dyDescent="0.2">
      <c r="B47" s="220" t="s">
        <v>131</v>
      </c>
      <c r="C47" s="50">
        <v>53667431</v>
      </c>
      <c r="D47" s="50"/>
      <c r="E47" s="219"/>
    </row>
    <row r="48" spans="2:6" x14ac:dyDescent="0.2">
      <c r="B48" s="220" t="s">
        <v>132</v>
      </c>
      <c r="C48" s="50">
        <v>11000000</v>
      </c>
      <c r="D48" s="50">
        <v>10700000</v>
      </c>
    </row>
    <row r="49" spans="2:8" x14ac:dyDescent="0.2">
      <c r="B49" s="220" t="s">
        <v>133</v>
      </c>
      <c r="C49" s="50">
        <f>176877704+23151818</f>
        <v>200029522</v>
      </c>
      <c r="D49" s="50">
        <v>54114094</v>
      </c>
      <c r="F49" s="219"/>
      <c r="G49" s="219"/>
    </row>
    <row r="50" spans="2:8" x14ac:dyDescent="0.2">
      <c r="B50" s="220" t="s">
        <v>134</v>
      </c>
      <c r="C50" s="50">
        <v>3200000</v>
      </c>
      <c r="D50" s="50"/>
      <c r="E50" s="219"/>
      <c r="F50" s="219"/>
      <c r="G50" s="375"/>
    </row>
    <row r="51" spans="2:8" x14ac:dyDescent="0.2">
      <c r="B51" s="220" t="s">
        <v>135</v>
      </c>
      <c r="C51" s="50">
        <v>3000000</v>
      </c>
      <c r="D51" s="50"/>
    </row>
    <row r="52" spans="2:8" x14ac:dyDescent="0.2">
      <c r="B52" s="220" t="s">
        <v>136</v>
      </c>
      <c r="C52" s="50">
        <v>7505029</v>
      </c>
      <c r="D52" s="50"/>
      <c r="F52" s="219"/>
      <c r="G52" s="219"/>
      <c r="H52" s="219"/>
    </row>
    <row r="53" spans="2:8" x14ac:dyDescent="0.2">
      <c r="B53" s="56" t="s">
        <v>137</v>
      </c>
      <c r="C53" s="50">
        <v>70274244</v>
      </c>
      <c r="D53" s="50">
        <v>6627996</v>
      </c>
    </row>
    <row r="54" spans="2:8" x14ac:dyDescent="0.2">
      <c r="B54" s="56" t="s">
        <v>138</v>
      </c>
      <c r="C54" s="50">
        <v>15630622</v>
      </c>
      <c r="D54" s="50">
        <v>5636363</v>
      </c>
    </row>
    <row r="55" spans="2:8" x14ac:dyDescent="0.2">
      <c r="B55" s="56" t="s">
        <v>139</v>
      </c>
      <c r="C55" s="50">
        <v>4824545</v>
      </c>
      <c r="D55" s="50">
        <v>20239898</v>
      </c>
    </row>
    <row r="56" spans="2:8" x14ac:dyDescent="0.2">
      <c r="B56" s="57" t="s">
        <v>140</v>
      </c>
      <c r="C56" s="50">
        <v>2500502</v>
      </c>
      <c r="D56" s="50"/>
    </row>
    <row r="57" spans="2:8" x14ac:dyDescent="0.2">
      <c r="B57" s="56" t="s">
        <v>546</v>
      </c>
      <c r="C57" s="50">
        <v>844130</v>
      </c>
      <c r="D57" s="50"/>
    </row>
    <row r="58" spans="2:8" x14ac:dyDescent="0.2">
      <c r="B58" s="58" t="s">
        <v>141</v>
      </c>
      <c r="C58" s="51">
        <f>+C46+C36+C12+C42</f>
        <v>-192891699</v>
      </c>
      <c r="D58" s="51">
        <f>+D46+D36+D12+D42</f>
        <v>-97318351</v>
      </c>
    </row>
    <row r="59" spans="2:8" x14ac:dyDescent="0.2">
      <c r="B59" s="58"/>
      <c r="C59" s="50"/>
      <c r="D59" s="50"/>
    </row>
    <row r="60" spans="2:8" x14ac:dyDescent="0.2">
      <c r="B60" s="58" t="s">
        <v>300</v>
      </c>
      <c r="C60" s="51">
        <v>0</v>
      </c>
      <c r="D60" s="50"/>
    </row>
    <row r="61" spans="2:8" x14ac:dyDescent="0.2">
      <c r="B61" s="56" t="s">
        <v>142</v>
      </c>
      <c r="C61" s="50">
        <v>0</v>
      </c>
      <c r="D61" s="50"/>
    </row>
    <row r="62" spans="2:8" x14ac:dyDescent="0.2">
      <c r="B62" s="56" t="s">
        <v>143</v>
      </c>
      <c r="C62" s="50"/>
      <c r="D62" s="50"/>
    </row>
    <row r="63" spans="2:8" x14ac:dyDescent="0.2">
      <c r="B63" s="58"/>
      <c r="C63" s="50"/>
      <c r="D63" s="50"/>
    </row>
    <row r="64" spans="2:8" x14ac:dyDescent="0.2">
      <c r="B64" s="58" t="s">
        <v>571</v>
      </c>
      <c r="C64" s="51">
        <f>SUM(C66:C67)</f>
        <v>12071933</v>
      </c>
      <c r="D64" s="51">
        <f>-D67</f>
        <v>0</v>
      </c>
    </row>
    <row r="65" spans="2:7" x14ac:dyDescent="0.2">
      <c r="B65" s="58" t="s">
        <v>144</v>
      </c>
      <c r="C65" s="50"/>
      <c r="D65" s="50"/>
    </row>
    <row r="66" spans="2:7" x14ac:dyDescent="0.2">
      <c r="B66" s="56" t="s">
        <v>413</v>
      </c>
      <c r="C66" s="50">
        <v>0</v>
      </c>
      <c r="D66" s="50"/>
    </row>
    <row r="67" spans="2:7" x14ac:dyDescent="0.2">
      <c r="B67" s="56" t="s">
        <v>572</v>
      </c>
      <c r="C67" s="50">
        <v>12071933</v>
      </c>
      <c r="D67" s="50"/>
    </row>
    <row r="68" spans="2:7" x14ac:dyDescent="0.2">
      <c r="B68" s="58" t="s">
        <v>145</v>
      </c>
      <c r="C68" s="51">
        <f>-SUM(C69:C70)</f>
        <v>-5651621</v>
      </c>
      <c r="D68" s="50"/>
      <c r="E68" s="219"/>
    </row>
    <row r="69" spans="2:7" x14ac:dyDescent="0.2">
      <c r="B69" s="56" t="s">
        <v>573</v>
      </c>
      <c r="C69" s="50">
        <v>5162404</v>
      </c>
      <c r="D69" s="50"/>
      <c r="F69" s="219"/>
      <c r="G69" s="219"/>
    </row>
    <row r="70" spans="2:7" x14ac:dyDescent="0.2">
      <c r="B70" s="56" t="s">
        <v>575</v>
      </c>
      <c r="C70" s="50">
        <v>489217</v>
      </c>
      <c r="D70" s="50"/>
      <c r="E70" s="219"/>
      <c r="F70" s="219"/>
    </row>
    <row r="71" spans="2:7" x14ac:dyDescent="0.2">
      <c r="B71" s="58" t="s">
        <v>301</v>
      </c>
      <c r="C71" s="50"/>
      <c r="D71" s="50"/>
      <c r="F71" s="219"/>
    </row>
    <row r="72" spans="2:7" x14ac:dyDescent="0.2">
      <c r="B72" s="56" t="s">
        <v>146</v>
      </c>
      <c r="C72" s="50"/>
      <c r="D72" s="50"/>
      <c r="F72" s="219"/>
      <c r="G72" s="219"/>
    </row>
    <row r="73" spans="2:7" x14ac:dyDescent="0.2">
      <c r="B73" s="56" t="s">
        <v>147</v>
      </c>
      <c r="C73" s="50"/>
      <c r="D73" s="50"/>
      <c r="F73" s="219"/>
    </row>
    <row r="74" spans="2:7" x14ac:dyDescent="0.2">
      <c r="B74" s="58" t="s">
        <v>148</v>
      </c>
      <c r="C74" s="50"/>
      <c r="D74" s="50"/>
    </row>
    <row r="75" spans="2:7" x14ac:dyDescent="0.2">
      <c r="B75" s="59" t="s">
        <v>149</v>
      </c>
      <c r="C75" s="50"/>
      <c r="D75" s="50"/>
    </row>
    <row r="76" spans="2:7" x14ac:dyDescent="0.2">
      <c r="B76" s="59" t="s">
        <v>150</v>
      </c>
      <c r="C76" s="50"/>
      <c r="D76" s="50"/>
    </row>
    <row r="77" spans="2:7" x14ac:dyDescent="0.2">
      <c r="B77" s="58" t="s">
        <v>151</v>
      </c>
      <c r="C77" s="51">
        <f>C58+C64+C60+C68</f>
        <v>-186471387</v>
      </c>
      <c r="D77" s="51">
        <f>D58-D67</f>
        <v>-97318351</v>
      </c>
    </row>
    <row r="78" spans="2:7" x14ac:dyDescent="0.2">
      <c r="B78" s="107" t="s">
        <v>152</v>
      </c>
      <c r="C78" s="108"/>
      <c r="D78" s="108"/>
      <c r="E78" s="375"/>
      <c r="F78" s="219"/>
    </row>
    <row r="79" spans="2:7" x14ac:dyDescent="0.2">
      <c r="B79" s="60" t="s">
        <v>153</v>
      </c>
      <c r="C79" s="52">
        <f>+C77</f>
        <v>-186471387</v>
      </c>
      <c r="D79" s="52">
        <f>+D58</f>
        <v>-97318351</v>
      </c>
      <c r="E79" s="219"/>
    </row>
    <row r="80" spans="2:7" x14ac:dyDescent="0.2">
      <c r="E80" s="219"/>
      <c r="F80" s="219"/>
    </row>
    <row r="81" spans="2:3" ht="14.25" x14ac:dyDescent="0.2">
      <c r="B81" s="357" t="s">
        <v>552</v>
      </c>
    </row>
    <row r="82" spans="2:3" x14ac:dyDescent="0.2">
      <c r="C82" s="219"/>
    </row>
    <row r="83" spans="2:3" x14ac:dyDescent="0.2">
      <c r="C83" s="219"/>
    </row>
  </sheetData>
  <mergeCells count="6">
    <mergeCell ref="B5:D5"/>
    <mergeCell ref="B10:B11"/>
    <mergeCell ref="D10:D11"/>
    <mergeCell ref="C10:C11"/>
    <mergeCell ref="B3:D3"/>
    <mergeCell ref="B4:D4"/>
  </mergeCells>
  <pageMargins left="0.7" right="0.7" top="0.75" bottom="0.75" header="0.3" footer="0.3"/>
  <pageSetup scale="66" orientation="portrait" horizontalDpi="0" verticalDpi="0" r:id="rId1"/>
  <colBreaks count="1" manualBreakCount="1">
    <brk id="5"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
  <sheetViews>
    <sheetView topLeftCell="A37" zoomScaleNormal="100" workbookViewId="0">
      <selection activeCell="B47" sqref="B47"/>
    </sheetView>
  </sheetViews>
  <sheetFormatPr baseColWidth="10" defaultRowHeight="15" x14ac:dyDescent="0.25"/>
  <cols>
    <col min="1" max="1" width="54.7109375" style="2" bestFit="1" customWidth="1"/>
    <col min="2" max="2" width="21.140625" style="2" bestFit="1" customWidth="1"/>
    <col min="3" max="3" width="18.140625" style="2" customWidth="1"/>
    <col min="4" max="4" width="18.28515625" style="2" bestFit="1" customWidth="1"/>
    <col min="5" max="5" width="19.85546875" style="2" customWidth="1"/>
    <col min="6" max="16384" width="11.42578125" style="2"/>
  </cols>
  <sheetData>
    <row r="1" spans="1:5" ht="18" x14ac:dyDescent="0.25">
      <c r="A1" s="482" t="s">
        <v>399</v>
      </c>
      <c r="B1" s="482"/>
      <c r="C1" s="482"/>
      <c r="D1" s="14"/>
      <c r="E1" s="13"/>
    </row>
    <row r="2" spans="1:5" ht="18" x14ac:dyDescent="0.25">
      <c r="A2" s="482"/>
      <c r="B2" s="482"/>
      <c r="C2" s="482"/>
      <c r="D2" s="14"/>
      <c r="E2" s="13"/>
    </row>
    <row r="3" spans="1:5" ht="18" x14ac:dyDescent="0.25">
      <c r="A3" s="484" t="s">
        <v>154</v>
      </c>
      <c r="B3" s="484"/>
      <c r="C3" s="484"/>
      <c r="D3" s="14"/>
      <c r="E3" s="13"/>
    </row>
    <row r="4" spans="1:5" ht="15" customHeight="1" x14ac:dyDescent="0.25">
      <c r="A4" s="477" t="s">
        <v>467</v>
      </c>
      <c r="B4" s="477"/>
      <c r="C4" s="477"/>
      <c r="D4" s="477"/>
      <c r="E4" s="477"/>
    </row>
    <row r="5" spans="1:5" ht="15" customHeight="1" x14ac:dyDescent="0.25">
      <c r="A5" s="477"/>
      <c r="B5" s="477"/>
      <c r="C5" s="477"/>
      <c r="D5" s="477"/>
      <c r="E5" s="477"/>
    </row>
    <row r="6" spans="1:5" ht="18.75" thickBot="1" x14ac:dyDescent="0.3">
      <c r="A6" s="21"/>
      <c r="B6" s="13"/>
      <c r="C6" s="13"/>
      <c r="D6" s="14"/>
      <c r="E6" s="13"/>
    </row>
    <row r="7" spans="1:5" ht="18.75" customHeight="1" x14ac:dyDescent="0.25">
      <c r="A7" s="486" t="s">
        <v>156</v>
      </c>
      <c r="B7" s="92" t="s">
        <v>155</v>
      </c>
      <c r="C7" s="93" t="s">
        <v>345</v>
      </c>
      <c r="D7" s="14"/>
      <c r="E7" s="13"/>
    </row>
    <row r="8" spans="1:5" ht="18" x14ac:dyDescent="0.25">
      <c r="A8" s="487"/>
      <c r="B8" s="87"/>
      <c r="C8" s="86"/>
      <c r="D8" s="14"/>
      <c r="E8" s="13"/>
    </row>
    <row r="9" spans="1:5" ht="18" x14ac:dyDescent="0.25">
      <c r="A9" s="88" t="s">
        <v>157</v>
      </c>
      <c r="B9" s="87">
        <v>608561411</v>
      </c>
      <c r="C9" s="86">
        <v>0</v>
      </c>
      <c r="D9" s="14"/>
      <c r="E9" s="13"/>
    </row>
    <row r="10" spans="1:5" ht="18" x14ac:dyDescent="0.25">
      <c r="A10" s="88" t="s">
        <v>158</v>
      </c>
      <c r="B10" s="87">
        <v>-49851911</v>
      </c>
      <c r="C10" s="86"/>
      <c r="D10" s="14"/>
      <c r="E10" s="13"/>
    </row>
    <row r="11" spans="1:5" ht="18" hidden="1" x14ac:dyDescent="0.25">
      <c r="A11" s="88" t="s">
        <v>581</v>
      </c>
      <c r="B11" s="87">
        <v>0</v>
      </c>
      <c r="C11" s="86"/>
      <c r="D11" s="14"/>
      <c r="E11" s="13"/>
    </row>
    <row r="12" spans="1:5" ht="18" x14ac:dyDescent="0.25">
      <c r="A12" s="88" t="s">
        <v>159</v>
      </c>
      <c r="B12" s="87">
        <v>-640926555</v>
      </c>
      <c r="C12" s="86">
        <v>-110824934</v>
      </c>
      <c r="D12" s="13"/>
      <c r="E12" s="13"/>
    </row>
    <row r="13" spans="1:5" ht="26.25" thickBot="1" x14ac:dyDescent="0.3">
      <c r="A13" s="127" t="s">
        <v>160</v>
      </c>
      <c r="B13" s="126">
        <f>SUM(B9:B12)</f>
        <v>-82217055</v>
      </c>
      <c r="C13" s="126">
        <f>SUM(C9:C12)</f>
        <v>-110824934</v>
      </c>
      <c r="D13" s="14"/>
      <c r="E13" s="13"/>
    </row>
    <row r="14" spans="1:5" ht="18.75" thickTop="1" x14ac:dyDescent="0.25">
      <c r="A14" s="95" t="s">
        <v>161</v>
      </c>
      <c r="B14" s="87"/>
      <c r="C14" s="86"/>
      <c r="D14" s="13"/>
      <c r="E14" s="13"/>
    </row>
    <row r="15" spans="1:5" ht="18" x14ac:dyDescent="0.25">
      <c r="A15" s="88" t="s">
        <v>162</v>
      </c>
      <c r="B15" s="87"/>
      <c r="C15" s="86"/>
      <c r="D15" s="13"/>
      <c r="E15" s="13"/>
    </row>
    <row r="16" spans="1:5" ht="18" x14ac:dyDescent="0.25">
      <c r="A16" s="88" t="s">
        <v>163</v>
      </c>
      <c r="B16" s="87"/>
      <c r="C16" s="86"/>
      <c r="D16" s="13"/>
      <c r="E16" s="13"/>
    </row>
    <row r="17" spans="1:5" ht="18" x14ac:dyDescent="0.25">
      <c r="A17" s="88" t="s">
        <v>164</v>
      </c>
      <c r="B17" s="87"/>
      <c r="C17" s="86"/>
      <c r="D17" s="14"/>
      <c r="E17" s="13"/>
    </row>
    <row r="18" spans="1:5" ht="30.75" customHeight="1" thickBot="1" x14ac:dyDescent="0.3">
      <c r="A18" s="127" t="s">
        <v>165</v>
      </c>
      <c r="B18" s="126">
        <f>B13</f>
        <v>-82217055</v>
      </c>
      <c r="C18" s="126">
        <f>C13</f>
        <v>-110824934</v>
      </c>
      <c r="D18" s="14"/>
      <c r="E18" s="13"/>
    </row>
    <row r="19" spans="1:5" ht="18.75" thickTop="1" x14ac:dyDescent="0.25">
      <c r="A19" s="88" t="s">
        <v>166</v>
      </c>
      <c r="B19" s="87">
        <v>0</v>
      </c>
      <c r="C19" s="87">
        <v>0</v>
      </c>
      <c r="D19" s="14"/>
      <c r="E19" s="13"/>
    </row>
    <row r="20" spans="1:5" ht="18.75" thickBot="1" x14ac:dyDescent="0.3">
      <c r="A20" s="127" t="s">
        <v>167</v>
      </c>
      <c r="B20" s="126">
        <f>B18</f>
        <v>-82217055</v>
      </c>
      <c r="C20" s="126">
        <f>C18</f>
        <v>-110824934</v>
      </c>
      <c r="D20" s="14"/>
      <c r="E20" s="13"/>
    </row>
    <row r="21" spans="1:5" ht="18.75" thickTop="1" x14ac:dyDescent="0.25">
      <c r="A21" s="96" t="s">
        <v>168</v>
      </c>
      <c r="B21" s="87">
        <v>0</v>
      </c>
      <c r="C21" s="87">
        <v>0</v>
      </c>
      <c r="D21" s="14"/>
      <c r="E21" s="13"/>
    </row>
    <row r="22" spans="1:5" ht="18" x14ac:dyDescent="0.25">
      <c r="A22" s="88" t="s">
        <v>169</v>
      </c>
      <c r="B22" s="87">
        <v>0</v>
      </c>
      <c r="C22" s="86">
        <v>0</v>
      </c>
      <c r="D22" s="14"/>
      <c r="E22" s="13"/>
    </row>
    <row r="23" spans="1:5" ht="18" x14ac:dyDescent="0.25">
      <c r="A23" s="88" t="s">
        <v>170</v>
      </c>
      <c r="B23" s="87">
        <v>-475470918</v>
      </c>
      <c r="C23" s="86">
        <v>0</v>
      </c>
      <c r="D23" s="13"/>
      <c r="E23" s="13"/>
    </row>
    <row r="24" spans="1:5" ht="18" x14ac:dyDescent="0.25">
      <c r="A24" s="88" t="s">
        <v>171</v>
      </c>
      <c r="B24" s="87">
        <v>0</v>
      </c>
      <c r="C24" s="86">
        <v>0</v>
      </c>
      <c r="D24" s="14"/>
      <c r="E24" s="13"/>
    </row>
    <row r="25" spans="1:5" ht="18" x14ac:dyDescent="0.25">
      <c r="A25" s="88" t="s">
        <v>172</v>
      </c>
      <c r="B25" s="87">
        <v>-11936665</v>
      </c>
      <c r="C25" s="86">
        <v>0</v>
      </c>
      <c r="D25" s="14"/>
      <c r="E25" s="13"/>
    </row>
    <row r="26" spans="1:5" ht="18" x14ac:dyDescent="0.25">
      <c r="A26" s="88" t="s">
        <v>173</v>
      </c>
      <c r="B26" s="87">
        <v>0</v>
      </c>
      <c r="C26" s="86">
        <v>0</v>
      </c>
      <c r="D26" s="14"/>
      <c r="E26" s="13"/>
    </row>
    <row r="27" spans="1:5" ht="18" x14ac:dyDescent="0.25">
      <c r="A27" s="88" t="s">
        <v>174</v>
      </c>
      <c r="B27" s="87">
        <v>-5162404</v>
      </c>
      <c r="C27" s="86">
        <v>0</v>
      </c>
      <c r="D27" s="14"/>
      <c r="E27" s="13"/>
    </row>
    <row r="28" spans="1:5" ht="18" x14ac:dyDescent="0.25">
      <c r="A28" s="88" t="s">
        <v>175</v>
      </c>
      <c r="B28" s="87">
        <v>0</v>
      </c>
      <c r="C28" s="86">
        <v>0</v>
      </c>
      <c r="D28" s="14"/>
      <c r="E28" s="13"/>
    </row>
    <row r="29" spans="1:5" ht="18" x14ac:dyDescent="0.25">
      <c r="A29" s="94" t="s">
        <v>176</v>
      </c>
      <c r="B29" s="87">
        <v>0</v>
      </c>
      <c r="C29" s="86">
        <v>0</v>
      </c>
      <c r="D29" s="14"/>
      <c r="E29" s="13"/>
    </row>
    <row r="30" spans="1:5" ht="18" x14ac:dyDescent="0.25">
      <c r="A30" s="96" t="s">
        <v>177</v>
      </c>
      <c r="B30" s="87">
        <v>0</v>
      </c>
      <c r="C30" s="86">
        <v>0</v>
      </c>
      <c r="D30" s="14"/>
      <c r="E30" s="13"/>
    </row>
    <row r="31" spans="1:5" ht="18" x14ac:dyDescent="0.25">
      <c r="A31" s="88" t="s">
        <v>178</v>
      </c>
      <c r="B31" s="87">
        <v>500000000</v>
      </c>
      <c r="C31" s="86">
        <v>500000000</v>
      </c>
      <c r="D31" s="14"/>
      <c r="E31" s="13"/>
    </row>
    <row r="32" spans="1:5" ht="18" x14ac:dyDescent="0.25">
      <c r="A32" s="88" t="s">
        <v>179</v>
      </c>
      <c r="B32" s="87">
        <v>0</v>
      </c>
      <c r="C32" s="86">
        <v>0</v>
      </c>
      <c r="D32" s="14"/>
      <c r="E32" s="13"/>
    </row>
    <row r="33" spans="1:5" ht="18" x14ac:dyDescent="0.25">
      <c r="A33" s="88" t="s">
        <v>180</v>
      </c>
      <c r="B33" s="87">
        <v>0</v>
      </c>
      <c r="C33" s="86">
        <v>0</v>
      </c>
      <c r="D33" s="14"/>
      <c r="E33" s="13"/>
    </row>
    <row r="34" spans="1:5" ht="18" x14ac:dyDescent="0.25">
      <c r="A34" s="88" t="s">
        <v>181</v>
      </c>
      <c r="B34" s="87">
        <v>0</v>
      </c>
      <c r="C34" s="86">
        <v>0</v>
      </c>
      <c r="D34" s="14"/>
      <c r="E34" s="13"/>
    </row>
    <row r="35" spans="1:5" ht="18" x14ac:dyDescent="0.25">
      <c r="A35" s="88" t="s">
        <v>182</v>
      </c>
      <c r="B35" s="87">
        <v>0</v>
      </c>
      <c r="C35" s="86">
        <v>0</v>
      </c>
      <c r="D35" s="14"/>
      <c r="E35" s="13"/>
    </row>
    <row r="36" spans="1:5" ht="26.25" thickBot="1" x14ac:dyDescent="0.3">
      <c r="A36" s="128" t="s">
        <v>183</v>
      </c>
      <c r="B36" s="126">
        <f>+B20+B23+B25+B27+B28+B31</f>
        <v>-74787042</v>
      </c>
      <c r="C36" s="126">
        <f>C25+C20+C31</f>
        <v>389175066</v>
      </c>
      <c r="D36" s="14"/>
      <c r="E36" s="13"/>
    </row>
    <row r="37" spans="1:5" ht="19.5" thickTop="1" thickBot="1" x14ac:dyDescent="0.3">
      <c r="A37" s="109" t="s">
        <v>302</v>
      </c>
      <c r="B37" s="91">
        <f>+C38</f>
        <v>1166920296</v>
      </c>
      <c r="C37" s="91">
        <v>777745230</v>
      </c>
      <c r="D37" s="18"/>
      <c r="E37" s="13"/>
    </row>
    <row r="38" spans="1:5" ht="19.5" thickTop="1" thickBot="1" x14ac:dyDescent="0.3">
      <c r="A38" s="89" t="s">
        <v>303</v>
      </c>
      <c r="B38" s="90">
        <f>SUM(B36:B37)</f>
        <v>1092133254</v>
      </c>
      <c r="C38" s="90">
        <f>SUM(C36:C37)</f>
        <v>1166920296</v>
      </c>
      <c r="D38" s="13"/>
      <c r="E38" s="13"/>
    </row>
    <row r="39" spans="1:5" ht="18" x14ac:dyDescent="0.25">
      <c r="A39" s="12"/>
      <c r="B39" s="13"/>
      <c r="C39" s="13"/>
      <c r="D39" s="13"/>
      <c r="E39" s="13"/>
    </row>
    <row r="40" spans="1:5" x14ac:dyDescent="0.25">
      <c r="A40" s="485" t="s">
        <v>553</v>
      </c>
      <c r="B40" s="485"/>
      <c r="C40" s="485"/>
    </row>
    <row r="41" spans="1:5" x14ac:dyDescent="0.25">
      <c r="C41" s="174"/>
    </row>
    <row r="46" spans="1:5" x14ac:dyDescent="0.25">
      <c r="A46" s="2" t="s">
        <v>421</v>
      </c>
    </row>
  </sheetData>
  <mergeCells count="8">
    <mergeCell ref="A40:C40"/>
    <mergeCell ref="A7:A8"/>
    <mergeCell ref="A1:C2"/>
    <mergeCell ref="A3:C3"/>
    <mergeCell ref="A4:C4"/>
    <mergeCell ref="D4:E4"/>
    <mergeCell ref="A5:C5"/>
    <mergeCell ref="D5:E5"/>
  </mergeCells>
  <pageMargins left="0.7" right="0.7" top="0.75" bottom="0.75" header="0.3" footer="0.3"/>
  <pageSetup scale="66"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9"/>
  <sheetViews>
    <sheetView topLeftCell="B10" workbookViewId="0">
      <selection activeCell="E21" sqref="E21"/>
    </sheetView>
  </sheetViews>
  <sheetFormatPr baseColWidth="10" defaultRowHeight="15" x14ac:dyDescent="0.25"/>
  <cols>
    <col min="1" max="1" width="2.7109375" style="2" customWidth="1"/>
    <col min="2" max="2" width="27.42578125" style="2" customWidth="1"/>
    <col min="3" max="3" width="14" style="2" customWidth="1"/>
    <col min="4" max="4" width="22.85546875" style="2" customWidth="1"/>
    <col min="5" max="5" width="11.42578125" style="2"/>
    <col min="6" max="6" width="17.28515625" style="2" customWidth="1"/>
    <col min="7" max="7" width="17.42578125" style="2" customWidth="1"/>
    <col min="8" max="8" width="19.28515625" style="2" customWidth="1"/>
    <col min="9" max="9" width="20.28515625" style="2" customWidth="1"/>
    <col min="10" max="10" width="17.42578125" style="2" customWidth="1"/>
    <col min="11" max="11" width="18.140625" style="2" customWidth="1"/>
    <col min="12" max="16384" width="11.42578125" style="2"/>
  </cols>
  <sheetData>
    <row r="1" spans="2:11" ht="23.25" customHeight="1" x14ac:dyDescent="0.25">
      <c r="D1" s="500" t="s">
        <v>397</v>
      </c>
      <c r="E1" s="500"/>
      <c r="F1" s="500"/>
      <c r="G1" s="500"/>
      <c r="H1" s="500"/>
      <c r="I1" s="500"/>
      <c r="J1" s="500"/>
      <c r="K1" s="500"/>
    </row>
    <row r="2" spans="2:11" x14ac:dyDescent="0.25">
      <c r="D2" s="500" t="s">
        <v>184</v>
      </c>
      <c r="E2" s="500"/>
      <c r="F2" s="500"/>
      <c r="G2" s="500"/>
      <c r="H2" s="500"/>
      <c r="I2" s="500"/>
      <c r="J2" s="500"/>
      <c r="K2" s="500"/>
    </row>
    <row r="3" spans="2:11" x14ac:dyDescent="0.25">
      <c r="D3" s="501" t="s">
        <v>467</v>
      </c>
      <c r="E3" s="501"/>
      <c r="F3" s="501"/>
      <c r="G3" s="501"/>
      <c r="H3" s="501"/>
      <c r="I3" s="501"/>
      <c r="J3" s="501"/>
      <c r="K3" s="501"/>
    </row>
    <row r="4" spans="2:11" ht="12" customHeight="1" x14ac:dyDescent="0.25">
      <c r="D4" s="106"/>
      <c r="E4" s="13"/>
      <c r="F4" s="13"/>
      <c r="G4" s="14"/>
      <c r="H4" s="13"/>
      <c r="I4" s="13"/>
      <c r="J4" s="15"/>
      <c r="K4" s="15"/>
    </row>
    <row r="5" spans="2:11" ht="18.75" thickBot="1" x14ac:dyDescent="0.3">
      <c r="D5" s="106" t="s">
        <v>340</v>
      </c>
      <c r="E5" s="13"/>
      <c r="F5" s="13"/>
      <c r="G5" s="14"/>
      <c r="H5" s="13"/>
      <c r="I5" s="13"/>
      <c r="J5" s="15"/>
      <c r="K5" s="15"/>
    </row>
    <row r="6" spans="2:11" s="135" customFormat="1" ht="14.25" x14ac:dyDescent="0.2">
      <c r="B6" s="488" t="s">
        <v>357</v>
      </c>
      <c r="C6" s="498" t="s">
        <v>356</v>
      </c>
      <c r="D6" s="498" t="s">
        <v>186</v>
      </c>
      <c r="E6" s="507" t="s">
        <v>185</v>
      </c>
      <c r="F6" s="507"/>
      <c r="G6" s="491"/>
      <c r="H6" s="490" t="s">
        <v>100</v>
      </c>
      <c r="I6" s="491"/>
      <c r="J6" s="504" t="s">
        <v>98</v>
      </c>
      <c r="K6" s="505"/>
    </row>
    <row r="7" spans="2:11" s="135" customFormat="1" ht="14.25" x14ac:dyDescent="0.2">
      <c r="B7" s="489"/>
      <c r="C7" s="499"/>
      <c r="D7" s="499"/>
      <c r="E7" s="492" t="s">
        <v>187</v>
      </c>
      <c r="F7" s="496" t="s">
        <v>188</v>
      </c>
      <c r="G7" s="492" t="s">
        <v>189</v>
      </c>
      <c r="H7" s="492" t="s">
        <v>313</v>
      </c>
      <c r="I7" s="494" t="s">
        <v>314</v>
      </c>
      <c r="J7" s="492" t="s">
        <v>346</v>
      </c>
      <c r="K7" s="506" t="s">
        <v>347</v>
      </c>
    </row>
    <row r="8" spans="2:11" s="135" customFormat="1" ht="14.25" x14ac:dyDescent="0.2">
      <c r="B8" s="136"/>
      <c r="C8" s="137"/>
      <c r="D8" s="129"/>
      <c r="E8" s="493"/>
      <c r="F8" s="497"/>
      <c r="G8" s="493"/>
      <c r="H8" s="493"/>
      <c r="I8" s="495"/>
      <c r="J8" s="493"/>
      <c r="K8" s="506"/>
    </row>
    <row r="9" spans="2:11" s="135" customFormat="1" ht="14.25" x14ac:dyDescent="0.2">
      <c r="B9" s="130" t="s">
        <v>358</v>
      </c>
      <c r="C9" s="138"/>
      <c r="D9" s="141">
        <v>1500000000</v>
      </c>
      <c r="E9" s="142">
        <v>0</v>
      </c>
      <c r="F9" s="143">
        <v>0</v>
      </c>
      <c r="G9" s="144">
        <v>817000000</v>
      </c>
      <c r="H9" s="144">
        <v>-170359734</v>
      </c>
      <c r="I9" s="175">
        <v>0</v>
      </c>
      <c r="J9" s="502"/>
      <c r="K9" s="503"/>
    </row>
    <row r="10" spans="2:11" s="135" customFormat="1" ht="28.5" x14ac:dyDescent="0.2">
      <c r="B10" s="131" t="s">
        <v>359</v>
      </c>
      <c r="C10" s="138"/>
      <c r="D10" s="145">
        <v>500000000</v>
      </c>
      <c r="E10" s="142"/>
      <c r="F10" s="143"/>
      <c r="G10" s="146">
        <v>49000000</v>
      </c>
      <c r="H10" s="144">
        <v>-97318351</v>
      </c>
      <c r="I10" s="175">
        <v>0</v>
      </c>
      <c r="J10" s="502"/>
      <c r="K10" s="503"/>
    </row>
    <row r="11" spans="2:11" s="135" customFormat="1" ht="28.5" x14ac:dyDescent="0.2">
      <c r="B11" s="130" t="s">
        <v>360</v>
      </c>
      <c r="C11" s="138"/>
      <c r="D11" s="145"/>
      <c r="E11" s="142"/>
      <c r="F11" s="143"/>
      <c r="G11" s="142"/>
      <c r="H11" s="142"/>
      <c r="I11" s="144"/>
      <c r="J11" s="502"/>
      <c r="K11" s="503"/>
    </row>
    <row r="12" spans="2:11" s="135" customFormat="1" ht="14.25" x14ac:dyDescent="0.2">
      <c r="B12" s="134" t="s">
        <v>361</v>
      </c>
      <c r="C12" s="138"/>
      <c r="D12" s="145"/>
      <c r="E12" s="142"/>
      <c r="F12" s="143"/>
      <c r="G12" s="146"/>
      <c r="H12" s="142"/>
      <c r="I12" s="147">
        <v>-186471387</v>
      </c>
      <c r="J12" s="502"/>
      <c r="K12" s="503"/>
    </row>
    <row r="13" spans="2:11" s="135" customFormat="1" ht="14.25" x14ac:dyDescent="0.2">
      <c r="B13" s="133" t="s">
        <v>362</v>
      </c>
      <c r="C13" s="139"/>
      <c r="D13" s="148">
        <f t="shared" ref="D13:I13" si="0">SUM(D9:D12)</f>
        <v>2000000000</v>
      </c>
      <c r="E13" s="149">
        <f t="shared" si="0"/>
        <v>0</v>
      </c>
      <c r="F13" s="149">
        <f t="shared" si="0"/>
        <v>0</v>
      </c>
      <c r="G13" s="149">
        <f t="shared" si="0"/>
        <v>866000000</v>
      </c>
      <c r="H13" s="149">
        <f t="shared" si="0"/>
        <v>-267678085</v>
      </c>
      <c r="I13" s="149">
        <f t="shared" si="0"/>
        <v>-186471387</v>
      </c>
      <c r="J13" s="150">
        <f>SUM(D13:I13)</f>
        <v>2411850528</v>
      </c>
      <c r="K13" s="151"/>
    </row>
    <row r="14" spans="2:11" s="135" customFormat="1" thickBot="1" x14ac:dyDescent="0.25">
      <c r="B14" s="132" t="s">
        <v>363</v>
      </c>
      <c r="C14" s="140"/>
      <c r="D14" s="152">
        <v>1500000000</v>
      </c>
      <c r="E14" s="153">
        <v>0</v>
      </c>
      <c r="F14" s="153">
        <v>0</v>
      </c>
      <c r="G14" s="154">
        <v>817000000</v>
      </c>
      <c r="H14" s="154">
        <v>-170359734</v>
      </c>
      <c r="I14" s="154">
        <v>-55515075</v>
      </c>
      <c r="J14" s="155"/>
      <c r="K14" s="156">
        <v>2049321915</v>
      </c>
    </row>
    <row r="16" spans="2:11" x14ac:dyDescent="0.25">
      <c r="F16" s="174"/>
      <c r="H16" s="174"/>
      <c r="J16" s="174"/>
      <c r="K16" s="174"/>
    </row>
    <row r="17" spans="8:11" x14ac:dyDescent="0.25">
      <c r="H17" s="174"/>
      <c r="I17" s="174"/>
      <c r="K17" s="174"/>
    </row>
    <row r="18" spans="8:11" x14ac:dyDescent="0.25">
      <c r="H18" s="174"/>
      <c r="I18" s="174"/>
    </row>
    <row r="19" spans="8:11" x14ac:dyDescent="0.25">
      <c r="I19" s="174"/>
    </row>
  </sheetData>
  <mergeCells count="17">
    <mergeCell ref="J9:K12"/>
    <mergeCell ref="J6:K6"/>
    <mergeCell ref="H7:H8"/>
    <mergeCell ref="K7:K8"/>
    <mergeCell ref="E6:G6"/>
    <mergeCell ref="D1:K1"/>
    <mergeCell ref="D2:K2"/>
    <mergeCell ref="D3:K3"/>
    <mergeCell ref="J7:J8"/>
    <mergeCell ref="D6:D7"/>
    <mergeCell ref="B6:B7"/>
    <mergeCell ref="H6:I6"/>
    <mergeCell ref="G7:G8"/>
    <mergeCell ref="I7:I8"/>
    <mergeCell ref="E7:E8"/>
    <mergeCell ref="F7:F8"/>
    <mergeCell ref="C6:C7"/>
  </mergeCell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B1:N392"/>
  <sheetViews>
    <sheetView zoomScaleNormal="100" zoomScaleSheetLayoutView="91" workbookViewId="0">
      <selection activeCell="B7" sqref="B7:E7"/>
    </sheetView>
  </sheetViews>
  <sheetFormatPr baseColWidth="10" defaultRowHeight="15" x14ac:dyDescent="0.25"/>
  <cols>
    <col min="1" max="1" width="4.28515625" style="2" customWidth="1"/>
    <col min="2" max="2" width="40.28515625" style="2" customWidth="1"/>
    <col min="3" max="3" width="15.5703125" style="2" customWidth="1"/>
    <col min="4" max="4" width="17" style="2" customWidth="1"/>
    <col min="5" max="5" width="15.28515625" style="2" customWidth="1"/>
    <col min="6" max="6" width="12.7109375" style="2" customWidth="1"/>
    <col min="7" max="7" width="19.28515625" style="2" customWidth="1"/>
    <col min="8" max="8" width="16" style="337" customWidth="1"/>
    <col min="9" max="9" width="17.42578125" style="337" customWidth="1"/>
    <col min="10" max="16384" width="11.42578125" style="2"/>
  </cols>
  <sheetData>
    <row r="1" spans="2:14" ht="15" customHeight="1" x14ac:dyDescent="0.25">
      <c r="B1" s="513" t="s">
        <v>397</v>
      </c>
      <c r="C1" s="513"/>
      <c r="D1" s="513"/>
      <c r="E1" s="513"/>
      <c r="F1" s="513"/>
      <c r="G1" s="513"/>
      <c r="H1" s="513"/>
    </row>
    <row r="2" spans="2:14" ht="15" customHeight="1" x14ac:dyDescent="0.25">
      <c r="B2" s="513"/>
      <c r="C2" s="513"/>
      <c r="D2" s="513"/>
      <c r="E2" s="513"/>
      <c r="F2" s="513"/>
      <c r="G2" s="513"/>
      <c r="H2" s="513"/>
    </row>
    <row r="3" spans="2:14" ht="15" customHeight="1" x14ac:dyDescent="0.25">
      <c r="B3" s="514" t="s">
        <v>436</v>
      </c>
      <c r="C3" s="514"/>
      <c r="D3" s="514"/>
      <c r="E3" s="514"/>
      <c r="F3" s="514"/>
      <c r="G3" s="514"/>
      <c r="H3" s="514"/>
    </row>
    <row r="4" spans="2:14" x14ac:dyDescent="0.25">
      <c r="B4" s="23"/>
    </row>
    <row r="5" spans="2:14" x14ac:dyDescent="0.25">
      <c r="B5" s="516" t="s">
        <v>512</v>
      </c>
      <c r="C5" s="516"/>
    </row>
    <row r="6" spans="2:14" ht="14.45" customHeight="1" x14ac:dyDescent="0.25">
      <c r="B6" s="25"/>
    </row>
    <row r="7" spans="2:14" ht="40.5" customHeight="1" x14ac:dyDescent="0.25">
      <c r="B7" s="517" t="s">
        <v>584</v>
      </c>
      <c r="C7" s="517"/>
      <c r="D7" s="517"/>
      <c r="E7" s="517"/>
      <c r="F7" s="417"/>
      <c r="G7" s="417"/>
      <c r="I7" s="515"/>
      <c r="J7" s="515"/>
      <c r="K7" s="515"/>
      <c r="L7" s="515"/>
      <c r="M7" s="515"/>
      <c r="N7" s="515"/>
    </row>
    <row r="8" spans="2:14" ht="15.6" customHeight="1" x14ac:dyDescent="0.25">
      <c r="B8" s="24"/>
    </row>
    <row r="9" spans="2:14" x14ac:dyDescent="0.25">
      <c r="B9" s="516" t="s">
        <v>511</v>
      </c>
      <c r="C9" s="516"/>
    </row>
    <row r="10" spans="2:14" ht="17.45" customHeight="1" x14ac:dyDescent="0.25">
      <c r="B10" s="25"/>
    </row>
    <row r="11" spans="2:14" x14ac:dyDescent="0.25">
      <c r="B11" s="516" t="s">
        <v>190</v>
      </c>
      <c r="C11" s="516"/>
      <c r="D11" s="516"/>
      <c r="E11" s="516"/>
      <c r="F11" s="280"/>
      <c r="G11" s="280"/>
    </row>
    <row r="12" spans="2:14" x14ac:dyDescent="0.25">
      <c r="B12" s="164"/>
      <c r="C12" s="164"/>
      <c r="D12" s="164"/>
      <c r="E12" s="164"/>
      <c r="F12" s="280"/>
      <c r="G12" s="280"/>
    </row>
    <row r="13" spans="2:14" ht="49.5" customHeight="1" x14ac:dyDescent="0.25">
      <c r="B13" s="512" t="s">
        <v>191</v>
      </c>
      <c r="C13" s="512"/>
      <c r="D13" s="512"/>
      <c r="E13" s="512"/>
      <c r="F13" s="276"/>
      <c r="G13" s="276"/>
    </row>
    <row r="14" spans="2:14" ht="30" customHeight="1" x14ac:dyDescent="0.25">
      <c r="B14" s="512" t="s">
        <v>192</v>
      </c>
      <c r="C14" s="512"/>
      <c r="D14" s="512"/>
      <c r="E14" s="512"/>
      <c r="F14" s="276"/>
      <c r="G14" s="276"/>
    </row>
    <row r="15" spans="2:14" ht="29.25" customHeight="1" x14ac:dyDescent="0.25">
      <c r="B15" s="512" t="s">
        <v>193</v>
      </c>
      <c r="C15" s="512"/>
      <c r="D15" s="512"/>
      <c r="E15" s="512"/>
      <c r="F15" s="276"/>
      <c r="G15" s="276"/>
    </row>
    <row r="16" spans="2:14" ht="30" customHeight="1" x14ac:dyDescent="0.25">
      <c r="B16" s="512" t="s">
        <v>335</v>
      </c>
      <c r="C16" s="512"/>
      <c r="D16" s="512"/>
      <c r="E16" s="512"/>
      <c r="F16" s="276"/>
      <c r="G16" s="276"/>
    </row>
    <row r="17" spans="2:7" ht="15" customHeight="1" x14ac:dyDescent="0.25">
      <c r="B17" s="512" t="s">
        <v>194</v>
      </c>
      <c r="C17" s="512"/>
      <c r="D17" s="512"/>
      <c r="E17" s="512"/>
      <c r="F17" s="276"/>
      <c r="G17" s="276"/>
    </row>
    <row r="18" spans="2:7" ht="21" customHeight="1" x14ac:dyDescent="0.25">
      <c r="B18" s="24"/>
    </row>
    <row r="19" spans="2:7" x14ac:dyDescent="0.25">
      <c r="B19" s="25" t="s">
        <v>195</v>
      </c>
    </row>
    <row r="20" spans="2:7" ht="14.45" customHeight="1" x14ac:dyDescent="0.25">
      <c r="B20" s="25"/>
    </row>
    <row r="21" spans="2:7" ht="42" customHeight="1" x14ac:dyDescent="0.25">
      <c r="B21" s="512" t="s">
        <v>576</v>
      </c>
      <c r="C21" s="512"/>
      <c r="D21" s="512"/>
      <c r="E21" s="512"/>
      <c r="F21" s="276"/>
      <c r="G21" s="276"/>
    </row>
    <row r="22" spans="2:7" ht="15" customHeight="1" x14ac:dyDescent="0.25">
      <c r="B22" s="24"/>
    </row>
    <row r="23" spans="2:7" ht="51.75" customHeight="1" x14ac:dyDescent="0.25">
      <c r="B23" s="518" t="s">
        <v>402</v>
      </c>
      <c r="C23" s="518"/>
      <c r="D23" s="518"/>
      <c r="E23" s="518"/>
      <c r="F23" s="281"/>
      <c r="G23" s="281"/>
    </row>
    <row r="24" spans="2:7" x14ac:dyDescent="0.25">
      <c r="B24" s="516" t="s">
        <v>510</v>
      </c>
      <c r="C24" s="516"/>
      <c r="D24" s="516"/>
      <c r="E24" s="516"/>
      <c r="F24" s="280"/>
      <c r="G24" s="280"/>
    </row>
    <row r="25" spans="2:7" ht="14.45" customHeight="1" x14ac:dyDescent="0.25">
      <c r="B25" s="25"/>
    </row>
    <row r="26" spans="2:7" x14ac:dyDescent="0.25">
      <c r="B26" s="516" t="s">
        <v>196</v>
      </c>
      <c r="C26" s="516"/>
      <c r="D26" s="516"/>
      <c r="E26" s="516"/>
      <c r="F26" s="280"/>
      <c r="G26" s="280"/>
    </row>
    <row r="27" spans="2:7" ht="14.45" customHeight="1" x14ac:dyDescent="0.25">
      <c r="B27" s="25"/>
    </row>
    <row r="28" spans="2:7" ht="37.5" customHeight="1" x14ac:dyDescent="0.25">
      <c r="B28" s="512" t="s">
        <v>577</v>
      </c>
      <c r="C28" s="512"/>
      <c r="D28" s="512"/>
      <c r="E28" s="512"/>
      <c r="F28" s="276"/>
      <c r="G28" s="276"/>
    </row>
    <row r="29" spans="2:7" ht="15.6" customHeight="1" x14ac:dyDescent="0.25">
      <c r="B29" s="24"/>
    </row>
    <row r="30" spans="2:7" x14ac:dyDescent="0.25">
      <c r="B30" s="25" t="s">
        <v>304</v>
      </c>
    </row>
    <row r="31" spans="2:7" ht="14.45" customHeight="1" x14ac:dyDescent="0.25">
      <c r="B31" s="24"/>
    </row>
    <row r="32" spans="2:7" ht="39.75" customHeight="1" x14ac:dyDescent="0.25">
      <c r="B32" s="512" t="s">
        <v>437</v>
      </c>
      <c r="C32" s="512"/>
      <c r="D32" s="512"/>
      <c r="E32" s="512"/>
      <c r="F32" s="276"/>
      <c r="G32" s="276"/>
    </row>
    <row r="33" spans="2:7" ht="48" customHeight="1" x14ac:dyDescent="0.25">
      <c r="B33" s="512" t="s">
        <v>403</v>
      </c>
      <c r="C33" s="512"/>
      <c r="D33" s="512"/>
      <c r="E33" s="512"/>
      <c r="F33" s="276"/>
      <c r="G33" s="276"/>
    </row>
    <row r="34" spans="2:7" ht="14.45" customHeight="1" x14ac:dyDescent="0.25">
      <c r="B34" s="24"/>
    </row>
    <row r="35" spans="2:7" ht="24.6" customHeight="1" x14ac:dyDescent="0.25">
      <c r="B35" s="512" t="s">
        <v>197</v>
      </c>
      <c r="C35" s="512"/>
      <c r="D35" s="512"/>
      <c r="E35" s="512"/>
      <c r="F35" s="276"/>
      <c r="G35" s="276"/>
    </row>
    <row r="36" spans="2:7" x14ac:dyDescent="0.25">
      <c r="B36" s="24"/>
    </row>
    <row r="37" spans="2:7" x14ac:dyDescent="0.25">
      <c r="B37" s="25" t="s">
        <v>198</v>
      </c>
    </row>
    <row r="38" spans="2:7" ht="14.45" customHeight="1" x14ac:dyDescent="0.25">
      <c r="B38" s="25"/>
    </row>
    <row r="39" spans="2:7" ht="15" customHeight="1" x14ac:dyDescent="0.25">
      <c r="B39" s="512" t="s">
        <v>199</v>
      </c>
      <c r="C39" s="512"/>
      <c r="D39" s="512"/>
      <c r="E39" s="512"/>
      <c r="F39" s="276"/>
      <c r="G39" s="276"/>
    </row>
    <row r="40" spans="2:7" x14ac:dyDescent="0.25">
      <c r="B40" s="24"/>
    </row>
    <row r="41" spans="2:7" x14ac:dyDescent="0.25">
      <c r="B41" s="25" t="s">
        <v>305</v>
      </c>
    </row>
    <row r="42" spans="2:7" ht="14.45" customHeight="1" x14ac:dyDescent="0.25">
      <c r="B42" s="24"/>
    </row>
    <row r="43" spans="2:7" ht="15" customHeight="1" x14ac:dyDescent="0.25">
      <c r="B43" s="512" t="s">
        <v>200</v>
      </c>
      <c r="C43" s="512"/>
      <c r="D43" s="512"/>
      <c r="E43" s="512"/>
      <c r="F43" s="276"/>
      <c r="G43" s="276"/>
    </row>
    <row r="45" spans="2:7" x14ac:dyDescent="0.25">
      <c r="B45" s="25" t="s">
        <v>306</v>
      </c>
    </row>
    <row r="46" spans="2:7" ht="14.45" customHeight="1" x14ac:dyDescent="0.25">
      <c r="B46" s="24"/>
    </row>
    <row r="47" spans="2:7" ht="27" customHeight="1" x14ac:dyDescent="0.25">
      <c r="B47" s="512" t="s">
        <v>201</v>
      </c>
      <c r="C47" s="512"/>
      <c r="D47" s="512"/>
      <c r="E47" s="512"/>
      <c r="F47" s="276"/>
      <c r="G47" s="276"/>
    </row>
    <row r="48" spans="2:7" ht="12" customHeight="1" x14ac:dyDescent="0.25">
      <c r="B48" s="24"/>
    </row>
    <row r="49" spans="2:7" x14ac:dyDescent="0.25">
      <c r="B49" s="25" t="s">
        <v>202</v>
      </c>
    </row>
    <row r="50" spans="2:7" ht="14.45" customHeight="1" x14ac:dyDescent="0.25">
      <c r="B50" s="25"/>
    </row>
    <row r="51" spans="2:7" ht="22.5" customHeight="1" x14ac:dyDescent="0.25">
      <c r="B51" s="512" t="s">
        <v>578</v>
      </c>
      <c r="C51" s="512"/>
      <c r="D51" s="512"/>
      <c r="E51" s="512"/>
      <c r="F51" s="276"/>
      <c r="G51" s="276"/>
    </row>
    <row r="52" spans="2:7" ht="14.45" customHeight="1" x14ac:dyDescent="0.25">
      <c r="B52" s="24"/>
    </row>
    <row r="53" spans="2:7" ht="28.5" customHeight="1" x14ac:dyDescent="0.25">
      <c r="B53" s="25" t="s">
        <v>203</v>
      </c>
    </row>
    <row r="54" spans="2:7" ht="14.45" customHeight="1" x14ac:dyDescent="0.25">
      <c r="B54" s="25"/>
    </row>
    <row r="55" spans="2:7" ht="15" customHeight="1" x14ac:dyDescent="0.25">
      <c r="B55" s="512" t="s">
        <v>307</v>
      </c>
      <c r="C55" s="512"/>
      <c r="D55" s="512"/>
      <c r="E55" s="512"/>
      <c r="F55" s="276"/>
      <c r="G55" s="276"/>
    </row>
    <row r="56" spans="2:7" ht="19.149999999999999" customHeight="1" x14ac:dyDescent="0.25">
      <c r="B56" s="24"/>
    </row>
    <row r="57" spans="2:7" x14ac:dyDescent="0.25">
      <c r="B57" s="25" t="s">
        <v>204</v>
      </c>
    </row>
    <row r="58" spans="2:7" x14ac:dyDescent="0.25">
      <c r="B58" s="25"/>
    </row>
    <row r="59" spans="2:7" x14ac:dyDescent="0.25">
      <c r="B59" s="512" t="s">
        <v>205</v>
      </c>
      <c r="C59" s="512"/>
      <c r="D59" s="512"/>
      <c r="E59" s="512"/>
      <c r="F59" s="276"/>
      <c r="G59" s="276"/>
    </row>
    <row r="60" spans="2:7" ht="14.45" customHeight="1" x14ac:dyDescent="0.25">
      <c r="B60" s="24"/>
    </row>
    <row r="61" spans="2:7" x14ac:dyDescent="0.25">
      <c r="B61" s="516" t="s">
        <v>509</v>
      </c>
      <c r="C61" s="516"/>
      <c r="D61" s="516"/>
      <c r="E61" s="516"/>
      <c r="F61" s="280"/>
      <c r="G61" s="280"/>
    </row>
    <row r="62" spans="2:7" ht="14.45" customHeight="1" x14ac:dyDescent="0.25">
      <c r="B62" s="25"/>
    </row>
    <row r="63" spans="2:7" ht="15" customHeight="1" x14ac:dyDescent="0.25">
      <c r="B63" s="512" t="s">
        <v>206</v>
      </c>
      <c r="C63" s="512"/>
      <c r="D63" s="512"/>
      <c r="E63" s="512"/>
      <c r="F63" s="276"/>
      <c r="G63" s="276"/>
    </row>
    <row r="64" spans="2:7" x14ac:dyDescent="0.25">
      <c r="B64" s="24"/>
    </row>
    <row r="65" spans="2:8" x14ac:dyDescent="0.25">
      <c r="B65" s="25" t="s">
        <v>508</v>
      </c>
    </row>
    <row r="66" spans="2:8" ht="15.6" customHeight="1" x14ac:dyDescent="0.25">
      <c r="B66" s="25"/>
    </row>
    <row r="67" spans="2:8" ht="21" customHeight="1" x14ac:dyDescent="0.25">
      <c r="B67" s="25" t="s">
        <v>207</v>
      </c>
    </row>
    <row r="68" spans="2:8" ht="48" customHeight="1" x14ac:dyDescent="0.25">
      <c r="B68" s="512" t="s">
        <v>208</v>
      </c>
      <c r="C68" s="512"/>
      <c r="D68" s="512"/>
      <c r="E68" s="512"/>
      <c r="F68" s="512"/>
      <c r="G68" s="512"/>
      <c r="H68" s="512"/>
    </row>
    <row r="69" spans="2:8" ht="15.75" thickBot="1" x14ac:dyDescent="0.3">
      <c r="B69" s="165"/>
      <c r="C69" s="165"/>
      <c r="D69" s="165"/>
      <c r="E69" s="165"/>
      <c r="F69" s="276"/>
      <c r="G69" s="276"/>
    </row>
    <row r="70" spans="2:8" ht="17.45" customHeight="1" thickBot="1" x14ac:dyDescent="0.3">
      <c r="B70" s="157" t="s">
        <v>209</v>
      </c>
      <c r="C70" s="158">
        <v>44561</v>
      </c>
    </row>
    <row r="71" spans="2:8" ht="17.45" customHeight="1" thickBot="1" x14ac:dyDescent="0.3">
      <c r="B71" s="163" t="s">
        <v>210</v>
      </c>
      <c r="C71" s="26">
        <v>6870.81</v>
      </c>
    </row>
    <row r="72" spans="2:8" ht="15.75" thickBot="1" x14ac:dyDescent="0.3">
      <c r="B72" s="163" t="s">
        <v>211</v>
      </c>
      <c r="C72" s="26">
        <v>6887.4</v>
      </c>
    </row>
    <row r="73" spans="2:8" ht="12.6" customHeight="1" x14ac:dyDescent="0.25">
      <c r="B73" s="25"/>
    </row>
    <row r="74" spans="2:8" x14ac:dyDescent="0.25">
      <c r="B74" s="25" t="s">
        <v>212</v>
      </c>
    </row>
    <row r="75" spans="2:8" x14ac:dyDescent="0.25">
      <c r="B75" s="25"/>
    </row>
    <row r="76" spans="2:8" x14ac:dyDescent="0.25">
      <c r="B76" s="530" t="s">
        <v>213</v>
      </c>
      <c r="C76" s="530"/>
      <c r="E76" s="243"/>
      <c r="F76" s="243"/>
      <c r="G76" s="243"/>
    </row>
    <row r="77" spans="2:8" x14ac:dyDescent="0.25">
      <c r="B77" s="249"/>
      <c r="C77" s="249"/>
      <c r="E77" s="243"/>
      <c r="F77" s="243"/>
      <c r="G77" s="243"/>
    </row>
    <row r="78" spans="2:8" ht="12.6" customHeight="1" x14ac:dyDescent="0.25">
      <c r="B78" s="27" t="s">
        <v>426</v>
      </c>
      <c r="E78" s="244">
        <v>6870.81</v>
      </c>
      <c r="F78" s="244"/>
      <c r="G78" s="331"/>
    </row>
    <row r="79" spans="2:8" ht="33.75" customHeight="1" x14ac:dyDescent="0.25">
      <c r="B79" s="182" t="s">
        <v>364</v>
      </c>
      <c r="C79" s="223" t="s">
        <v>365</v>
      </c>
      <c r="D79" s="222" t="s">
        <v>366</v>
      </c>
      <c r="E79" s="222" t="s">
        <v>367</v>
      </c>
      <c r="F79" s="222" t="s">
        <v>368</v>
      </c>
      <c r="G79" s="350"/>
    </row>
    <row r="80" spans="2:8" ht="17.25" customHeight="1" x14ac:dyDescent="0.25">
      <c r="B80" s="184" t="s">
        <v>57</v>
      </c>
      <c r="C80" s="185"/>
      <c r="D80" s="186"/>
      <c r="E80" s="187"/>
      <c r="F80" s="187"/>
    </row>
    <row r="81" spans="2:8" ht="17.25" customHeight="1" x14ac:dyDescent="0.25">
      <c r="B81" s="188" t="s">
        <v>398</v>
      </c>
      <c r="C81" s="185"/>
      <c r="D81" s="186">
        <v>3100.21</v>
      </c>
      <c r="E81" s="186">
        <v>6870.81</v>
      </c>
      <c r="F81" s="187">
        <f>+D81*E81</f>
        <v>21300953.870100003</v>
      </c>
    </row>
    <row r="82" spans="2:8" ht="17.25" customHeight="1" x14ac:dyDescent="0.25">
      <c r="B82" s="188" t="s">
        <v>404</v>
      </c>
      <c r="C82" s="185"/>
      <c r="D82" s="186"/>
      <c r="E82" s="186"/>
      <c r="F82" s="187">
        <f t="shared" ref="F82:F91" si="0">+D82*E82</f>
        <v>0</v>
      </c>
    </row>
    <row r="83" spans="2:8" ht="17.25" customHeight="1" x14ac:dyDescent="0.25">
      <c r="B83" s="188" t="s">
        <v>519</v>
      </c>
      <c r="C83" s="185"/>
      <c r="D83" s="242">
        <v>6268.72</v>
      </c>
      <c r="E83" s="186">
        <v>6870.81</v>
      </c>
      <c r="F83" s="187">
        <f t="shared" si="0"/>
        <v>43071184.063200004</v>
      </c>
    </row>
    <row r="84" spans="2:8" ht="17.25" customHeight="1" x14ac:dyDescent="0.25">
      <c r="B84" s="188" t="s">
        <v>520</v>
      </c>
      <c r="C84" s="185"/>
      <c r="D84" s="186"/>
      <c r="E84" s="186"/>
      <c r="F84" s="187">
        <f t="shared" si="0"/>
        <v>0</v>
      </c>
    </row>
    <row r="85" spans="2:8" ht="17.25" customHeight="1" x14ac:dyDescent="0.25">
      <c r="B85" s="188" t="s">
        <v>405</v>
      </c>
      <c r="C85" s="185"/>
      <c r="D85" s="242">
        <v>43508.92</v>
      </c>
      <c r="E85" s="186">
        <v>6870.81</v>
      </c>
      <c r="F85" s="187">
        <f t="shared" si="0"/>
        <v>298941522.62520003</v>
      </c>
    </row>
    <row r="86" spans="2:8" ht="17.25" customHeight="1" x14ac:dyDescent="0.25">
      <c r="B86" s="188" t="s">
        <v>406</v>
      </c>
      <c r="C86" s="185"/>
      <c r="D86" s="186"/>
      <c r="E86" s="186"/>
      <c r="F86" s="187">
        <f t="shared" si="0"/>
        <v>0</v>
      </c>
    </row>
    <row r="87" spans="2:8" ht="17.25" customHeight="1" x14ac:dyDescent="0.25">
      <c r="B87" s="188" t="s">
        <v>407</v>
      </c>
      <c r="C87" s="185"/>
      <c r="D87" s="186"/>
      <c r="E87" s="186"/>
      <c r="F87" s="187">
        <f t="shared" si="0"/>
        <v>0</v>
      </c>
    </row>
    <row r="88" spans="2:8" ht="17.25" customHeight="1" x14ac:dyDescent="0.25">
      <c r="B88" s="188" t="s">
        <v>408</v>
      </c>
      <c r="C88" s="185"/>
      <c r="D88" s="186">
        <v>1000</v>
      </c>
      <c r="E88" s="186">
        <v>6870.81</v>
      </c>
      <c r="F88" s="187">
        <f t="shared" si="0"/>
        <v>6870810</v>
      </c>
    </row>
    <row r="89" spans="2:8" ht="17.25" customHeight="1" x14ac:dyDescent="0.25">
      <c r="B89" s="188" t="s">
        <v>409</v>
      </c>
      <c r="C89" s="185"/>
      <c r="D89" s="186">
        <v>300</v>
      </c>
      <c r="E89" s="186">
        <v>6870.81</v>
      </c>
      <c r="F89" s="187">
        <f t="shared" si="0"/>
        <v>2061243.0000000002</v>
      </c>
    </row>
    <row r="90" spans="2:8" ht="17.25" customHeight="1" x14ac:dyDescent="0.25">
      <c r="B90" s="188" t="s">
        <v>410</v>
      </c>
      <c r="C90" s="185"/>
      <c r="D90" s="186"/>
      <c r="E90" s="186"/>
      <c r="F90" s="187">
        <f t="shared" si="0"/>
        <v>0</v>
      </c>
      <c r="H90" s="338"/>
    </row>
    <row r="91" spans="2:8" ht="17.25" customHeight="1" x14ac:dyDescent="0.25">
      <c r="B91" s="188" t="s">
        <v>425</v>
      </c>
      <c r="C91" s="185"/>
      <c r="D91" s="186"/>
      <c r="E91" s="186"/>
      <c r="F91" s="187">
        <f t="shared" si="0"/>
        <v>0</v>
      </c>
    </row>
    <row r="92" spans="2:8" ht="17.25" customHeight="1" x14ac:dyDescent="0.25">
      <c r="B92" s="250"/>
      <c r="C92" s="251"/>
      <c r="D92" s="252"/>
      <c r="E92" s="252"/>
      <c r="F92" s="252"/>
      <c r="G92" s="252"/>
      <c r="H92" s="339"/>
    </row>
    <row r="93" spans="2:8" ht="12.6" customHeight="1" x14ac:dyDescent="0.25">
      <c r="B93" s="27" t="s">
        <v>427</v>
      </c>
      <c r="E93" s="261"/>
      <c r="F93" s="261"/>
      <c r="G93" s="261"/>
    </row>
    <row r="94" spans="2:8" ht="12.6" customHeight="1" x14ac:dyDescent="0.25">
      <c r="B94" s="197" t="s">
        <v>411</v>
      </c>
      <c r="C94" s="198" t="s">
        <v>380</v>
      </c>
      <c r="D94" s="288">
        <v>5102.7049999999999</v>
      </c>
      <c r="E94" s="287">
        <v>6870.81</v>
      </c>
      <c r="F94" s="199">
        <f>+D94*E94</f>
        <v>35059716.541050002</v>
      </c>
    </row>
    <row r="95" spans="2:8" ht="12.6" customHeight="1" x14ac:dyDescent="0.25">
      <c r="B95" s="201" t="s">
        <v>428</v>
      </c>
      <c r="C95" s="196"/>
      <c r="D95" s="196"/>
      <c r="E95" s="199"/>
      <c r="F95" s="202">
        <f>SUM(H90:H94)</f>
        <v>0</v>
      </c>
    </row>
    <row r="96" spans="2:8" ht="12.6" customHeight="1" x14ac:dyDescent="0.25">
      <c r="B96" s="27"/>
      <c r="E96" s="174"/>
      <c r="F96" s="174"/>
    </row>
    <row r="97" spans="2:7" ht="12.6" customHeight="1" x14ac:dyDescent="0.25">
      <c r="B97" s="27"/>
    </row>
    <row r="98" spans="2:7" x14ac:dyDescent="0.25">
      <c r="F98" s="174"/>
    </row>
    <row r="99" spans="2:7" x14ac:dyDescent="0.25">
      <c r="B99" s="27" t="s">
        <v>214</v>
      </c>
    </row>
    <row r="100" spans="2:7" ht="13.9" customHeight="1" thickBot="1" x14ac:dyDescent="0.3">
      <c r="B100" s="27"/>
    </row>
    <row r="101" spans="2:7" ht="13.9" customHeight="1" x14ac:dyDescent="0.25">
      <c r="B101" s="531" t="s">
        <v>369</v>
      </c>
      <c r="C101" s="533" t="s">
        <v>370</v>
      </c>
      <c r="D101" s="533" t="s">
        <v>371</v>
      </c>
      <c r="E101" s="533" t="s">
        <v>372</v>
      </c>
      <c r="F101" s="526" t="s">
        <v>373</v>
      </c>
    </row>
    <row r="102" spans="2:7" ht="13.9" customHeight="1" x14ac:dyDescent="0.25">
      <c r="B102" s="532"/>
      <c r="C102" s="534"/>
      <c r="D102" s="534"/>
      <c r="E102" s="534"/>
      <c r="F102" s="527"/>
    </row>
    <row r="103" spans="2:7" ht="30" x14ac:dyDescent="0.25">
      <c r="B103" s="292" t="s">
        <v>481</v>
      </c>
      <c r="C103" s="293">
        <v>6870.81</v>
      </c>
      <c r="D103" s="294">
        <v>10675139</v>
      </c>
      <c r="E103" s="295">
        <f>'[1]Notas inicial'!D85</f>
        <v>0</v>
      </c>
      <c r="F103" s="296"/>
    </row>
    <row r="104" spans="2:7" ht="30" x14ac:dyDescent="0.25">
      <c r="B104" s="292" t="s">
        <v>482</v>
      </c>
      <c r="C104" s="293">
        <v>6887.4</v>
      </c>
      <c r="D104" s="294">
        <v>1396794</v>
      </c>
      <c r="E104" s="295">
        <f>'[1]Notas inicial'!D86</f>
        <v>0</v>
      </c>
      <c r="F104" s="296"/>
      <c r="G104" s="174"/>
    </row>
    <row r="105" spans="2:7" ht="30" x14ac:dyDescent="0.25">
      <c r="B105" s="292" t="s">
        <v>483</v>
      </c>
      <c r="C105" s="293">
        <v>6870.81</v>
      </c>
      <c r="D105" s="294">
        <v>489217</v>
      </c>
      <c r="E105" s="295">
        <f>'[1]Notas inicial'!D85</f>
        <v>0</v>
      </c>
      <c r="F105" s="296"/>
    </row>
    <row r="106" spans="2:7" ht="30" x14ac:dyDescent="0.25">
      <c r="B106" s="297" t="s">
        <v>484</v>
      </c>
      <c r="C106" s="298">
        <v>6887.4</v>
      </c>
      <c r="D106" s="299">
        <f>'[1]Claculo Nota 5c'!C37</f>
        <v>0</v>
      </c>
      <c r="E106" s="300">
        <f>'[1]Notas inicial'!D86</f>
        <v>0</v>
      </c>
      <c r="F106" s="301"/>
    </row>
    <row r="107" spans="2:7" x14ac:dyDescent="0.25">
      <c r="B107" s="302" t="s">
        <v>374</v>
      </c>
      <c r="C107" s="303"/>
      <c r="D107" s="304">
        <f>D103+D104-D105-D106</f>
        <v>11582716</v>
      </c>
      <c r="E107" s="303"/>
      <c r="F107" s="304"/>
    </row>
    <row r="108" spans="2:7" x14ac:dyDescent="0.25">
      <c r="B108" s="289"/>
      <c r="C108" s="290"/>
      <c r="D108" s="291"/>
      <c r="E108" s="290"/>
      <c r="F108" s="291"/>
    </row>
    <row r="109" spans="2:7" x14ac:dyDescent="0.25">
      <c r="B109" s="289"/>
      <c r="C109" s="290"/>
      <c r="D109" s="291"/>
      <c r="E109" s="290"/>
      <c r="F109" s="291"/>
    </row>
    <row r="111" spans="2:7" x14ac:dyDescent="0.25">
      <c r="B111" s="27" t="s">
        <v>215</v>
      </c>
    </row>
    <row r="112" spans="2:7" x14ac:dyDescent="0.25">
      <c r="B112" s="27"/>
    </row>
    <row r="113" spans="2:7" ht="17.45" customHeight="1" x14ac:dyDescent="0.25">
      <c r="B113" s="520" t="s">
        <v>55</v>
      </c>
      <c r="C113" s="520" t="s">
        <v>216</v>
      </c>
      <c r="D113" s="166" t="s">
        <v>217</v>
      </c>
      <c r="E113" s="183" t="s">
        <v>218</v>
      </c>
      <c r="F113" s="284"/>
      <c r="G113" s="284"/>
    </row>
    <row r="114" spans="2:7" ht="21" customHeight="1" x14ac:dyDescent="0.25">
      <c r="B114" s="520"/>
      <c r="C114" s="520"/>
      <c r="D114" s="189">
        <v>44561</v>
      </c>
      <c r="E114" s="189">
        <v>44196</v>
      </c>
      <c r="F114" s="285"/>
      <c r="G114" s="285"/>
    </row>
    <row r="115" spans="2:7" x14ac:dyDescent="0.25">
      <c r="B115" s="190" t="s">
        <v>219</v>
      </c>
      <c r="C115" s="190"/>
      <c r="D115" s="191">
        <f>SUM(D116:D127)</f>
        <v>1092133254</v>
      </c>
      <c r="E115" s="192">
        <f>SUM(E116:E121)</f>
        <v>1166920296</v>
      </c>
      <c r="F115" s="286"/>
      <c r="G115" s="286"/>
    </row>
    <row r="116" spans="2:7" ht="21" customHeight="1" x14ac:dyDescent="0.25">
      <c r="B116" s="193" t="s">
        <v>56</v>
      </c>
      <c r="C116" s="193" t="s">
        <v>220</v>
      </c>
      <c r="D116" s="194">
        <v>823489</v>
      </c>
      <c r="E116" s="194">
        <v>115252</v>
      </c>
      <c r="F116" s="256"/>
      <c r="G116" s="256"/>
    </row>
    <row r="117" spans="2:7" x14ac:dyDescent="0.25">
      <c r="B117" s="193" t="s">
        <v>479</v>
      </c>
      <c r="C117" s="193" t="s">
        <v>220</v>
      </c>
      <c r="D117" s="167">
        <v>625283320</v>
      </c>
      <c r="E117" s="194"/>
      <c r="F117" s="256"/>
      <c r="G117" s="256"/>
    </row>
    <row r="118" spans="2:7" x14ac:dyDescent="0.25">
      <c r="B118" s="193" t="s">
        <v>480</v>
      </c>
      <c r="C118" s="193" t="s">
        <v>220</v>
      </c>
      <c r="D118" s="167">
        <v>43071254</v>
      </c>
      <c r="E118" s="194"/>
      <c r="F118" s="256"/>
      <c r="G118" s="256"/>
    </row>
    <row r="119" spans="2:7" x14ac:dyDescent="0.25">
      <c r="B119" s="193" t="s">
        <v>398</v>
      </c>
      <c r="C119" s="193" t="s">
        <v>220</v>
      </c>
      <c r="D119" s="167">
        <v>18890052</v>
      </c>
      <c r="E119" s="194">
        <v>1166805044</v>
      </c>
      <c r="F119" s="256"/>
      <c r="G119" s="256"/>
    </row>
    <row r="120" spans="2:7" x14ac:dyDescent="0.25">
      <c r="B120" s="193" t="s">
        <v>404</v>
      </c>
      <c r="C120" s="193" t="s">
        <v>220</v>
      </c>
      <c r="D120" s="167">
        <v>21300953</v>
      </c>
      <c r="E120" s="194">
        <v>0</v>
      </c>
      <c r="F120" s="256"/>
      <c r="G120" s="256"/>
    </row>
    <row r="121" spans="2:7" x14ac:dyDescent="0.25">
      <c r="B121" s="193" t="s">
        <v>405</v>
      </c>
      <c r="C121" s="193" t="s">
        <v>220</v>
      </c>
      <c r="D121" s="167">
        <v>71590343</v>
      </c>
      <c r="E121" s="194"/>
      <c r="F121" s="256"/>
      <c r="G121" s="256"/>
    </row>
    <row r="122" spans="2:7" x14ac:dyDescent="0.25">
      <c r="B122" s="193" t="s">
        <v>406</v>
      </c>
      <c r="C122" s="193" t="s">
        <v>220</v>
      </c>
      <c r="D122" s="167">
        <v>298941522</v>
      </c>
      <c r="E122" s="194"/>
      <c r="F122" s="256"/>
      <c r="G122" s="256"/>
    </row>
    <row r="123" spans="2:7" x14ac:dyDescent="0.25">
      <c r="B123" s="193" t="s">
        <v>407</v>
      </c>
      <c r="C123" s="193" t="s">
        <v>220</v>
      </c>
      <c r="D123" s="167">
        <v>2000000</v>
      </c>
      <c r="E123" s="194"/>
      <c r="F123" s="256"/>
      <c r="G123" s="256"/>
    </row>
    <row r="124" spans="2:7" x14ac:dyDescent="0.25">
      <c r="B124" s="193" t="s">
        <v>408</v>
      </c>
      <c r="C124" s="193" t="s">
        <v>220</v>
      </c>
      <c r="D124" s="167">
        <v>300268</v>
      </c>
      <c r="E124" s="194"/>
      <c r="F124" s="256"/>
      <c r="G124" s="256"/>
    </row>
    <row r="125" spans="2:7" x14ac:dyDescent="0.25">
      <c r="B125" s="193" t="s">
        <v>409</v>
      </c>
      <c r="C125" s="193" t="s">
        <v>220</v>
      </c>
      <c r="D125" s="167">
        <v>6870810</v>
      </c>
      <c r="E125" s="194"/>
      <c r="F125" s="256"/>
      <c r="G125" s="256"/>
    </row>
    <row r="126" spans="2:7" x14ac:dyDescent="0.25">
      <c r="B126" s="193" t="s">
        <v>410</v>
      </c>
      <c r="C126" s="193" t="s">
        <v>220</v>
      </c>
      <c r="D126" s="167">
        <v>2061243</v>
      </c>
      <c r="E126" s="194"/>
      <c r="F126" s="256"/>
      <c r="G126" s="256"/>
    </row>
    <row r="127" spans="2:7" x14ac:dyDescent="0.25">
      <c r="B127" s="193" t="s">
        <v>425</v>
      </c>
      <c r="C127" s="193" t="s">
        <v>220</v>
      </c>
      <c r="D127" s="167">
        <v>1000000</v>
      </c>
      <c r="E127" s="194"/>
      <c r="F127" s="256"/>
      <c r="G127" s="256"/>
    </row>
    <row r="128" spans="2:7" x14ac:dyDescent="0.25">
      <c r="B128" s="257"/>
      <c r="C128" s="254"/>
      <c r="D128" s="255"/>
      <c r="E128" s="256"/>
      <c r="F128" s="256"/>
      <c r="G128" s="256"/>
    </row>
    <row r="129" spans="2:9" x14ac:dyDescent="0.25">
      <c r="B129" s="28"/>
    </row>
    <row r="130" spans="2:9" x14ac:dyDescent="0.25">
      <c r="B130" s="27" t="s">
        <v>221</v>
      </c>
    </row>
    <row r="131" spans="2:9" x14ac:dyDescent="0.25">
      <c r="B131" s="257"/>
      <c r="C131" s="305"/>
      <c r="D131" s="306"/>
      <c r="E131" s="306"/>
      <c r="F131" s="307"/>
      <c r="G131" s="174"/>
    </row>
    <row r="132" spans="2:9" ht="15" customHeight="1" x14ac:dyDescent="0.25">
      <c r="B132" s="535" t="s">
        <v>485</v>
      </c>
      <c r="C132" s="535"/>
      <c r="D132" s="535"/>
      <c r="E132" s="535"/>
      <c r="F132" s="536"/>
      <c r="G132" s="521" t="s">
        <v>486</v>
      </c>
      <c r="H132" s="522"/>
      <c r="I132" s="523"/>
    </row>
    <row r="133" spans="2:9" ht="15" customHeight="1" x14ac:dyDescent="0.25">
      <c r="B133" s="537"/>
      <c r="C133" s="537"/>
      <c r="D133" s="537"/>
      <c r="E133" s="537"/>
      <c r="F133" s="538"/>
      <c r="G133" s="521" t="s">
        <v>491</v>
      </c>
      <c r="H133" s="522"/>
      <c r="I133" s="523"/>
    </row>
    <row r="134" spans="2:9" ht="22.5" x14ac:dyDescent="0.25">
      <c r="B134" s="399" t="s">
        <v>375</v>
      </c>
      <c r="C134" s="316" t="s">
        <v>376</v>
      </c>
      <c r="D134" s="316" t="s">
        <v>377</v>
      </c>
      <c r="E134" s="316" t="s">
        <v>378</v>
      </c>
      <c r="F134" s="317" t="s">
        <v>379</v>
      </c>
      <c r="G134" s="316" t="s">
        <v>487</v>
      </c>
      <c r="H134" s="400" t="s">
        <v>488</v>
      </c>
      <c r="I134" s="400" t="s">
        <v>489</v>
      </c>
    </row>
    <row r="135" spans="2:9" x14ac:dyDescent="0.25">
      <c r="B135" s="315" t="s">
        <v>170</v>
      </c>
      <c r="C135" s="401"/>
      <c r="D135" s="308"/>
      <c r="E135" s="308"/>
      <c r="F135" s="309"/>
      <c r="G135" s="310"/>
      <c r="H135" s="340"/>
      <c r="I135" s="402"/>
    </row>
    <row r="136" spans="2:9" x14ac:dyDescent="0.25">
      <c r="B136" s="32" t="s">
        <v>476</v>
      </c>
      <c r="C136" s="403" t="s">
        <v>490</v>
      </c>
      <c r="D136" s="311">
        <v>1</v>
      </c>
      <c r="E136" s="312">
        <v>100</v>
      </c>
      <c r="F136" s="309">
        <v>35059716.541050002</v>
      </c>
      <c r="G136" s="351">
        <v>247000000</v>
      </c>
      <c r="H136" s="340">
        <v>17417675</v>
      </c>
      <c r="I136" s="402">
        <v>277547253</v>
      </c>
    </row>
    <row r="137" spans="2:9" x14ac:dyDescent="0.25">
      <c r="B137" s="32" t="s">
        <v>438</v>
      </c>
      <c r="C137" s="403" t="s">
        <v>490</v>
      </c>
      <c r="D137" s="311">
        <v>1</v>
      </c>
      <c r="E137" s="314">
        <v>1000000</v>
      </c>
      <c r="F137" s="309">
        <v>30789660</v>
      </c>
      <c r="G137" s="313"/>
      <c r="H137" s="340"/>
      <c r="I137" s="402"/>
    </row>
    <row r="138" spans="2:9" x14ac:dyDescent="0.25">
      <c r="B138" s="32" t="s">
        <v>439</v>
      </c>
      <c r="C138" s="403" t="s">
        <v>490</v>
      </c>
      <c r="D138" s="311">
        <v>1</v>
      </c>
      <c r="E138" s="314">
        <v>1000000</v>
      </c>
      <c r="F138" s="309">
        <v>166605945</v>
      </c>
      <c r="G138" s="313"/>
      <c r="H138" s="340"/>
      <c r="I138" s="402"/>
    </row>
    <row r="139" spans="2:9" x14ac:dyDescent="0.25">
      <c r="B139" s="32" t="s">
        <v>440</v>
      </c>
      <c r="C139" s="404" t="s">
        <v>490</v>
      </c>
      <c r="D139" s="405">
        <v>1</v>
      </c>
      <c r="E139" s="406">
        <v>1000000</v>
      </c>
      <c r="F139" s="407">
        <v>122069640</v>
      </c>
      <c r="G139" s="408"/>
      <c r="H139" s="409"/>
      <c r="I139" s="410"/>
    </row>
    <row r="140" spans="2:9" ht="15.75" thickBot="1" x14ac:dyDescent="0.3">
      <c r="B140" s="394" t="s">
        <v>381</v>
      </c>
      <c r="C140" s="395"/>
      <c r="D140" s="395"/>
      <c r="E140" s="395"/>
      <c r="F140" s="396">
        <f>SUM(F136:F139)</f>
        <v>354524961.54105002</v>
      </c>
      <c r="G140" s="397"/>
      <c r="H140" s="398"/>
      <c r="I140" s="398"/>
    </row>
    <row r="141" spans="2:9" x14ac:dyDescent="0.25">
      <c r="B141" s="318"/>
      <c r="C141" s="318"/>
      <c r="D141" s="318"/>
      <c r="E141" s="318"/>
      <c r="F141" s="319"/>
      <c r="G141" s="320"/>
      <c r="H141" s="341"/>
      <c r="I141" s="341"/>
    </row>
    <row r="142" spans="2:9" ht="21" x14ac:dyDescent="0.25">
      <c r="B142" s="277" t="s">
        <v>375</v>
      </c>
      <c r="C142" s="277" t="s">
        <v>376</v>
      </c>
      <c r="D142" s="277" t="s">
        <v>377</v>
      </c>
      <c r="E142" s="277" t="s">
        <v>378</v>
      </c>
      <c r="F142" s="277" t="s">
        <v>379</v>
      </c>
      <c r="G142" s="320"/>
      <c r="H142" s="341"/>
      <c r="I142" s="341"/>
    </row>
    <row r="143" spans="2:9" x14ac:dyDescent="0.25">
      <c r="B143" s="195" t="s">
        <v>170</v>
      </c>
      <c r="C143" s="196"/>
      <c r="D143" s="196"/>
      <c r="E143" s="196"/>
      <c r="F143" s="196"/>
      <c r="G143" s="320"/>
      <c r="H143" s="341"/>
      <c r="I143" s="341"/>
    </row>
    <row r="144" spans="2:9" x14ac:dyDescent="0.25">
      <c r="B144" s="197" t="s">
        <v>476</v>
      </c>
      <c r="C144" s="198" t="s">
        <v>380</v>
      </c>
      <c r="D144" s="198">
        <v>5</v>
      </c>
      <c r="E144" s="199">
        <v>1020.5409999999999</v>
      </c>
      <c r="F144" s="200">
        <v>35059716.541050002</v>
      </c>
      <c r="G144" s="320"/>
      <c r="H144" s="341"/>
      <c r="I144" s="341"/>
    </row>
    <row r="145" spans="2:9" x14ac:dyDescent="0.25">
      <c r="B145" s="197" t="s">
        <v>438</v>
      </c>
      <c r="C145" s="198" t="s">
        <v>380</v>
      </c>
      <c r="D145" s="198">
        <v>30</v>
      </c>
      <c r="E145" s="199">
        <v>1026322</v>
      </c>
      <c r="F145" s="200">
        <v>30789660</v>
      </c>
      <c r="G145" s="320"/>
      <c r="H145" s="341"/>
      <c r="I145" s="341"/>
    </row>
    <row r="146" spans="2:9" x14ac:dyDescent="0.25">
      <c r="B146" s="197" t="s">
        <v>439</v>
      </c>
      <c r="C146" s="198" t="s">
        <v>380</v>
      </c>
      <c r="D146" s="198">
        <v>165</v>
      </c>
      <c r="E146" s="199">
        <v>1009733</v>
      </c>
      <c r="F146" s="200">
        <v>166605945</v>
      </c>
      <c r="G146" s="320"/>
      <c r="H146" s="341"/>
      <c r="I146" s="341"/>
    </row>
    <row r="147" spans="2:9" x14ac:dyDescent="0.25">
      <c r="B147" s="197" t="s">
        <v>440</v>
      </c>
      <c r="C147" s="198" t="s">
        <v>380</v>
      </c>
      <c r="D147" s="198">
        <v>120</v>
      </c>
      <c r="E147" s="199">
        <v>1017247</v>
      </c>
      <c r="F147" s="200">
        <v>122069640</v>
      </c>
      <c r="G147" s="320"/>
      <c r="H147" s="341"/>
      <c r="I147" s="341"/>
    </row>
    <row r="148" spans="2:9" x14ac:dyDescent="0.25">
      <c r="B148" s="201" t="s">
        <v>381</v>
      </c>
      <c r="C148" s="196"/>
      <c r="D148" s="196"/>
      <c r="E148" s="199"/>
      <c r="F148" s="202">
        <f>SUM(F144:F147)</f>
        <v>354524961.54105002</v>
      </c>
      <c r="G148" s="320"/>
      <c r="H148" s="341"/>
      <c r="I148" s="341"/>
    </row>
    <row r="149" spans="2:9" x14ac:dyDescent="0.25">
      <c r="B149" s="257"/>
      <c r="C149" s="305"/>
      <c r="D149" s="305"/>
      <c r="E149" s="306"/>
      <c r="F149" s="352"/>
      <c r="G149" s="320"/>
      <c r="H149" s="341"/>
      <c r="I149" s="341"/>
    </row>
    <row r="150" spans="2:9" x14ac:dyDescent="0.25">
      <c r="B150" s="387" t="s">
        <v>532</v>
      </c>
      <c r="C150" s="388"/>
      <c r="D150" s="389"/>
      <c r="E150"/>
      <c r="F150" s="352"/>
      <c r="G150" s="320"/>
      <c r="H150" s="341"/>
      <c r="I150" s="341"/>
    </row>
    <row r="151" spans="2:9" ht="25.5" x14ac:dyDescent="0.25">
      <c r="B151" s="390" t="s">
        <v>533</v>
      </c>
      <c r="C151" s="391" t="s">
        <v>534</v>
      </c>
      <c r="D151" s="391" t="s">
        <v>535</v>
      </c>
      <c r="E151" s="391" t="s">
        <v>536</v>
      </c>
      <c r="F151" s="352"/>
      <c r="G151" s="320"/>
      <c r="H151" s="341"/>
      <c r="I151" s="341"/>
    </row>
    <row r="152" spans="2:9" x14ac:dyDescent="0.25">
      <c r="B152" s="353" t="s">
        <v>537</v>
      </c>
      <c r="C152" s="353">
        <v>200000000</v>
      </c>
      <c r="D152" s="353">
        <v>851000000</v>
      </c>
      <c r="E152" s="392">
        <v>900000000</v>
      </c>
      <c r="F152" s="319"/>
      <c r="G152" s="320"/>
      <c r="H152" s="341"/>
      <c r="I152" s="341"/>
    </row>
    <row r="153" spans="2:9" x14ac:dyDescent="0.25">
      <c r="B153" s="353" t="s">
        <v>538</v>
      </c>
      <c r="C153" s="353">
        <v>200000000</v>
      </c>
      <c r="D153" s="353">
        <v>369164803</v>
      </c>
      <c r="E153" s="393">
        <v>851000000</v>
      </c>
      <c r="F153" s="319"/>
      <c r="G153" s="320"/>
      <c r="H153" s="341"/>
      <c r="I153" s="341"/>
    </row>
    <row r="154" spans="2:9" x14ac:dyDescent="0.25">
      <c r="B154" s="25"/>
    </row>
    <row r="155" spans="2:9" x14ac:dyDescent="0.25">
      <c r="B155" s="27" t="s">
        <v>527</v>
      </c>
    </row>
    <row r="156" spans="2:9" x14ac:dyDescent="0.25">
      <c r="B156" s="25"/>
    </row>
    <row r="157" spans="2:9" x14ac:dyDescent="0.25">
      <c r="B157" s="511" t="s">
        <v>209</v>
      </c>
      <c r="C157" s="511" t="s">
        <v>237</v>
      </c>
      <c r="D157" s="511" t="s">
        <v>238</v>
      </c>
    </row>
    <row r="158" spans="2:9" x14ac:dyDescent="0.25">
      <c r="B158" s="511"/>
      <c r="C158" s="511"/>
      <c r="D158" s="511"/>
    </row>
    <row r="159" spans="2:9" x14ac:dyDescent="0.25">
      <c r="B159" s="32" t="s">
        <v>382</v>
      </c>
      <c r="C159" s="33">
        <v>0</v>
      </c>
      <c r="D159" s="34" t="s">
        <v>108</v>
      </c>
    </row>
    <row r="160" spans="2:9" x14ac:dyDescent="0.25">
      <c r="B160" s="32" t="s">
        <v>531</v>
      </c>
      <c r="C160" s="33">
        <v>176000</v>
      </c>
      <c r="D160" s="34"/>
    </row>
    <row r="161" spans="2:4" x14ac:dyDescent="0.25">
      <c r="B161" s="225" t="s">
        <v>441</v>
      </c>
      <c r="C161" s="226">
        <f>SUM(C159:C160)</f>
        <v>176000</v>
      </c>
      <c r="D161" s="181" t="s">
        <v>108</v>
      </c>
    </row>
    <row r="162" spans="2:4" ht="17.25" customHeight="1" x14ac:dyDescent="0.25">
      <c r="B162" s="225" t="s">
        <v>435</v>
      </c>
      <c r="C162" s="226">
        <v>0</v>
      </c>
      <c r="D162" s="181" t="s">
        <v>108</v>
      </c>
    </row>
    <row r="163" spans="2:4" x14ac:dyDescent="0.25">
      <c r="B163" s="25"/>
    </row>
    <row r="164" spans="2:4" x14ac:dyDescent="0.25">
      <c r="B164" s="25" t="s">
        <v>530</v>
      </c>
    </row>
    <row r="165" spans="2:4" x14ac:dyDescent="0.25">
      <c r="B165" s="227" t="s">
        <v>234</v>
      </c>
      <c r="C165" s="228">
        <v>44561</v>
      </c>
      <c r="D165" s="228">
        <v>44196</v>
      </c>
    </row>
    <row r="166" spans="2:4" x14ac:dyDescent="0.25">
      <c r="B166" s="229" t="s">
        <v>71</v>
      </c>
      <c r="C166" s="203">
        <v>43677736</v>
      </c>
      <c r="D166" s="203">
        <v>15677538</v>
      </c>
    </row>
    <row r="167" spans="2:4" x14ac:dyDescent="0.25">
      <c r="B167" s="229" t="s">
        <v>323</v>
      </c>
      <c r="C167" s="203">
        <v>2830881</v>
      </c>
      <c r="D167" s="203">
        <v>0</v>
      </c>
    </row>
    <row r="168" spans="2:4" x14ac:dyDescent="0.25">
      <c r="B168" s="229" t="s">
        <v>73</v>
      </c>
      <c r="C168" s="203">
        <v>8586550</v>
      </c>
      <c r="D168" s="203">
        <v>8308081</v>
      </c>
    </row>
    <row r="169" spans="2:4" x14ac:dyDescent="0.25">
      <c r="B169" s="225" t="s">
        <v>441</v>
      </c>
      <c r="C169" s="226">
        <f>SUM(C166:C168)</f>
        <v>55095167</v>
      </c>
      <c r="D169" s="226">
        <f>SUM(D166:D168)</f>
        <v>23985619</v>
      </c>
    </row>
    <row r="171" spans="2:4" x14ac:dyDescent="0.25">
      <c r="B171" s="27" t="s">
        <v>222</v>
      </c>
    </row>
    <row r="172" spans="2:4" x14ac:dyDescent="0.25">
      <c r="B172" s="27"/>
    </row>
    <row r="173" spans="2:4" x14ac:dyDescent="0.25">
      <c r="B173" s="27"/>
    </row>
    <row r="174" spans="2:4" x14ac:dyDescent="0.25">
      <c r="B174" s="27"/>
    </row>
    <row r="175" spans="2:4" x14ac:dyDescent="0.25">
      <c r="B175" s="27"/>
    </row>
    <row r="177" spans="2:14" x14ac:dyDescent="0.25">
      <c r="B177" s="27"/>
    </row>
    <row r="178" spans="2:14" x14ac:dyDescent="0.25">
      <c r="B178" s="27"/>
    </row>
    <row r="179" spans="2:14" x14ac:dyDescent="0.25">
      <c r="B179" s="27" t="s">
        <v>223</v>
      </c>
    </row>
    <row r="180" spans="2:14" ht="12.75" customHeight="1" x14ac:dyDescent="0.25">
      <c r="B180" s="27"/>
    </row>
    <row r="181" spans="2:14" ht="12.75" customHeight="1" x14ac:dyDescent="0.25">
      <c r="B181" s="528" t="s">
        <v>383</v>
      </c>
      <c r="C181" s="204" t="s">
        <v>384</v>
      </c>
      <c r="D181" s="205"/>
      <c r="E181" s="205"/>
      <c r="F181" s="205"/>
      <c r="G181" s="205"/>
      <c r="H181" s="342"/>
      <c r="I181" s="343"/>
      <c r="J181" s="508" t="s">
        <v>385</v>
      </c>
      <c r="K181" s="509"/>
      <c r="L181" s="509"/>
      <c r="M181" s="509"/>
      <c r="N181" s="510"/>
    </row>
    <row r="182" spans="2:14" ht="12.75" customHeight="1" x14ac:dyDescent="0.25">
      <c r="B182" s="529"/>
      <c r="C182" s="282" t="s">
        <v>386</v>
      </c>
      <c r="D182" s="282" t="s">
        <v>387</v>
      </c>
      <c r="E182" s="282" t="s">
        <v>388</v>
      </c>
      <c r="F182" s="282"/>
      <c r="G182" s="282"/>
      <c r="H182" s="332" t="s">
        <v>442</v>
      </c>
      <c r="I182" s="332" t="s">
        <v>389</v>
      </c>
      <c r="J182" s="282" t="s">
        <v>390</v>
      </c>
      <c r="K182" s="282" t="s">
        <v>387</v>
      </c>
      <c r="L182" s="282" t="s">
        <v>388</v>
      </c>
      <c r="M182" s="282" t="s">
        <v>391</v>
      </c>
      <c r="N182" s="282" t="s">
        <v>392</v>
      </c>
    </row>
    <row r="183" spans="2:14" ht="12.75" customHeight="1" x14ac:dyDescent="0.25">
      <c r="B183" s="195"/>
      <c r="C183" s="197"/>
      <c r="D183" s="197"/>
      <c r="E183" s="197"/>
      <c r="F183" s="197"/>
      <c r="G183" s="197"/>
      <c r="H183" s="344"/>
      <c r="I183" s="344"/>
      <c r="J183" s="197"/>
      <c r="K183" s="197"/>
      <c r="L183" s="197"/>
      <c r="M183" s="197"/>
      <c r="N183" s="187"/>
    </row>
    <row r="184" spans="2:14" ht="12.75" customHeight="1" x14ac:dyDescent="0.25">
      <c r="B184" s="197" t="s">
        <v>320</v>
      </c>
      <c r="C184" s="187">
        <v>8000000</v>
      </c>
      <c r="D184" s="197"/>
      <c r="E184" s="197"/>
      <c r="F184" s="197"/>
      <c r="G184" s="197"/>
      <c r="H184" s="344">
        <v>3200000</v>
      </c>
      <c r="I184" s="344">
        <f>+C184-H184</f>
        <v>4800000</v>
      </c>
      <c r="J184" s="197"/>
      <c r="K184" s="197"/>
      <c r="L184" s="197"/>
      <c r="M184" s="197"/>
      <c r="N184" s="187">
        <f>+I184</f>
        <v>4800000</v>
      </c>
    </row>
    <row r="185" spans="2:14" ht="14.25" customHeight="1" x14ac:dyDescent="0.25">
      <c r="B185" s="197" t="s">
        <v>352</v>
      </c>
      <c r="C185" s="187">
        <v>7302301</v>
      </c>
      <c r="D185" s="197"/>
      <c r="E185" s="197"/>
      <c r="F185" s="197"/>
      <c r="G185" s="197"/>
      <c r="H185" s="344"/>
      <c r="I185" s="344">
        <f>+C185-H185</f>
        <v>7302301</v>
      </c>
      <c r="J185" s="197"/>
      <c r="K185" s="197"/>
      <c r="L185" s="197"/>
      <c r="M185" s="197"/>
      <c r="N185" s="187">
        <f>+I185</f>
        <v>7302301</v>
      </c>
    </row>
    <row r="186" spans="2:14" ht="14.25" customHeight="1" x14ac:dyDescent="0.25">
      <c r="B186" s="197" t="s">
        <v>393</v>
      </c>
      <c r="C186" s="187">
        <v>4634364</v>
      </c>
      <c r="D186" s="197"/>
      <c r="E186" s="197"/>
      <c r="F186" s="197"/>
      <c r="G186" s="197"/>
      <c r="H186" s="344"/>
      <c r="I186" s="344">
        <f>+C186-H186</f>
        <v>4634364</v>
      </c>
      <c r="J186" s="197"/>
      <c r="K186" s="197"/>
      <c r="L186" s="197"/>
      <c r="M186" s="197"/>
      <c r="N186" s="187">
        <f>+I186</f>
        <v>4634364</v>
      </c>
    </row>
    <row r="187" spans="2:14" ht="14.25" customHeight="1" x14ac:dyDescent="0.25">
      <c r="B187" s="195"/>
      <c r="C187" s="230"/>
      <c r="D187" s="231"/>
      <c r="E187" s="231"/>
      <c r="F187" s="231"/>
      <c r="G187" s="231"/>
      <c r="H187" s="345"/>
      <c r="I187" s="344">
        <f>+C187-H187</f>
        <v>0</v>
      </c>
      <c r="J187" s="231"/>
      <c r="K187" s="231"/>
      <c r="L187" s="231"/>
      <c r="M187" s="231"/>
      <c r="N187" s="187"/>
    </row>
    <row r="188" spans="2:14" ht="14.25" customHeight="1" x14ac:dyDescent="0.25">
      <c r="B188" s="195" t="s">
        <v>394</v>
      </c>
      <c r="C188" s="224">
        <f>C184+C185+C186</f>
        <v>19936665</v>
      </c>
      <c r="D188" s="197"/>
      <c r="E188" s="197"/>
      <c r="F188" s="197"/>
      <c r="G188" s="197"/>
      <c r="H188" s="344"/>
      <c r="I188" s="344">
        <f>SUM(I184:I187)</f>
        <v>16736665</v>
      </c>
      <c r="J188" s="197"/>
      <c r="K188" s="197"/>
      <c r="L188" s="197"/>
      <c r="M188" s="197"/>
      <c r="N188" s="187">
        <f>SUM(N183:N186)</f>
        <v>16736665</v>
      </c>
    </row>
    <row r="189" spans="2:14" ht="14.25" customHeight="1" x14ac:dyDescent="0.25">
      <c r="B189" s="195" t="s">
        <v>395</v>
      </c>
      <c r="C189" s="206">
        <v>8000000</v>
      </c>
      <c r="D189" s="207"/>
      <c r="E189" s="207"/>
      <c r="F189" s="207"/>
      <c r="G189" s="207"/>
      <c r="H189" s="346"/>
      <c r="I189" s="346"/>
      <c r="J189" s="207"/>
      <c r="K189" s="207"/>
      <c r="L189" s="207"/>
      <c r="M189" s="207"/>
      <c r="N189" s="207"/>
    </row>
    <row r="190" spans="2:14" ht="14.25" customHeight="1" x14ac:dyDescent="0.25">
      <c r="B190" s="195"/>
      <c r="C190" s="197"/>
      <c r="D190" s="197"/>
      <c r="E190" s="197"/>
      <c r="F190" s="197"/>
      <c r="G190" s="197"/>
      <c r="H190" s="344"/>
      <c r="I190" s="344"/>
      <c r="J190" s="197"/>
      <c r="K190" s="197"/>
      <c r="L190" s="197"/>
      <c r="M190" s="197"/>
      <c r="N190" s="197"/>
    </row>
    <row r="191" spans="2:14" ht="14.25" customHeight="1" x14ac:dyDescent="0.25">
      <c r="B191" s="27"/>
    </row>
    <row r="192" spans="2:14" x14ac:dyDescent="0.25">
      <c r="B192" s="25"/>
    </row>
    <row r="193" spans="2:9" x14ac:dyDescent="0.25">
      <c r="B193" s="27"/>
    </row>
    <row r="194" spans="2:9" x14ac:dyDescent="0.25">
      <c r="B194" s="27" t="s">
        <v>224</v>
      </c>
    </row>
    <row r="195" spans="2:9" x14ac:dyDescent="0.25">
      <c r="B195" s="27"/>
    </row>
    <row r="196" spans="2:9" x14ac:dyDescent="0.25">
      <c r="B196" s="524" t="s">
        <v>209</v>
      </c>
      <c r="C196" s="524" t="s">
        <v>225</v>
      </c>
      <c r="D196" s="525" t="s">
        <v>226</v>
      </c>
      <c r="E196" s="525"/>
      <c r="F196" s="525"/>
      <c r="G196" s="525"/>
      <c r="H196" s="525"/>
    </row>
    <row r="197" spans="2:9" x14ac:dyDescent="0.25">
      <c r="B197" s="524"/>
      <c r="C197" s="524"/>
      <c r="D197" s="177" t="s">
        <v>227</v>
      </c>
      <c r="E197" s="177" t="s">
        <v>228</v>
      </c>
      <c r="F197" s="279"/>
      <c r="G197" s="279"/>
      <c r="H197" s="333" t="s">
        <v>229</v>
      </c>
    </row>
    <row r="198" spans="2:9" x14ac:dyDescent="0.25">
      <c r="B198" s="232" t="s">
        <v>103</v>
      </c>
      <c r="C198" s="178"/>
      <c r="D198" s="179"/>
      <c r="E198" s="178"/>
      <c r="F198" s="178"/>
      <c r="G198" s="178"/>
      <c r="H198" s="334"/>
    </row>
    <row r="199" spans="2:9" x14ac:dyDescent="0.25">
      <c r="B199" s="225" t="s">
        <v>230</v>
      </c>
      <c r="C199" s="180"/>
      <c r="D199" s="181"/>
      <c r="E199" s="180"/>
      <c r="F199" s="180"/>
      <c r="G199" s="180"/>
      <c r="H199" s="335"/>
    </row>
    <row r="200" spans="2:9" x14ac:dyDescent="0.25">
      <c r="B200" s="225" t="s">
        <v>231</v>
      </c>
      <c r="C200" s="180"/>
      <c r="D200" s="181"/>
      <c r="E200" s="180"/>
      <c r="F200" s="180"/>
      <c r="G200" s="180"/>
      <c r="H200" s="335"/>
    </row>
    <row r="201" spans="2:9" x14ac:dyDescent="0.25">
      <c r="B201" s="29"/>
      <c r="I201" s="344"/>
    </row>
    <row r="202" spans="2:9" x14ac:dyDescent="0.25">
      <c r="B202" s="29"/>
    </row>
    <row r="203" spans="2:9" x14ac:dyDescent="0.25">
      <c r="B203" s="27" t="s">
        <v>232</v>
      </c>
    </row>
    <row r="204" spans="2:9" ht="24" customHeight="1" x14ac:dyDescent="0.25">
      <c r="B204" s="27"/>
    </row>
    <row r="205" spans="2:9" x14ac:dyDescent="0.25">
      <c r="B205" s="25" t="s">
        <v>308</v>
      </c>
    </row>
    <row r="207" spans="2:9" x14ac:dyDescent="0.25">
      <c r="B207" s="27" t="s">
        <v>233</v>
      </c>
    </row>
    <row r="208" spans="2:9" x14ac:dyDescent="0.25">
      <c r="B208" s="27"/>
    </row>
    <row r="209" spans="2:7" x14ac:dyDescent="0.25">
      <c r="B209" s="25" t="s">
        <v>308</v>
      </c>
    </row>
    <row r="210" spans="2:7" x14ac:dyDescent="0.25">
      <c r="B210" s="30"/>
    </row>
    <row r="211" spans="2:7" x14ac:dyDescent="0.25">
      <c r="B211" s="27" t="s">
        <v>235</v>
      </c>
    </row>
    <row r="212" spans="2:7" ht="24" customHeight="1" x14ac:dyDescent="0.25">
      <c r="B212" s="27"/>
    </row>
    <row r="213" spans="2:7" x14ac:dyDescent="0.25">
      <c r="B213" s="25" t="s">
        <v>308</v>
      </c>
    </row>
    <row r="215" spans="2:7" x14ac:dyDescent="0.25">
      <c r="B215" s="27" t="s">
        <v>236</v>
      </c>
    </row>
    <row r="216" spans="2:7" x14ac:dyDescent="0.25">
      <c r="B216" s="27"/>
    </row>
    <row r="217" spans="2:7" x14ac:dyDescent="0.25">
      <c r="B217" s="519" t="s">
        <v>209</v>
      </c>
      <c r="C217" s="519" t="s">
        <v>237</v>
      </c>
      <c r="D217" s="519" t="s">
        <v>238</v>
      </c>
      <c r="E217" s="31"/>
      <c r="F217" s="31"/>
      <c r="G217" s="31"/>
    </row>
    <row r="218" spans="2:7" x14ac:dyDescent="0.25">
      <c r="B218" s="519"/>
      <c r="C218" s="519"/>
      <c r="D218" s="519"/>
      <c r="E218" s="31"/>
      <c r="F218" s="31"/>
      <c r="G218" s="31"/>
    </row>
    <row r="219" spans="2:7" x14ac:dyDescent="0.25">
      <c r="B219" s="32" t="s">
        <v>443</v>
      </c>
      <c r="C219" s="33">
        <v>6815520</v>
      </c>
      <c r="D219" s="34" t="s">
        <v>108</v>
      </c>
      <c r="E219" s="31"/>
      <c r="F219" s="31"/>
      <c r="G219" s="31"/>
    </row>
    <row r="220" spans="2:7" x14ac:dyDescent="0.25">
      <c r="B220" s="32" t="s">
        <v>430</v>
      </c>
      <c r="C220" s="33"/>
      <c r="D220" s="34"/>
      <c r="E220" s="31"/>
      <c r="F220" s="31"/>
      <c r="G220" s="31"/>
    </row>
    <row r="221" spans="2:7" x14ac:dyDescent="0.25">
      <c r="B221" s="32" t="s">
        <v>324</v>
      </c>
      <c r="C221" s="33"/>
      <c r="D221" s="34"/>
      <c r="E221" s="31"/>
      <c r="F221" s="31"/>
      <c r="G221" s="31"/>
    </row>
    <row r="222" spans="2:7" x14ac:dyDescent="0.25">
      <c r="B222" s="32" t="s">
        <v>429</v>
      </c>
      <c r="C222" s="33"/>
      <c r="D222" s="34"/>
      <c r="E222" s="31"/>
      <c r="F222" s="31"/>
      <c r="G222" s="31"/>
    </row>
    <row r="223" spans="2:7" x14ac:dyDescent="0.25">
      <c r="B223" s="225" t="s">
        <v>441</v>
      </c>
      <c r="C223" s="226">
        <f>SUM(C219:C222)</f>
        <v>6815520</v>
      </c>
      <c r="D223" s="181" t="s">
        <v>108</v>
      </c>
      <c r="E223" s="31"/>
      <c r="F223" s="31"/>
      <c r="G223" s="31"/>
    </row>
    <row r="224" spans="2:7" x14ac:dyDescent="0.25">
      <c r="B224" s="225" t="s">
        <v>435</v>
      </c>
      <c r="C224" s="226">
        <v>584000</v>
      </c>
      <c r="D224" s="181" t="s">
        <v>108</v>
      </c>
      <c r="E224" s="31"/>
      <c r="F224" s="31"/>
      <c r="G224" s="31"/>
    </row>
    <row r="225" spans="2:4" x14ac:dyDescent="0.25">
      <c r="B225" s="27"/>
    </row>
    <row r="226" spans="2:4" x14ac:dyDescent="0.25">
      <c r="B226" s="27" t="s">
        <v>239</v>
      </c>
    </row>
    <row r="227" spans="2:4" x14ac:dyDescent="0.25">
      <c r="B227" s="27"/>
    </row>
    <row r="228" spans="2:4" x14ac:dyDescent="0.25">
      <c r="B228" s="519" t="s">
        <v>209</v>
      </c>
      <c r="C228" s="519" t="s">
        <v>237</v>
      </c>
      <c r="D228" s="519" t="s">
        <v>238</v>
      </c>
    </row>
    <row r="229" spans="2:4" x14ac:dyDescent="0.25">
      <c r="B229" s="519"/>
      <c r="C229" s="519"/>
      <c r="D229" s="519"/>
    </row>
    <row r="230" spans="2:4" x14ac:dyDescent="0.25">
      <c r="B230" s="32" t="s">
        <v>325</v>
      </c>
      <c r="C230" s="33">
        <v>0</v>
      </c>
      <c r="D230" s="34" t="s">
        <v>108</v>
      </c>
    </row>
    <row r="231" spans="2:4" x14ac:dyDescent="0.25">
      <c r="B231" s="32"/>
      <c r="C231" s="33"/>
      <c r="D231" s="34"/>
    </row>
    <row r="232" spans="2:4" x14ac:dyDescent="0.25">
      <c r="B232" s="225" t="s">
        <v>441</v>
      </c>
      <c r="C232" s="226">
        <f>+C230</f>
        <v>0</v>
      </c>
      <c r="D232" s="181" t="s">
        <v>108</v>
      </c>
    </row>
    <row r="233" spans="2:4" x14ac:dyDescent="0.25">
      <c r="B233" s="225" t="s">
        <v>435</v>
      </c>
      <c r="C233" s="226">
        <v>0</v>
      </c>
      <c r="D233" s="181" t="s">
        <v>108</v>
      </c>
    </row>
    <row r="234" spans="2:4" x14ac:dyDescent="0.25">
      <c r="B234" s="27"/>
    </row>
    <row r="235" spans="2:4" x14ac:dyDescent="0.25">
      <c r="B235" s="27" t="s">
        <v>240</v>
      </c>
    </row>
    <row r="236" spans="2:4" x14ac:dyDescent="0.25">
      <c r="B236" s="27"/>
    </row>
    <row r="237" spans="2:4" x14ac:dyDescent="0.25">
      <c r="B237" s="27"/>
    </row>
    <row r="238" spans="2:4" x14ac:dyDescent="0.25">
      <c r="B238" s="27"/>
    </row>
    <row r="239" spans="2:4" x14ac:dyDescent="0.25">
      <c r="B239" s="27"/>
    </row>
    <row r="241" spans="2:4" x14ac:dyDescent="0.25">
      <c r="B241" s="27"/>
    </row>
    <row r="242" spans="2:4" x14ac:dyDescent="0.25">
      <c r="B242" s="27" t="s">
        <v>241</v>
      </c>
    </row>
    <row r="243" spans="2:4" x14ac:dyDescent="0.25">
      <c r="B243" s="27"/>
    </row>
    <row r="244" spans="2:4" x14ac:dyDescent="0.25">
      <c r="B244" s="27"/>
    </row>
    <row r="245" spans="2:4" x14ac:dyDescent="0.25">
      <c r="B245" s="27"/>
    </row>
    <row r="246" spans="2:4" x14ac:dyDescent="0.25">
      <c r="B246" s="27"/>
    </row>
    <row r="247" spans="2:4" x14ac:dyDescent="0.25">
      <c r="B247" s="27"/>
    </row>
    <row r="250" spans="2:4" x14ac:dyDescent="0.25">
      <c r="B250" s="27" t="s">
        <v>242</v>
      </c>
    </row>
    <row r="251" spans="2:4" ht="14.45" customHeight="1" x14ac:dyDescent="0.25">
      <c r="B251" s="27"/>
    </row>
    <row r="252" spans="2:4" x14ac:dyDescent="0.25">
      <c r="B252" s="25" t="s">
        <v>308</v>
      </c>
    </row>
    <row r="253" spans="2:4" ht="13.15" customHeight="1" x14ac:dyDescent="0.25">
      <c r="B253" s="27"/>
    </row>
    <row r="254" spans="2:4" x14ac:dyDescent="0.25">
      <c r="B254" s="27" t="s">
        <v>243</v>
      </c>
    </row>
    <row r="255" spans="2:4" x14ac:dyDescent="0.25">
      <c r="B255" s="233" t="s">
        <v>54</v>
      </c>
      <c r="C255" s="234">
        <v>44561</v>
      </c>
      <c r="D255" s="234">
        <v>44196</v>
      </c>
    </row>
    <row r="256" spans="2:4" x14ac:dyDescent="0.25">
      <c r="B256" s="32" t="s">
        <v>326</v>
      </c>
      <c r="C256" s="33">
        <v>0</v>
      </c>
      <c r="D256" s="212">
        <v>0</v>
      </c>
    </row>
    <row r="257" spans="2:7" ht="15.75" customHeight="1" x14ac:dyDescent="0.25">
      <c r="B257" s="225" t="s">
        <v>244</v>
      </c>
      <c r="C257" s="236">
        <f>+C259</f>
        <v>0</v>
      </c>
      <c r="D257" s="236">
        <v>0</v>
      </c>
    </row>
    <row r="258" spans="2:7" ht="15.75" customHeight="1" x14ac:dyDescent="0.25">
      <c r="B258" s="354"/>
      <c r="C258" s="355"/>
      <c r="D258" s="355"/>
    </row>
    <row r="259" spans="2:7" x14ac:dyDescent="0.25">
      <c r="B259" s="27" t="s">
        <v>245</v>
      </c>
    </row>
    <row r="260" spans="2:7" x14ac:dyDescent="0.25">
      <c r="B260" s="27"/>
    </row>
    <row r="261" spans="2:7" x14ac:dyDescent="0.25">
      <c r="B261" s="27"/>
    </row>
    <row r="262" spans="2:7" x14ac:dyDescent="0.25">
      <c r="B262" s="27"/>
    </row>
    <row r="263" spans="2:7" x14ac:dyDescent="0.25">
      <c r="B263" s="27"/>
    </row>
    <row r="264" spans="2:7" x14ac:dyDescent="0.25">
      <c r="B264" s="27"/>
    </row>
    <row r="265" spans="2:7" ht="15.75" x14ac:dyDescent="0.25">
      <c r="B265" s="35"/>
    </row>
    <row r="266" spans="2:7" x14ac:dyDescent="0.25">
      <c r="B266" s="27" t="s">
        <v>246</v>
      </c>
    </row>
    <row r="267" spans="2:7" ht="14.45" customHeight="1" thickBot="1" x14ac:dyDescent="0.3">
      <c r="B267" s="27"/>
    </row>
    <row r="268" spans="2:7" ht="14.45" customHeight="1" x14ac:dyDescent="0.25">
      <c r="B268" s="363" t="s">
        <v>554</v>
      </c>
      <c r="C268" s="364" t="s">
        <v>555</v>
      </c>
      <c r="D268" s="364" t="s">
        <v>369</v>
      </c>
      <c r="E268" s="364" t="s">
        <v>556</v>
      </c>
      <c r="F268" s="365" t="s">
        <v>557</v>
      </c>
      <c r="G268" s="364" t="s">
        <v>369</v>
      </c>
    </row>
    <row r="269" spans="2:7" ht="14.45" customHeight="1" x14ac:dyDescent="0.25">
      <c r="B269" s="367" t="s">
        <v>560</v>
      </c>
      <c r="C269" s="358">
        <f>'[1]Claculo Anexou'!K264</f>
        <v>0</v>
      </c>
      <c r="D269" s="358">
        <f>'[1]Claculo Anexou'!L264</f>
        <v>0</v>
      </c>
      <c r="E269" s="359">
        <v>0</v>
      </c>
      <c r="F269" s="296">
        <v>11000000</v>
      </c>
      <c r="G269" s="360" t="s">
        <v>561</v>
      </c>
    </row>
    <row r="270" spans="2:7" ht="14.45" customHeight="1" x14ac:dyDescent="0.25">
      <c r="B270" s="366" t="s">
        <v>558</v>
      </c>
      <c r="C270" s="304"/>
      <c r="D270" s="304"/>
      <c r="E270" s="304">
        <f>SUM(E269:E269)</f>
        <v>0</v>
      </c>
      <c r="F270" s="304">
        <f>SUM(F269)</f>
        <v>11000000</v>
      </c>
      <c r="G270" s="304"/>
    </row>
    <row r="271" spans="2:7" ht="15.75" thickBot="1" x14ac:dyDescent="0.3">
      <c r="B271" s="361" t="s">
        <v>559</v>
      </c>
      <c r="C271" s="362"/>
      <c r="D271" s="362"/>
      <c r="E271" s="362">
        <v>0</v>
      </c>
      <c r="F271" s="362">
        <v>0</v>
      </c>
      <c r="G271" s="362"/>
    </row>
    <row r="273" spans="2:8" ht="19.899999999999999" customHeight="1" x14ac:dyDescent="0.25">
      <c r="B273" s="27" t="s">
        <v>247</v>
      </c>
    </row>
    <row r="274" spans="2:8" ht="24" x14ac:dyDescent="0.25">
      <c r="B274" s="208" t="s">
        <v>209</v>
      </c>
      <c r="C274" s="209" t="s">
        <v>248</v>
      </c>
      <c r="D274" s="208" t="s">
        <v>249</v>
      </c>
      <c r="E274" s="208" t="s">
        <v>250</v>
      </c>
      <c r="F274" s="208"/>
      <c r="G274" s="208"/>
      <c r="H274" s="336" t="s">
        <v>251</v>
      </c>
    </row>
    <row r="275" spans="2:8" ht="24.6" customHeight="1" x14ac:dyDescent="0.25">
      <c r="B275" s="210" t="s">
        <v>99</v>
      </c>
      <c r="C275" s="211">
        <v>2000000000</v>
      </c>
      <c r="D275" s="212">
        <v>0</v>
      </c>
      <c r="E275" s="213"/>
      <c r="F275" s="213"/>
      <c r="G275" s="213"/>
      <c r="H275" s="347">
        <f>SUM(C275:E275)</f>
        <v>2000000000</v>
      </c>
    </row>
    <row r="276" spans="2:8" ht="24.6" customHeight="1" x14ac:dyDescent="0.25">
      <c r="B276" s="214" t="s">
        <v>252</v>
      </c>
      <c r="C276" s="215"/>
      <c r="D276" s="212"/>
      <c r="E276" s="213"/>
      <c r="F276" s="213"/>
      <c r="G276" s="213"/>
      <c r="H276" s="347">
        <v>0</v>
      </c>
    </row>
    <row r="277" spans="2:8" x14ac:dyDescent="0.25">
      <c r="B277" s="214" t="s">
        <v>253</v>
      </c>
      <c r="C277" s="213"/>
      <c r="D277" s="212"/>
      <c r="E277" s="213"/>
      <c r="F277" s="213"/>
      <c r="G277" s="213"/>
      <c r="H277" s="347">
        <v>0</v>
      </c>
    </row>
    <row r="278" spans="2:8" ht="24.6" customHeight="1" x14ac:dyDescent="0.25">
      <c r="B278" s="210" t="s">
        <v>254</v>
      </c>
      <c r="C278" s="211">
        <v>817000000</v>
      </c>
      <c r="D278" s="212">
        <v>49000000</v>
      </c>
      <c r="E278" s="212"/>
      <c r="F278" s="212"/>
      <c r="G278" s="212"/>
      <c r="H278" s="347">
        <f>SUM(C278:E278)</f>
        <v>866000000</v>
      </c>
    </row>
    <row r="279" spans="2:8" ht="24.6" customHeight="1" x14ac:dyDescent="0.25">
      <c r="B279" s="214" t="s">
        <v>255</v>
      </c>
      <c r="C279" s="211">
        <v>-127808947</v>
      </c>
      <c r="D279" s="216">
        <f>-267678085+127808947</f>
        <v>-139869138</v>
      </c>
      <c r="E279" s="213"/>
      <c r="F279" s="213"/>
      <c r="G279" s="213"/>
      <c r="H279" s="347">
        <f>SUM(C279:E279)</f>
        <v>-267678085</v>
      </c>
    </row>
    <row r="280" spans="2:8" ht="18" customHeight="1" x14ac:dyDescent="0.25">
      <c r="B280" s="214" t="s">
        <v>256</v>
      </c>
      <c r="C280" s="216"/>
      <c r="D280" s="211">
        <v>-186471387</v>
      </c>
      <c r="E280" s="216"/>
      <c r="F280" s="216"/>
      <c r="G280" s="216"/>
      <c r="H280" s="347">
        <f>+C280+D280-E280</f>
        <v>-186471387</v>
      </c>
    </row>
    <row r="281" spans="2:8" x14ac:dyDescent="0.25">
      <c r="B281" s="210" t="s">
        <v>257</v>
      </c>
      <c r="C281" s="215"/>
      <c r="D281" s="215"/>
      <c r="E281" s="213"/>
      <c r="F281" s="213"/>
      <c r="G281" s="213"/>
      <c r="H281" s="347">
        <v>0</v>
      </c>
    </row>
    <row r="282" spans="2:8" x14ac:dyDescent="0.25">
      <c r="B282" s="210" t="s">
        <v>258</v>
      </c>
      <c r="C282" s="213"/>
      <c r="D282" s="213"/>
      <c r="E282" s="213"/>
      <c r="F282" s="213"/>
      <c r="G282" s="213"/>
      <c r="H282" s="348">
        <v>0</v>
      </c>
    </row>
    <row r="283" spans="2:8" x14ac:dyDescent="0.25">
      <c r="B283" s="217" t="s">
        <v>259</v>
      </c>
      <c r="C283" s="218">
        <f>SUM(C275:C282)</f>
        <v>2689191053</v>
      </c>
      <c r="D283" s="218">
        <f>SUM(D275:D282)</f>
        <v>-277340525</v>
      </c>
      <c r="E283" s="218">
        <f>SUM(E275:E282)</f>
        <v>0</v>
      </c>
      <c r="F283" s="218"/>
      <c r="G283" s="218"/>
      <c r="H283" s="348">
        <f>SUM(H275:H282)</f>
        <v>2411850528</v>
      </c>
    </row>
    <row r="284" spans="2:8" x14ac:dyDescent="0.25">
      <c r="B284" s="159"/>
      <c r="C284" s="160"/>
      <c r="D284" s="160"/>
      <c r="E284" s="160"/>
      <c r="F284" s="160"/>
      <c r="G284" s="160"/>
      <c r="H284" s="349"/>
    </row>
    <row r="285" spans="2:8" x14ac:dyDescent="0.25">
      <c r="B285" s="27"/>
    </row>
    <row r="286" spans="2:8" x14ac:dyDescent="0.25">
      <c r="B286" s="27" t="s">
        <v>260</v>
      </c>
    </row>
    <row r="287" spans="2:8" x14ac:dyDescent="0.25">
      <c r="B287" s="27"/>
    </row>
    <row r="288" spans="2:8" x14ac:dyDescent="0.25">
      <c r="B288" s="27"/>
    </row>
    <row r="289" spans="2:7" x14ac:dyDescent="0.25">
      <c r="B289" s="27"/>
    </row>
    <row r="290" spans="2:7" x14ac:dyDescent="0.25">
      <c r="B290" s="27"/>
    </row>
    <row r="291" spans="2:7" x14ac:dyDescent="0.25">
      <c r="B291" s="27"/>
    </row>
    <row r="293" spans="2:7" x14ac:dyDescent="0.25">
      <c r="B293" s="27"/>
    </row>
    <row r="294" spans="2:7" x14ac:dyDescent="0.25">
      <c r="B294" s="27" t="s">
        <v>261</v>
      </c>
    </row>
    <row r="295" spans="2:7" x14ac:dyDescent="0.25">
      <c r="B295" s="27" t="s">
        <v>579</v>
      </c>
    </row>
    <row r="296" spans="2:7" x14ac:dyDescent="0.25">
      <c r="B296" s="233" t="s">
        <v>369</v>
      </c>
      <c r="C296" s="248" t="s">
        <v>414</v>
      </c>
      <c r="D296" s="248" t="s">
        <v>415</v>
      </c>
    </row>
    <row r="297" spans="2:7" x14ac:dyDescent="0.25">
      <c r="B297" s="385" t="s">
        <v>580</v>
      </c>
      <c r="C297" s="253">
        <v>9977589</v>
      </c>
      <c r="D297" s="245"/>
    </row>
    <row r="298" spans="2:7" x14ac:dyDescent="0.25">
      <c r="B298" s="246"/>
      <c r="C298" s="356"/>
      <c r="D298" s="245"/>
    </row>
    <row r="299" spans="2:7" x14ac:dyDescent="0.25">
      <c r="B299" s="235" t="s">
        <v>374</v>
      </c>
      <c r="C299" s="356">
        <f>SUM(C297:C298)</f>
        <v>9977589</v>
      </c>
      <c r="D299" s="245"/>
    </row>
    <row r="300" spans="2:7" x14ac:dyDescent="0.25">
      <c r="B300" s="27"/>
    </row>
    <row r="301" spans="2:7" x14ac:dyDescent="0.25">
      <c r="B301" s="27" t="s">
        <v>262</v>
      </c>
    </row>
    <row r="302" spans="2:7" x14ac:dyDescent="0.25">
      <c r="B302" s="27"/>
    </row>
    <row r="303" spans="2:7" x14ac:dyDescent="0.25">
      <c r="B303" s="233" t="s">
        <v>369</v>
      </c>
      <c r="C303" s="248" t="s">
        <v>414</v>
      </c>
      <c r="D303" s="248" t="s">
        <v>415</v>
      </c>
      <c r="E303" s="247"/>
      <c r="F303" s="247"/>
      <c r="G303" s="247"/>
    </row>
    <row r="304" spans="2:7" x14ac:dyDescent="0.25">
      <c r="B304" s="385" t="s">
        <v>444</v>
      </c>
      <c r="C304" s="253">
        <v>266800387</v>
      </c>
      <c r="D304" s="245"/>
      <c r="E304" s="247"/>
      <c r="F304" s="247"/>
      <c r="G304" s="247"/>
    </row>
    <row r="305" spans="2:7" x14ac:dyDescent="0.25">
      <c r="B305" s="246" t="s">
        <v>541</v>
      </c>
      <c r="C305" s="356"/>
      <c r="D305" s="245"/>
      <c r="E305" s="247"/>
      <c r="F305" s="247"/>
      <c r="G305" s="247"/>
    </row>
    <row r="306" spans="2:7" x14ac:dyDescent="0.25">
      <c r="B306" s="235" t="s">
        <v>374</v>
      </c>
      <c r="C306" s="356">
        <f>SUM(C304:C305)</f>
        <v>266800387</v>
      </c>
      <c r="D306" s="245"/>
      <c r="E306" s="247"/>
      <c r="F306" s="247"/>
      <c r="G306" s="247"/>
    </row>
    <row r="307" spans="2:7" x14ac:dyDescent="0.25">
      <c r="B307" s="29"/>
    </row>
    <row r="308" spans="2:7" x14ac:dyDescent="0.25">
      <c r="B308" s="27" t="s">
        <v>263</v>
      </c>
    </row>
    <row r="309" spans="2:7" x14ac:dyDescent="0.25">
      <c r="B309" s="233" t="s">
        <v>369</v>
      </c>
      <c r="C309" s="248" t="s">
        <v>414</v>
      </c>
      <c r="D309" s="248" t="s">
        <v>415</v>
      </c>
      <c r="E309" s="247"/>
      <c r="F309" s="247"/>
      <c r="G309" s="247"/>
    </row>
    <row r="310" spans="2:7" x14ac:dyDescent="0.25">
      <c r="B310" s="246" t="s">
        <v>263</v>
      </c>
      <c r="C310" s="253">
        <v>144026894</v>
      </c>
      <c r="D310" s="245"/>
      <c r="E310" s="247"/>
      <c r="F310" s="247"/>
      <c r="G310" s="247"/>
    </row>
    <row r="311" spans="2:7" x14ac:dyDescent="0.25">
      <c r="B311" s="246" t="s">
        <v>540</v>
      </c>
      <c r="C311" s="253">
        <v>17074128</v>
      </c>
      <c r="D311" s="245"/>
      <c r="E311" s="247"/>
      <c r="F311" s="247"/>
      <c r="G311" s="247"/>
    </row>
    <row r="312" spans="2:7" x14ac:dyDescent="0.25">
      <c r="B312" s="386" t="s">
        <v>445</v>
      </c>
      <c r="C312" s="253">
        <v>5155858</v>
      </c>
      <c r="D312" s="245"/>
      <c r="E312" s="247"/>
      <c r="F312" s="247"/>
      <c r="G312" s="247"/>
    </row>
    <row r="313" spans="2:7" x14ac:dyDescent="0.25">
      <c r="B313" s="246" t="s">
        <v>542</v>
      </c>
      <c r="C313" s="253">
        <f>22525+93310</f>
        <v>115835</v>
      </c>
      <c r="D313" s="245"/>
      <c r="E313" s="262"/>
      <c r="F313" s="247"/>
      <c r="G313" s="247"/>
    </row>
    <row r="314" spans="2:7" x14ac:dyDescent="0.25">
      <c r="B314" s="235" t="s">
        <v>374</v>
      </c>
      <c r="C314" s="356">
        <f>SUM(C310:C313)</f>
        <v>166372715</v>
      </c>
      <c r="D314" s="245"/>
      <c r="E314" s="262"/>
      <c r="F314" s="262"/>
      <c r="G314" s="262"/>
    </row>
    <row r="315" spans="2:7" x14ac:dyDescent="0.25">
      <c r="B315" s="29"/>
      <c r="F315" s="273"/>
    </row>
    <row r="316" spans="2:7" x14ac:dyDescent="0.25">
      <c r="B316" s="27" t="s">
        <v>264</v>
      </c>
    </row>
    <row r="317" spans="2:7" x14ac:dyDescent="0.25">
      <c r="B317" s="233" t="s">
        <v>130</v>
      </c>
      <c r="C317" s="237">
        <v>44561</v>
      </c>
      <c r="D317" s="237">
        <v>44196</v>
      </c>
    </row>
    <row r="318" spans="2:7" x14ac:dyDescent="0.25">
      <c r="B318" s="197" t="s">
        <v>418</v>
      </c>
      <c r="C318" s="33">
        <f>148962486+55951225-489217</f>
        <v>204424494</v>
      </c>
      <c r="D318" s="237"/>
    </row>
    <row r="319" spans="2:7" x14ac:dyDescent="0.25">
      <c r="B319" s="197" t="s">
        <v>265</v>
      </c>
      <c r="C319" s="33">
        <v>200029522</v>
      </c>
      <c r="D319" s="33">
        <v>54114094</v>
      </c>
    </row>
    <row r="320" spans="2:7" x14ac:dyDescent="0.25">
      <c r="B320" s="197" t="s">
        <v>327</v>
      </c>
      <c r="C320" s="33">
        <v>11000000</v>
      </c>
      <c r="D320" s="33">
        <v>10700000</v>
      </c>
    </row>
    <row r="321" spans="2:7" x14ac:dyDescent="0.25">
      <c r="B321" s="197" t="s">
        <v>266</v>
      </c>
      <c r="C321" s="33">
        <f>53667431+70274244</f>
        <v>123941675</v>
      </c>
      <c r="D321" s="33">
        <v>6627996</v>
      </c>
    </row>
    <row r="322" spans="2:7" x14ac:dyDescent="0.25">
      <c r="B322" s="197" t="s">
        <v>136</v>
      </c>
      <c r="C322" s="187">
        <v>7505029</v>
      </c>
      <c r="D322" s="33">
        <v>5636363</v>
      </c>
    </row>
    <row r="323" spans="2:7" x14ac:dyDescent="0.25">
      <c r="B323" s="197" t="s">
        <v>309</v>
      </c>
      <c r="C323" s="33">
        <v>15630622</v>
      </c>
      <c r="D323" s="33">
        <v>20239898</v>
      </c>
    </row>
    <row r="324" spans="2:7" x14ac:dyDescent="0.25">
      <c r="B324" s="197" t="s">
        <v>310</v>
      </c>
      <c r="C324" s="187">
        <v>4824545</v>
      </c>
      <c r="D324" s="238"/>
    </row>
    <row r="325" spans="2:7" x14ac:dyDescent="0.25">
      <c r="B325" s="197" t="s">
        <v>311</v>
      </c>
      <c r="C325" s="239">
        <v>2500502</v>
      </c>
      <c r="D325" s="238"/>
    </row>
    <row r="326" spans="2:7" x14ac:dyDescent="0.25">
      <c r="B326" s="197" t="s">
        <v>547</v>
      </c>
      <c r="C326" s="239">
        <v>844130</v>
      </c>
      <c r="D326" s="238"/>
    </row>
    <row r="327" spans="2:7" x14ac:dyDescent="0.25">
      <c r="B327" s="197" t="s">
        <v>417</v>
      </c>
      <c r="C327" s="239">
        <v>628572</v>
      </c>
      <c r="D327" s="238"/>
    </row>
    <row r="328" spans="2:7" x14ac:dyDescent="0.25">
      <c r="B328" s="197" t="s">
        <v>396</v>
      </c>
      <c r="C328" s="239">
        <v>79162633</v>
      </c>
      <c r="D328" s="238"/>
    </row>
    <row r="329" spans="2:7" x14ac:dyDescent="0.25">
      <c r="B329" s="197" t="s">
        <v>468</v>
      </c>
      <c r="C329" s="239">
        <v>3200000</v>
      </c>
      <c r="D329" s="238"/>
    </row>
    <row r="330" spans="2:7" x14ac:dyDescent="0.25">
      <c r="B330" s="197" t="s">
        <v>328</v>
      </c>
      <c r="C330" s="239">
        <v>2530000</v>
      </c>
      <c r="D330" s="238"/>
    </row>
    <row r="331" spans="2:7" x14ac:dyDescent="0.25">
      <c r="B331" s="197" t="s">
        <v>416</v>
      </c>
      <c r="C331" s="239">
        <v>3000000</v>
      </c>
      <c r="D331" s="238"/>
    </row>
    <row r="332" spans="2:7" x14ac:dyDescent="0.25">
      <c r="B332" s="197" t="s">
        <v>551</v>
      </c>
      <c r="C332" s="239">
        <v>9336148</v>
      </c>
      <c r="D332" s="238"/>
    </row>
    <row r="333" spans="2:7" x14ac:dyDescent="0.25">
      <c r="B333" s="235" t="s">
        <v>267</v>
      </c>
      <c r="C333" s="240">
        <f>SUM(C318:C331)</f>
        <v>659221724</v>
      </c>
      <c r="D333" s="240">
        <f>SUM(D319:D330)</f>
        <v>97318351</v>
      </c>
      <c r="E333" s="174"/>
      <c r="F333" s="174"/>
    </row>
    <row r="334" spans="2:7" x14ac:dyDescent="0.25">
      <c r="B334" s="161"/>
      <c r="C334" s="162"/>
      <c r="D334" s="162"/>
      <c r="E334" s="174"/>
      <c r="F334" s="174"/>
      <c r="G334" s="174"/>
    </row>
    <row r="335" spans="2:7" x14ac:dyDescent="0.25">
      <c r="B335" s="29"/>
    </row>
    <row r="336" spans="2:7" x14ac:dyDescent="0.25">
      <c r="B336" s="27" t="s">
        <v>268</v>
      </c>
    </row>
    <row r="337" spans="2:7" x14ac:dyDescent="0.25">
      <c r="B337" s="27"/>
      <c r="C337" s="237">
        <v>44561</v>
      </c>
      <c r="D337" s="237">
        <v>44196</v>
      </c>
    </row>
    <row r="338" spans="2:7" x14ac:dyDescent="0.25">
      <c r="B338" s="385" t="s">
        <v>433</v>
      </c>
      <c r="C338" s="253"/>
      <c r="D338" s="253">
        <v>0</v>
      </c>
    </row>
    <row r="339" spans="2:7" x14ac:dyDescent="0.25">
      <c r="B339" s="385" t="s">
        <v>434</v>
      </c>
      <c r="C339" s="253">
        <v>0</v>
      </c>
      <c r="D339" s="253">
        <v>0</v>
      </c>
    </row>
    <row r="340" spans="2:7" x14ac:dyDescent="0.25">
      <c r="B340" s="385" t="s">
        <v>574</v>
      </c>
      <c r="C340" s="253">
        <v>0</v>
      </c>
      <c r="D340" s="253">
        <v>5162404</v>
      </c>
    </row>
    <row r="341" spans="2:7" x14ac:dyDescent="0.25">
      <c r="B341" s="235" t="s">
        <v>259</v>
      </c>
      <c r="C341" s="263">
        <f>SUM(C339:C340)</f>
        <v>0</v>
      </c>
      <c r="D341" s="376">
        <f>SUM(D338:D340)</f>
        <v>5162404</v>
      </c>
      <c r="E341" s="273"/>
      <c r="F341" s="273"/>
      <c r="G341" s="273"/>
    </row>
    <row r="342" spans="2:7" x14ac:dyDescent="0.25">
      <c r="B342" s="25" t="s">
        <v>308</v>
      </c>
    </row>
    <row r="343" spans="2:7" ht="11.45" customHeight="1" x14ac:dyDescent="0.25">
      <c r="B343" s="29"/>
    </row>
    <row r="344" spans="2:7" x14ac:dyDescent="0.25">
      <c r="B344" s="27" t="s">
        <v>269</v>
      </c>
    </row>
    <row r="345" spans="2:7" ht="11.45" customHeight="1" x14ac:dyDescent="0.25">
      <c r="B345" s="27"/>
    </row>
    <row r="346" spans="2:7" x14ac:dyDescent="0.25">
      <c r="B346" s="233" t="s">
        <v>369</v>
      </c>
      <c r="C346" s="248" t="s">
        <v>414</v>
      </c>
      <c r="D346" s="248" t="s">
        <v>415</v>
      </c>
      <c r="E346" s="247"/>
      <c r="F346" s="247"/>
      <c r="G346" s="247"/>
    </row>
    <row r="347" spans="2:7" x14ac:dyDescent="0.25">
      <c r="B347" s="385" t="s">
        <v>446</v>
      </c>
      <c r="C347" s="253">
        <v>2515482</v>
      </c>
      <c r="D347" s="245"/>
      <c r="E347" s="247"/>
      <c r="F347" s="247"/>
      <c r="G347" s="247"/>
    </row>
    <row r="348" spans="2:7" x14ac:dyDescent="0.25">
      <c r="B348" s="385" t="s">
        <v>447</v>
      </c>
      <c r="C348" s="253">
        <v>30000000</v>
      </c>
      <c r="D348" s="245"/>
      <c r="E348" s="247"/>
      <c r="F348" s="247"/>
      <c r="G348" s="247"/>
    </row>
    <row r="349" spans="2:7" ht="14.25" customHeight="1" x14ac:dyDescent="0.25">
      <c r="B349" s="235" t="s">
        <v>259</v>
      </c>
      <c r="C349" s="356">
        <f>SUM(C347:C348)</f>
        <v>32515482</v>
      </c>
      <c r="D349" s="245"/>
    </row>
    <row r="350" spans="2:7" x14ac:dyDescent="0.25">
      <c r="B350" s="25"/>
    </row>
    <row r="351" spans="2:7" x14ac:dyDescent="0.25">
      <c r="B351" s="27"/>
    </row>
    <row r="352" spans="2:7" x14ac:dyDescent="0.25">
      <c r="B352" s="27" t="s">
        <v>270</v>
      </c>
    </row>
    <row r="353" spans="2:2" x14ac:dyDescent="0.25">
      <c r="B353" s="27"/>
    </row>
    <row r="354" spans="2:2" x14ac:dyDescent="0.25">
      <c r="B354" s="27"/>
    </row>
    <row r="355" spans="2:2" x14ac:dyDescent="0.25">
      <c r="B355" s="27"/>
    </row>
    <row r="356" spans="2:2" x14ac:dyDescent="0.25">
      <c r="B356" s="27"/>
    </row>
    <row r="358" spans="2:2" x14ac:dyDescent="0.25">
      <c r="B358" s="27"/>
    </row>
    <row r="359" spans="2:2" x14ac:dyDescent="0.25">
      <c r="B359" s="27" t="s">
        <v>513</v>
      </c>
    </row>
    <row r="360" spans="2:2" x14ac:dyDescent="0.25">
      <c r="B360" s="27" t="s">
        <v>271</v>
      </c>
    </row>
    <row r="361" spans="2:2" ht="9" customHeight="1" x14ac:dyDescent="0.25">
      <c r="B361" s="27"/>
    </row>
    <row r="362" spans="2:2" x14ac:dyDescent="0.25">
      <c r="B362" s="25" t="s">
        <v>308</v>
      </c>
    </row>
    <row r="364" spans="2:2" x14ac:dyDescent="0.25">
      <c r="B364" s="27" t="s">
        <v>272</v>
      </c>
    </row>
    <row r="365" spans="2:2" ht="10.15" customHeight="1" x14ac:dyDescent="0.25">
      <c r="B365" s="27"/>
    </row>
    <row r="366" spans="2:2" x14ac:dyDescent="0.25">
      <c r="B366" s="25" t="s">
        <v>308</v>
      </c>
    </row>
    <row r="367" spans="2:2" ht="10.15" customHeight="1" x14ac:dyDescent="0.25"/>
    <row r="368" spans="2:2" x14ac:dyDescent="0.25">
      <c r="B368" s="27" t="s">
        <v>273</v>
      </c>
    </row>
    <row r="369" spans="2:7" ht="14.45" customHeight="1" x14ac:dyDescent="0.25">
      <c r="B369" s="27"/>
    </row>
    <row r="370" spans="2:7" ht="52.5" customHeight="1" x14ac:dyDescent="0.25">
      <c r="B370" s="512" t="s">
        <v>432</v>
      </c>
      <c r="C370" s="512"/>
      <c r="D370" s="512"/>
      <c r="E370" s="512"/>
      <c r="F370" s="276"/>
      <c r="G370" s="276"/>
    </row>
    <row r="371" spans="2:7" x14ac:dyDescent="0.25">
      <c r="B371" s="24"/>
    </row>
    <row r="372" spans="2:7" x14ac:dyDescent="0.25">
      <c r="B372" s="36" t="s">
        <v>518</v>
      </c>
    </row>
    <row r="373" spans="2:7" ht="14.45" customHeight="1" x14ac:dyDescent="0.25">
      <c r="B373" s="37"/>
    </row>
    <row r="374" spans="2:7" ht="25.5" customHeight="1" x14ac:dyDescent="0.25">
      <c r="B374" s="539" t="s">
        <v>274</v>
      </c>
      <c r="C374" s="539"/>
      <c r="D374" s="539"/>
      <c r="E374" s="539"/>
      <c r="F374" s="278"/>
      <c r="G374" s="278"/>
    </row>
    <row r="375" spans="2:7" x14ac:dyDescent="0.25">
      <c r="B375" s="24"/>
    </row>
    <row r="376" spans="2:7" ht="14.45" customHeight="1" x14ac:dyDescent="0.25">
      <c r="B376" s="36" t="s">
        <v>517</v>
      </c>
    </row>
    <row r="377" spans="2:7" ht="15" customHeight="1" x14ac:dyDescent="0.25">
      <c r="B377" s="512" t="s">
        <v>275</v>
      </c>
      <c r="C377" s="512"/>
      <c r="D377" s="512"/>
      <c r="E377" s="512"/>
      <c r="F377" s="276"/>
      <c r="G377" s="276"/>
    </row>
    <row r="378" spans="2:7" x14ac:dyDescent="0.25">
      <c r="B378" s="512"/>
      <c r="C378" s="512"/>
      <c r="D378" s="512"/>
      <c r="E378" s="512"/>
      <c r="F378" s="276"/>
      <c r="G378" s="276"/>
    </row>
    <row r="379" spans="2:7" x14ac:dyDescent="0.25">
      <c r="B379" s="29"/>
    </row>
    <row r="380" spans="2:7" x14ac:dyDescent="0.25">
      <c r="B380" s="36" t="s">
        <v>516</v>
      </c>
    </row>
    <row r="381" spans="2:7" ht="13.15" customHeight="1" x14ac:dyDescent="0.25">
      <c r="B381" s="29"/>
    </row>
    <row r="382" spans="2:7" x14ac:dyDescent="0.25">
      <c r="B382" s="25" t="s">
        <v>308</v>
      </c>
    </row>
    <row r="383" spans="2:7" x14ac:dyDescent="0.25">
      <c r="B383" s="29"/>
    </row>
    <row r="384" spans="2:7" x14ac:dyDescent="0.25">
      <c r="B384" s="36" t="s">
        <v>515</v>
      </c>
    </row>
    <row r="385" spans="2:7" ht="11.45" customHeight="1" x14ac:dyDescent="0.25">
      <c r="B385" s="29"/>
    </row>
    <row r="386" spans="2:7" x14ac:dyDescent="0.25">
      <c r="B386" s="25" t="s">
        <v>308</v>
      </c>
    </row>
    <row r="387" spans="2:7" x14ac:dyDescent="0.25">
      <c r="B387" s="29"/>
    </row>
    <row r="388" spans="2:7" x14ac:dyDescent="0.25">
      <c r="B388" s="36" t="s">
        <v>514</v>
      </c>
    </row>
    <row r="389" spans="2:7" ht="14.45" customHeight="1" x14ac:dyDescent="0.25">
      <c r="B389" s="27"/>
    </row>
    <row r="390" spans="2:7" ht="15" customHeight="1" x14ac:dyDescent="0.25">
      <c r="B390" s="512" t="s">
        <v>276</v>
      </c>
      <c r="C390" s="512"/>
      <c r="D390" s="512"/>
      <c r="E390" s="512"/>
      <c r="F390" s="276"/>
      <c r="G390" s="276"/>
    </row>
    <row r="391" spans="2:7" x14ac:dyDescent="0.25">
      <c r="B391" s="38"/>
    </row>
    <row r="392" spans="2:7" x14ac:dyDescent="0.25">
      <c r="B392" s="22"/>
    </row>
  </sheetData>
  <mergeCells count="58">
    <mergeCell ref="B390:E390"/>
    <mergeCell ref="B76:C76"/>
    <mergeCell ref="B217:B218"/>
    <mergeCell ref="C217:C218"/>
    <mergeCell ref="D217:D218"/>
    <mergeCell ref="B101:B102"/>
    <mergeCell ref="C101:C102"/>
    <mergeCell ref="D101:D102"/>
    <mergeCell ref="E101:E102"/>
    <mergeCell ref="B132:F133"/>
    <mergeCell ref="B370:E370"/>
    <mergeCell ref="B228:B229"/>
    <mergeCell ref="B374:E374"/>
    <mergeCell ref="B377:E378"/>
    <mergeCell ref="C228:C229"/>
    <mergeCell ref="D228:D229"/>
    <mergeCell ref="B113:B114"/>
    <mergeCell ref="C113:C114"/>
    <mergeCell ref="G132:I132"/>
    <mergeCell ref="B196:B197"/>
    <mergeCell ref="C196:C197"/>
    <mergeCell ref="D196:H196"/>
    <mergeCell ref="G133:I133"/>
    <mergeCell ref="B181:B182"/>
    <mergeCell ref="B61:E61"/>
    <mergeCell ref="B23:E23"/>
    <mergeCell ref="B13:E13"/>
    <mergeCell ref="B17:E17"/>
    <mergeCell ref="B43:E43"/>
    <mergeCell ref="B47:E47"/>
    <mergeCell ref="B35:E35"/>
    <mergeCell ref="B28:E28"/>
    <mergeCell ref="B32:E32"/>
    <mergeCell ref="B55:E55"/>
    <mergeCell ref="B59:E59"/>
    <mergeCell ref="B39:E39"/>
    <mergeCell ref="B33:E33"/>
    <mergeCell ref="I7:N7"/>
    <mergeCell ref="B26:E26"/>
    <mergeCell ref="B24:E24"/>
    <mergeCell ref="B11:E11"/>
    <mergeCell ref="B21:E21"/>
    <mergeCell ref="B9:C9"/>
    <mergeCell ref="B7:E7"/>
    <mergeCell ref="B51:E51"/>
    <mergeCell ref="B14:E14"/>
    <mergeCell ref="B15:E15"/>
    <mergeCell ref="B16:E16"/>
    <mergeCell ref="B1:H2"/>
    <mergeCell ref="B3:H3"/>
    <mergeCell ref="B5:C5"/>
    <mergeCell ref="J181:N181"/>
    <mergeCell ref="B157:B158"/>
    <mergeCell ref="C157:C158"/>
    <mergeCell ref="D157:D158"/>
    <mergeCell ref="B63:E63"/>
    <mergeCell ref="B68:H68"/>
    <mergeCell ref="F101:F102"/>
  </mergeCells>
  <pageMargins left="0.7" right="0.7" top="0.75" bottom="0.75" header="0.3" footer="0.3"/>
  <pageSetup paperSize="345" scale="53" orientation="portrait" r:id="rId1"/>
  <rowBreaks count="4" manualBreakCount="4">
    <brk id="64" min="1" max="5" man="1"/>
    <brk id="214" min="1" max="5" man="1"/>
    <brk id="307" min="1" max="5" man="1"/>
    <brk id="358" min="1" max="5" man="1"/>
  </rowBreaks>
  <colBreaks count="1" manualBreakCount="1">
    <brk id="8" max="1048575" man="1"/>
  </colBreak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3" Type="http://schemas.openxmlformats.org/package/2006/relationships/digital-signature/signature" Target="sig3.xml"/><Relationship Id="rId21" Type="http://schemas.openxmlformats.org/package/2006/relationships/digital-signature/signature" Target="sig21.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10" Type="http://schemas.openxmlformats.org/package/2006/relationships/digital-signature/signature" Target="sig10.xml"/><Relationship Id="rId19" Type="http://schemas.openxmlformats.org/package/2006/relationships/digital-signature/signature" Target="sig19.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lIQQzGfmeGWNDxEgRPHvebwPKGw=</DigestValue>
    </Reference>
    <Reference URI="#idOfficeObject" Type="http://www.w3.org/2000/09/xmldsig#Object">
      <DigestMethod Algorithm="http://www.w3.org/2000/09/xmldsig#sha1"/>
      <DigestValue>B53Zr0DdzHkzfZVNb0DJHsftRyA=</DigestValue>
    </Reference>
    <Reference URI="#idSignedProperties" Type="http://uri.etsi.org/01903#SignedProperties">
      <Transforms>
        <Transform Algorithm="http://www.w3.org/TR/2001/REC-xml-c14n-20010315"/>
      </Transforms>
      <DigestMethod Algorithm="http://www.w3.org/2000/09/xmldsig#sha1"/>
      <DigestValue>lO3lNkNY2XuVPvl5sd0iSeCmVDU=</DigestValue>
    </Reference>
    <Reference URI="#idValidSigLnImg" Type="http://www.w3.org/2000/09/xmldsig#Object">
      <DigestMethod Algorithm="http://www.w3.org/2000/09/xmldsig#sha1"/>
      <DigestValue>YbDPXZ7JLMPCp2f3i4eaZUv1WFE=</DigestValue>
    </Reference>
    <Reference URI="#idInvalidSigLnImg" Type="http://www.w3.org/2000/09/xmldsig#Object">
      <DigestMethod Algorithm="http://www.w3.org/2000/09/xmldsig#sha1"/>
      <DigestValue>TzScbi92i2S5D/33y2ADT3ej7TM=</DigestValue>
    </Reference>
  </SignedInfo>
  <SignatureValue>Vdm4APd1NKuSZcAocJziEUY4lHwJQJl3skdiTyX7boqTNSEJWvCX2ZU5uIC0bXAJycahuktC47V4
klKAs3zbxBpDLWrVj2kHmdZt2nHxABRMFU+WoNql4kXteGis1Kca6d6U+M1YaKVJeVh0Nkx2pE7p
Kl7XpzS3OTqBA+32+VPmXDcX5MvrXWNhAuzR/XKWUcqO3Y5g0qilxyGtukcZrF9/wxfWVe6yQumF
hRbSEcY68jZNxnPxiuRRfIE2t5h3gw5+rXhGoslwwGqSLSwbLvZ2fYu622qP3dH1URNTiJJgAOGE
/51rnG/J6zHh8UivooAMWaTvAZv/B3J0iVUMUA==</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2022-03-31T13:28:24Z</mdssi:Value>
        </mdssi:SignatureTime>
      </SignatureProperty>
    </SignatureProperties>
  </Object>
  <Object Id="idOfficeObject">
    <SignatureProperties>
      <SignatureProperty Id="idOfficeV1Details" Target="idPackageSignature">
        <SignatureInfoV1 xmlns="http://schemas.microsoft.com/office/2006/digsig">
          <SetupID>{E89F8623-790B-4DFF-8A4E-611BCB46A7A0}</SetupID>
          <SignatureText/>
          <SignatureImage>AQAAAGwAAAAAAAAAAAAAAHoAAAAWAAAAAAAAAAAAAADdCgAABQIAACBFTUYAAAEAjG4AAAwAAAABAAAAAAAAAAAAAAAAAAAAVgUAAAADAAA1AQAArQAAAAAAAAAAAAAAAAAAAAi3BADIowIARgAAACwAAAAgAAAARU1GKwFAAQAcAAAAEAAAAAIQwNsBAAAAYAAAAGAAAABGAAAAsA4AAKQOAABFTUYrIkAEAAwAAAAAAAAAHkAJAAwAAAAAAAAAJEABAAwAAAAAAAAAMEACABAAAAAEAAAAAACAPyFABwAMAAAAAAAAAAhAAAX8DQAA8A0AAAIQwNsBAAAAAAAAAAAAAAAAAAAAAAAAAAEAAAD/2P/gABBKRklGAAEBAQDIAMgAAP/bAEMACgcHCQcGCgkICQsLCgwPGRAPDg4PHhYXEhkkICYlIyAjIigtOTAoKjYrIiMyRDI2Oz1AQEAmMEZLRT5KOT9APf/bAEMBCwsLDw0PHRAQHT0pIyk9PT09PT09PT09PT09PT09PT09PT09PT09PT09PT09PT09PT09PT09PT09PT09PT09Pf/AABEIAC8BAA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77xhDZeNLPw/9mZ2uI97T78LGcMcEY54X171n2nxFh1CPUpLSx3R2k0cMDPOEFyXYgEEjjgFqyPEPg3W9X1q6vbdPJea/CCXzFytt5Pllxz7njr7VJH4Su7R7YyWwt7GLVZL2VvMU+TBFHtgGAcnhc8Z6nNAHXSeLdChvJLSTVLUXMTBHi35YMTjGPXJxVg69pgGftkWPtP2Pr/y2zjZ9c15boQk1CTw5oEaWEq2t5JePcwXIlMoTLBmUDKAkqPm5PHFbugeGddDaLbapZJBb2U9xdTSidXaSZgdjED/fJHX7vOKAOzt/EekXWqSadb6jbSXked8KuCwx1/KoNG8Rw6roMmryp9ltUaX5nbIKISC/Tpwa4bSPBevaah3QzvNp8VwbQm+jMUsrqygomwFR82TuYdq6xvCzyfDpfD0biGX7GsO48jeACc47Fs5x60AMtvGF5cvbXH/CO340u5dVjugVZ8N0cxD5gvv2HNa0fiTSJdXOlx6jbNfKSDAH+bIGSPr7Vyq6Rr+q6lpRuNNbS1smj8+ZNUcxzIn8CxKccnnkdBjNZmneGvFKaza319alntjcTlVniELzlCEZEUDaCcZJJJ6nFAHW2/jfS/sc91qE8VjAt3LawtLJnzthwWAx0zkfh71evvFGiaYYPtuqWkP2hQ8W6QfOp6MPY+vSuCl8Ca1a22kNarcSPHp7Ws8cN2kLRyM5dmLMrBlO4g45+UUzVPBPiLZLp1pG72S20UEUkVxEm5PlEivlQ0ncjJUD9KAO/v8AxToul3DwX2p21vKm3ckj4I3DI/QU688TaNp9/HZXmpWsNzJjbG8gB56fSuS1LwpqV3Y+IjFZoLrU7qO3jO9PktE2jOc8ZAbjr044pmoeE9ZkfWtKtrO2a11e6SY6i8oBhiULhCmMkrtIXHHPbnAB6JRTY08uNUBJ2gDJp1ABRRRQAUUUUAFFFFABRRRQAUUUUAFFFFABRRRQAUUUUAFFFFAGBqHiGa11ua1it3lgtrdZpXjjLtuO47OowcKMdc7qoQePYp7khbGUwfZxMrq6k7trsVxn/YAHu3OKzvEVvbnVtZ1K/wBRjsbeyEUZYWcUjNuQcZZSSTnGKwNGv9J1z7U1trFyklnCbgrLplsrFE7r8vOM/rXbCgpQ5rfmS3qdRaeKdPtdRn+w6QsEOxMPFEivOWLgYwehIXGf73OOtdTpeopqunQ3kSOiSgkK+MjBwQccdQeleV6LqmkazqUen2+q3sMt8WA87SrZVlJ5IyFOc7f0rc0fUmvden8Pad4lvllslIO2xtxEApAIXA7E46dqKuGtpa1teu33ApHomaM15zaeImvDrKxeKtRDaQrvcBrKD5lUkErxz09uorV8MeIWe1u76/1Ke4sfs8M8T3ECRuoZnXG1BzkqMdc5FYyw84q7/UaZ2VFUrXVbS8tlninUIQTh/kYYODkHBGDwc0q6nZtOYVuoTIApKhx0bO388HH0rGz7DLlFUk1S0kunt1uIzLHt3DPc5wB6n5Tx7VIL62IJFzCQF3Ehx09fp70rPsBZorNv9esdMmt47qYq1x9wqjMMZVckgYAyyjJ45FOGsWZuVg89RI+7YD/FtwSR/wB9D65p2e9gNCiqNpqtrexLJBMCrAFdwK7gVDZGevBFWEuoXZVWaNi67lAYEkeo9velZoCaikrMuxealI1vaTNaWw4kuFHzufRM8D/e/L1ppXA1KK5C50i3sr1ItK1PUI9T6rvneZGPXEisSMH2rYHiG3g0mxvb1Xi+1ske1Rna5659hg80Lll8DuNxcd0a9FUtR1W20tYDclv38qwoFXPzMcD8KuZGcZ5osxC0UmRnGeaMikAtFICD0IoBB6HNAC0VnzaxHFey2qW1zNJEqs/lICBuzjqR6GrFnew31sJ4SdmSpDDaVIOCCD0IIp2aAsUUmabLKsMLyv8AdRSxx6CkA+io4Z0ngjlU/LIoZc8HBGafkDqRQAtFISB1NRW1zHdw+bFnbuZeRjlSQf1FAHlHxJZRq5W6yNPOp25uTjjAiHX8N1Xtf8T6HqeleJZNIs42ntbFYf7QVBtZXIXYD17n8q6nVvC93qF5fNHdWBtLwoZLe6sTNgqu3Od49PSqsfg69h057CObQ1s5CGeEaSdrEcgkebz0r0IV6ahFPdf8AlpnD2WiX+g+GrDxNrF/C1vptqX021jXB8yXldxwO7Z79Kz/AAPPLpnjfRRc2N3aSzW8yytcIU88ne+4ZAyOg/CvT7nw3q15Zx2lze6PNbx42RPpZKrgYGB5vai58OaveXMNxc32jyzwAiKR9LJZB7HzeK1+upxkp63v/X4i5TxK5hvbXRJNegYiLVZbi1nx2yQ2Px5/KvWtL00CweBp1t2tNO0+USsu5UMe9skZGR8vNXT4Rv208WBn0Q2atvEH9knYG9ceb1qw3he+uYr1L7U4ybtYY2a2tvL2xxljtAZmHO7HpjtU4jGRrRS2/pW+5Ao2KJ8Lxa35GoS6otzFPHHIXMIBkXGCPZCpPy46nJJpH8CobyKRNQRI4pI5CghAPynI5B474+p68YWTwFPINp1QYW1W3B8jk7XDAk59iCBjOfYUx/h9L5E8UeooFl8sYeAuDtQpzlsnqCBnAKg4rmVS20/wHYS18BLbMGGoRNKxG5vs4GdojAI+bhv3eSe+5ulR3PgSytLKeUXyRQrarHvdCdu0LluGAOdu71yScnpVqfwAsr27i+JaIyF2ZDmQsSVJIYHgYHXkDtU0vguSXQ7HTWvY2W23hmeDIYNnkAEfMAcAnPc0e11Xv/gFh99ounC3jv8AUrhWt7OySFCy4WMg537RxknbxjjaKzIPBkdyUkXVIpPI/dlhb4IMewDad3GDEoPXIBFaVt4JEOj3eny3rTJdXSTysycsqsG29epxjP6Vj3fgO506xadLyW+nVVDLsAMh8wM2QzgEHnIz3PNEZLVKYWL6+CI0W4WO9iCzxlSTACyctjac8DBAI7heoqzo3huPTtZW5S8VvJjeNohBtDM7b8gkkADccBegOCTiqNv4CuPs1uXvYkdIo8xtCXBYBNysdw3JlCcccsTVr/hCZReNcC+iyx3c25+TAwoTDfKMbQfUKOlKUk7pz/AZ1qMGXKnI9a4SfVPGERdo7Z3GH2p9l6cSbf8A0FP++q6nw7o50PSIrJpVlKZy4QLnn/DjJ5OKZNaa413IYNTtFt2bKq9oSyD0zuAP41nBqLa0fqDM2wmu7W51A3cCm8kkSO0bythlJjBY/QHOfTFT61pyfZtGscM8QuRG5A7eU4JP51qWOlraSNPNNJc3TjDTS4zj0UDhR7D8c1dqU1F+6htt7nF3P2y+tFe7jffYT29rnaf3j+ehdx7YC/manvDAItRScMdZaZzbYB8zr+62H+7jGe3XPeutox3xT9oKxyV6YAmqJeBjqzSN9kwD5h4Hl+X7Z6475zUl3Z3DRa1cxK5vRsRWAJKrsTfs9+vTrXU470tHOFjj4UhlS9+x3K+QbNlkFhbsMEkYPLHLgZ464/Cr3hyWI3k6W4tnj8pT51oCsZOTwVPAb8Tx1rocAUYAoc7qwWMAWdzceJtTaG9ntV8qAZjRCG4b+8p6VQtViggshqvNpHJcLM8gOx5t+A79uRuPPGT9K66jGaXOFjknmlsrI31mkjWy3EkUChT/AKt1AUgf3fMAx7H0p1nbTxG5sG80wabDJtZsnzDIMrz3wNw/Gurop+08gscXePE8XlyrCky2UYiE6NI7nb/yyUYwc9SOc/StGytINTuJJrpPPU2MO3fkjJ3ZI9/frXR4HpRQ6gWOVgktc2b64cxNYx+UZwSu/nf1/i+771q+GFCaFEFWRV8yXaJM7seY2M556Vq4opSndWCx/9kAAAAIQAEIJAAAABgAAAACEMDbAQAAAAMAAAAAAAAAAAAAAAAAAAAbQAAAQAAAADQAAAABAAAAAgAAAAAAAL8AAAC/AACAQwAAPEIDAAAAAAAAgAAAAID+//VCAAAAgAAAAID//7dBIQAAAAgAAABiAAAADAAAAAEAAAAVAAAADAAAAAQAAAAVAAAADAAAAAQAAABRAAAAeF4AAAAAAAAAAAAAegAAABYAAAAAAAAAAAAAAAAAAAAAAAAAAAEAAC8AAABQAAAAKAAAAHgAAAAAXgAAAAAAACAAzAB7AAAAFwAAACgAAAAAAQAALwAAAAEAEAAAAAAAAAAAAAAAAAAAAAAAAAAAAAAAAAD/f757/3//f/9//n/ff/9//n/+f/9//3//f/5//3/fe/9//3//f/9//n//f99//3/+f/5//3//f997/3//f/9//X//f/9//3/+f/9//3//f/9//Xv+f/5/3Xv/f/9//3//f/9//3/dd913/3//f/57/3//f/9/vnf/f/9/vXf/f/9//n//f/9//3//f/9//3/+f9x7/X//f7x3/3/fe/9//3//f/5//n/9f/5//n/de/9//3++d/9//3//fztnfW+/e99//3//f/57/3/9e/9//3//f/9//3/+e/9/u3P/f/9/33v/f/9/m3P9f/5//n/9e/9//3vfe753/3//f/9//3//f/9/33//f/9//3//f/9//3//f/9//3//f/9//3//f/9//3//f/9//3//f/9//3//f/9//3//f/9//3//f/9//3//f/9//3//f/9//3//f/9//3//f/9//3//f/9//3//f/9//3//f/9//3//f/9//3//f/9//3//f/9//3//f/9//3//f/9//3//f/9//3//f/9//3//f/9//3//f/9//3//f/9//3//f/9//3//f/9//3//f/9//3//f/9//3//f/9//3//f/9//3//f/9//3//f/9//3//f/9//3//f/9//3//f/9//3//f/9//3//f/9//3//f/9//3//f/9//3//f/9//3/ee/9//3//f/9//3//f/9/vnf/f/9//3//f/9/33v/f/9/33//f/9/3Xv/f/9//3//f/9//X/9f/9//3/ff/5//3//f/9//3//f/9//3//f/97/3+/d/9//3/ee/9//3//f/9//3//f/9//3//f/9//3//f/9//3+8d/9//3//f/97/3/de/9//n/8e/5//n//f/9//3//f/9/33v/f/9/3nv/f99733v/f/9//3+/dz1nDCWHENla/3//f/9//3/+f/5//nv/f953/3//f/9//3//f/9//3//f55z/3//f/9//3//f/9//3//f/9//3//f/9/v3fff753/3//f/9//3//f/9//3//f/9//3//f/9//3//f/9//3//f/9//3//f/9//3//f/9//3//f/9//3//f/9//3//f/9//3//f/9//3//f/9//3//f/9//3//f/9//3//f/9//3//f/9//3//f/9//3//f/9//3//f/9//3//f/9//3//f/9//3//f/9//3//f/9//3//f/9//3//f/9//3//f/9//3//f/9//3//f/9//3//f/9//3//f/9//3//f/9//3//f/9//3//f/9//3//f/9//3//f/9//3//f/9//3//f/9//3//f/9//3//f/9//3//f/9//3//f/9//3//f797v3v/f553f3Ofd99733vfe997v3O+d/9733u/d/9/33vfe997v3efd797/3+9d59333vfe9973nu8d9x73Xu/d99733vfe79333ued/9/nnN+b/9/nHP/f/9/v3uec/9/fG+/d997v3eec753/387Z51z33vfe51zv3f/f/9//3+ec/9/nnPfe/9/Wmvdd957/3//fxpjnnP/f79333u/d/9//3//f793/3//f59zv3ufc59zn3eZUh1n6xz/f/9/XGu+d/9/33ved793/3+/e997fW+ec/9/vnfZXr97/3/ff997/3/fe/9//3/fe39vPmsdYz5nn3P/f/9//3//f/9//3//f/9//3//f/9//3//f/9//3//f/9//3//f/9//3//f/9//3//f/9//3//f/9//3//f/9//3//f/9//3//f/9//3//f/9//3//f/9//3//f/9//3//f/9//3//f/9//3//f/9//3//f/9//3//f/9//3//f/9//3//f/9//3//f/9//3//f/9//3//f/9//3//f/9//3//f/9//3//f/9//3//f/9//3//f/9//3//f/9//3//f/9//3//f/9//3//f/9//3//f/9//3//f/9//3//f/9//3//f/9//3//f/9//3//f/9//3//f/9//3//f/9//3//f99/bjFGDIcQRwysGKwUiBCHDGkQSAxnDKgUiBBHCIkQaAyHEMgYhhBmDKwYKAinFIUMiBCJEGcMRQiFEIQQoxCEDGcQZwyHEIcQiBBnDKgURghoDE4p/3+VUhVCv3c3SvQ9FkaRMaoUf282Si4l9D1XSrI1LiVfa7I5qhTsHPteTinffz9rUClPKdteLinSOW4t/3+fc3dODSHtHDdGvFowKbM1f3P/f5hSDSX/f4oQ9kGbVnIxtTkfZ1EtDyVRLT9rkjUOJU8pHGMNJcsceVIOJZtWWE4OJewc216yObI5bzG/d99/v3v/f/9//3/fe3ZOTinsIC4lLiVPKZAxVErfd/9/33v/f/9/3Xf/f/9//3//f/9//3//f/9//3//f/9//3//f/9//3//f/9//3//f/9//3//f/9//3//f/9//3//f/9//3//f/9//3//f/9//3//f/9//3//f/9//3//f/9//3//f/9//3//f/9//3//f/9//3//f/9//3//f/9//3//f/9//3//f/9//3//f/9//3//f/9//3//f/9//3//f/9//3//f/9//3//f/9//3//f/9//3//f/9//3//f/9//3//f/9//3//f/9//3//f/9//3//f/9//3//f/9//3//f/9//3//f/9//3//f/9//3//f/9//3//f/9//3/SPfQ9HGM/ax9n314eY39vX2s/Zx1jf2sdY39vP2c/Z/peXWs8Zz1nn3M/ZxxjG2M/Z19rP2dfa1xrOmNca31vXWcdY/xeX2tfb19rHGNda/5iDiHfe55zihDOHGsQvFr/YrU5SQz+Yq0Y9kHVPV9r1T2sGJpSDyUfZzApF0YOIb93OUrvILQ1m1I/Zy8l7Bx/b39z9kHdXt5elDVSLe8gkzW8Wt9/n3PsHP1eixCUNbU51jm1OZtSixA/Z88cX2/wJF9vUS3UPXExn3c/a7Y990ERJT9re1I4St1eUC0NJRxnv3v/f/9/nnP/f/9/+l41Rtpaf2+fbxtj+l7xOW0tt1b/f753/3//f957/3//f/9//3//f/9//3//f/9//3//f/9//3//f/9//3//f/9//3//f/9//3//f/9//3//f/9//3//f/9//3//f/9//3//f/9//3//f/9//3//f/9//3//f/9//3//f/9//3//f/9//3//f/9//3//f/9//3//f/9//3//f/9//3//f/9//3//f/9//3//f/9//3//f/9//3//f/9//3//f/9//3//f/9//3//f/9//3//f/9//3//f/9//3//f/9//3//f/9//3//f/9//3//f/9//3//f/9//3//f/9//3//f/9//3//f/9//3//f/9//3//f7E1mVL/f997X2+/Wr1WH2Nfb997/3//e/5aX2tfa/9//3//f/9/Pmc/az9r/3//f/9/n3cfZz9nv3e/dz5nP2ffd/9//39fax9nH2f/f59z3l7vIP9/33eyNTlKczHeWl9rrRi9Wj9nMCm1OQ8h1TmsFJtW33vNGP5itDnVPTEpH2OcUnMxMSkwJXItLyWaUv9//3/2QZQ1H2dTLdY9DyFRLbtW/3/fe+wc9D1QKTAl1j0xKTAlN0YOId1ezxy9WhAlf3PVPXExkzU/a39zvVoyKTIpH2ecVhdGelLsILla/3+/d/9//3//f/9//3//f/9//3//f913/3//f/9/O2PQNRE+/3//f953/3//f/9//3//f/9//3//f/9//3//f/9//3//f/9//3//f/9//3//f/9//3//f/9//3//f/9//3//f/9//3//f/9//3//f/9//3//f/9//3//f/9//3//f/9//3//f/9//3//f/9//3//f/9//3//f/9//3//f/9//3//f/9//3//f/9//3//f/9//3//f/9//3//f/9//3//f/9//3//f/9//3//f/9//3//f/9//3//f/9//3//f/9//3//f/9//3//f/9//3//f/9//3//f/9//3//f/9//3//f/9//3//f/9//3//f/9//3//f/9//3//f/9/by2bUr97fE6zGAwAKgRrDNAYvlb/f19njBBLCFIt33f/f/9/n3ORMWwQzxx/c/9/3388Sk4MbRD1PT9nawyuFDdG/3+fd5g1LgiOEJhS/38/a+8c33v/f/teTymzNR5jH2dxMS8lP2f0PdQ5kTFfay4lTy38Xh1jDSUNJR1jeE5QLTdGcS1RLTdGV0pPKfM9f2/fe39zTylyMTAl3V6SNS4l+17/f/9/6xwuKT5nLyW7VnEtkjXbWjZGTy1xMTdGu1pxMXAtX2+RNZI1szWfdzApvFoPJZIxmVYdYy4psTlUSv9//3/ee/9//n//f/9//3//f/9//3/+f/57/3v/f793l1ISQnxr/3//f/9//3//f/9//3//f/9//3//f/9//3//f/9//3//f/9//3//f/9//3//f/9//3//f/9//3//f/9//3//f/9//3//f/9//3//f/9//3//f/9//3//f/9//3//f/9//3//f/9//3//f/9//3//f/9//3//f/9//3//f/9//3//f/9//3//f/9//3//f/9//3//f/9//3//f/9//3//f/9//3//f/9//3//f/9//3//f/9//3//f/9//3//f/9//3//f/9//3//f/9//3//f/9//3//f/9//3//f/9//3//f/9//3//f/9//3//f/9//3//f/9//3uyNZtSf3OwFFAMDQBNDCoETAiuFH9r33fPGCoEzhj/f/9/33v/f3lKCQQrCJ5Sf3Pff7s5LwgLAN9e/2JwEC0E9z3/f19vUgwxCE8Md07/e19rESXfe/9//39NKaYQfW//e793nnPfe/9/fW+/d/9/nW8ZY/9//3uec75z/3udb99333e/d1xr/3++d1pn/3/ed/97/399bzxnLSVea59zn3Pfe/9//38SQuocn3MtJX9vn3O/d793/399b793n3fff31v/3+dc/9/nXO/d997G2O/d793fW//f997nne/d/9//3//f/9//3//f/9//3//f/97/3//f/9//3//f997/3//f9la0Dn/f/9//3//f/9//3//f1RKnXP/f/9/GWPXVv9//3//fzNGv3f/f/9/fGsRQvE9ET47Z/9//3/fe997VEquNfA5tlL/f/9/33v4Wv97/3//f/9/nnMyRvE9rjEZX/97/3v/f31v0DmvNRJC+F7/f/97/3/fe/9//39ba5VS/3//f/9//3//e3ROnXP/f/9/WmcRPo0t8T2eb/9//3//f/9/EkJca/9//3/5XrdW/3//f/9/O2c6Y793/39USq810Dm2Vp5zEUKdb997tlb/f/9//3//e/lennP/f/9/llLxPfE5M0Zca9dW/3//f/9//3v/f/9//3//e7IxWk58Ui0IMAgXJRtGtjVMCAoAOUb/exIhTASNEJ9v33f/f/9/X2uuFE0MCwAOBA0ADwQPAC8IP2t/b1EMMAjYOf9/H0IyCBMILwg1Qv9//l4QIf9//3//fxhfaymcb/9//3//f/9/nHP/e/9//nv/f/9/vHPdd/9//nv+e/9//nv/f51z/3//e/9//n/9e9x3/3+cc/9//3uVTvle/3//f75z/3//f9ZW8T3/f5dS+l7/f79z/3//f753/3vfe/9//nvde/9/vHP/f/9//3/vPTln3Xf/f7t3/3+9e99//n//f/9//3//f/9/t1ZVSvteFEb6WtI5uFbyPftev3ewNdla/3uXUpZS/3//f/9/33v/f55zjzH6Xv9/33sSQm0tfW//f793CiF9a/9/fW+OMfleXGcaY40tO2ffe997jjGVTp5zXGsRPlRK/399b/E9fGu/d/9/nm/PNXVOXGt9b68xllL/f11rbi3YWn1vO2evNfha/3/fe/9//3v/f7dW8D3/e/9//3//f793zzV9b993+FqOMdha33f6Xo8xXWv/f997PGcrIXZO/3/fe7A1sDW/d/9/33u4VlRG/39VSlVKGmO/d5ZSjS0zRr93fW8yQp5z/3//e51zjjG/d/9/dU4SQjtnfW/5WtA5jjHfe/9//3//f/9//3//f/9/szVaStg9DARyEH9S/39faxEhKgSTMf97ljFtDLAYH2P/e/9/33v/f9c5LARwDDAIMAhSDDIMMAhfaz9ncxAyBLo1f2/WGBIENQwQBNQ5/38/Zw4h/3+fc997/3/dd/9//3/+e/97/3v/f/9/3nf/e/97/3//f/9//3//f/9/3nf/f/97nXP/f/973nf+e7xz/3//f/9//3+db79z33v/e/97/3/+d/9//3/fd/9733vfd/9//3//f71z/3//e997/3//f913/3//f9573nedc/9//3/+f/5//X/9e/9//n//f/5//3//f/9//3+YUlAt/2JSLb5azhicUs0cPmufd8kYl1b/f55zllL5Yv9//3//f/9/v3csJdla/3+fc/E90DWXUv9/v3cKIZ5z/38SQvpe33v/f/9/XGttLf9/11byPf9//3//e31vji19b/9/M0Z9b/9//3+XUjNG33v/f/9/XWu4Vv9/2VrZWv9//3//f5ZSlVL/e/9/nXP/f/9/t1auMf9//3//f/9/nnPQOZ5z/3sSQnxv/3//f/9/dk41Rv9//3/ROZhSE0Lfe59z0jnSOX5v/3//f7lWl1L/f3ZOdk7/f/9/33t1Ttha33t9azNG/3//f/9//3sSQt9733sTQjxnv3f/f/9/2VqwNf9//3//f/9//3//f/9//3+RMXtOtjVODFEMH2ffe/9/vVacUv5e/3+XNSwEDQTQGMwUkS2cUv9/H2MtBA4AtRi8ObQYEQRyEJ9zn3O0FDMIOSV/UhAAEgQ1CDEIECG/c19ncS3/f/9//3+9c99333ffd99333f/ezpj/3//f/97v3O/d59zv3N+b/9/33ffd/97/3v/f79znm//f/97/3u+c993nnOfc/9/v3ffe/973nf/f7xz/nf/f75z33ffe79z33f/e75z/3+9c/9/33u/d793/398b753/3//f55z33vfe997/3/+f/1//n/+f/5//n/+f/9//3//f7pWMCm+WjMpfVLQHJ5WzhwcZzxvqBzYXv9//398bzNG33v/f99//3/fe28t+17/f1VKdU4aY9E5/3+/dyshnnPfe68xfW//f997/3+/d68x33szRrdS/3/fe/9//3/QOfle/3/QOX1v/3+/d7A1l1K/d793v3Pfd11r/3//f/9/n3M8Z9E5jjFbZ/9//3//f/97/3+WUq81/3v/f997/39ca44x/3udb9A533vfe/9//39/b9I9v3e/d9E5XmtVSn9vG2NWSrhWd07/f/9/2VpWSp9zPGcTQrhWfm/fe5ZSdUr/f59zEj6fc/9//3+/c9A533u/d9E533v/f/9//39da9A1/3v/f/9//3//f/9//3//f5IxW07XPU0MLwz/Yt97/3+/d/9//3//f/k9DQRRDHEMjRAoBI4QG0K/d3ctcxAZJX9v9iBSDBUl33u/c1YlMQTYGDspEARzDHUQEQQSIb9zP2cuJd97v3fwOSshby1/b39vyhiQMV9r0zm/c5pS3Fp5Ti8lWEpRKZIxX2uRMS4hcS1/b1Epci1YSjdGd0r/fxxf7Bz0OX9vUSkOIXZK/3/fd40xe2v/f/97O2MtJdI5NUJ4TgwdqBQaXzRG21qzOZ9zkTVOKTVGv3cuKewgf29XSi0pLCV9b/9//3//f/5//3/+f/9//3//f/9/eE4OIfc9ESW3OfEgfFLuIPJF1l4JKVNS/3//f99/tloaZ/9//3/ff/9/jy0cY59zjzE7Y/9/0Tn6Xr93TCV9a/9/jzFda/9/v3f/f/9/0DW/dxJCuFb/f/97/3//f9A1XWu/d/E5nm//f79zM0LxPTNC8T0zRvI9sDWfc/97d05vLXZK+VpcZ/9/33v/f/9//3//f/la8Tl9b55vv3edbzNCM0b/f31vrzXfd/9//3/fe39v0jnfez1nE0L/f1ZKfm92ThtfXWuxNd97/3/ZVtla/3//f35rdk5VShNCjzG4Vv9/nm8TQr93/3//f9938j3fd7930DXfe/9//3/fe59z0Tn/f/9//3//f/9//3/+f/9/kjV7UjpKLAgNCH5S/3//f/97/3v/f/9/nlJQDBEEMggTIWwMCgCyGF9rf1IQBBEE31qSFA8Edy2/c/97+DUwAFYIVwwwBDcl1hgPAE8I33v/Xi4h/3/fd20p+170PdM5kTHcWldGLyVyLd1aWUpaSnMtvVatFPg9ESX/XosQX2trDN5aMSU/a5Qxm1IOIZ9zzBjcWnpO3l6dUpQ1Tynfd/9/Ch35Wr93v3OYTrI1WUqTMTdGkjEdY5AxNka8WjEpWU7uIF9v/WLUPZM1/WIOJX9z/WIEAFVO/3/fe95//3//f/9//3//f/9//38cY3dOeU55TlhKelI/Z3dSlVo5bzBOGGv/f/9//398c1NO33//f/9/v3dOKfteHGPyPd97/3/6XjRG/38LIZ9z/3/yPbhW/3v/f/9/XWuPMb93uFbyPf9//3//f35vrzF9b/970Tn6Xr9z/3+3VtA1/3//f/9/PGOQMf9/HGNOKb93fm//fzxnfGv/f/9/vXP/f/97dU4KIdA5rzGvMUwpKyE7Z993/3+vMZ5v/3//f/9/2VrxOf9/l1KXUv9/+l40RtE5n3P/f7A1XWvfe/peE0L/fxxjPGf/f997n3PZWtla33s8Z/I9fW//f/9/33cTQt93v3MTQj1n33v/f/9/+l7yOf9//3/fe/9//3//f/9//3+zOXtSP2ttEC0IVS2fc/9/33vcWj5n/39/b1AMdhAbJd9/n1IvBAwAf05/b/cgEAAdQpAQLwjYOd93/3ubSg4ANwgWAHEIXkr8PQ4ALwi/ex9nDiHfexlfDCH/f59z/39wLTZCn3MOIfY9mlKcUnpOnFK2Nd9alTERJZ1WUSm/c4wQOUZzLb931jmbUkkIn3NxLTAl7hx7Tvg9ECEeY/9//39vLQsdNka6Vv1eci1fb9Y5OkqUMZ9zKAS8VnpOtTn3QXExv3ufd3lSkzWfd2kQHmcNJdI933v/f/9//3//f/9//3//f/9//3//f/9//3//e/9//3v/f/9//3/+f5p/Fmt6e7t/vH//f91/Uk6dd/9//3//f00p+15WSvte33v/f59zE0J+bwwhfm//ezxnsDV+a/9/fm+PMfpa/3+/d7A1t1b/f79zNEY0Rt97/3uPMfI9PGf/f11rEj4aX1xn/381RphS/3+/d5Axn2/fd59zM0Jca/9/3nf/f/9//3/6XvE5v3f/e/9//3+3UjNCv3f/e9labS2eb/9/n3MSPlxn33szQp9zv3ffd44t0Dn/f/9/t1K3Vt972VqXUv9/PWePLX5v/3//f9E5uFb/f793bil2Tr9333t2TvI9v3f/f1VKVkqfb/9/PWexNW4t33v/f/9//3//f/9//3//f1AtWk7ff9AcDARNDLxWn3NYSmkMaQzeXn9zkRQTCJcU33vfXjEIMAj6Pf9/mjEPBLIUTghPCL5W/3v/d7tSDAAUBDUITwhfZ79WDQAvCF9v/2JxLb9zXGsuJb9733vfdxxjLiWQLbI1mVKKEHEt9j32PTAlm1JyLc4Yf2+0NbM1aQz1PZMx1TlyLf1eDiFPJfQ9cC1QKdxaMSm0NZAt33v/fz1n6xxXSqoUWEruHP9/7xy9VmoM1TkuIf1eUS03SnExsjlwMfRB215PLZE1Ty37YrE10TmVUt97/3//f/9//3//f/9//3//f/9/vXf/f/9//3//f/57/n/9f/t/VndOVnBakl6ae/1//39SUntzv3v/f/9/by3aWtI5v3f/e/9/33s0RhpfTCl+b/9//38aXxNCEkITQvpe33v/f793nW90SvA5M0Z1Tt93/3//e7dW2FrQOfle/39cazJCdEqvNdlav3f/f9972VryPfI9E0L4Wv9//3//f/9/33v/f7dWrzX/f/9/33v/f/9/bS07Z/9//3u3VlRG8T3QORpj33v/e5ZS33v/f997VErYWv9//3++d9dW/3+3VpZSv3f/fzxn8TnyPdA52Fb/e/9/nnOWUthWM0YzRjNGnnP/f/9//392ThNC8j1VSpdSVErfe/9//3//f/9//3//f99/kTF6Uv9/v1oMAE4MbgyOEK8UTQwJAB9jv3fyHDAIlRRdLZYUlRQMADtG/3tfZysEcAwvBC8IP2f/e/9/3lpOCA4ALwR4Md9/P2sMAAwEnlJ/cw8lv3f/fy4lFUY9a24tXm88Z3ZO33t+b5dSmFKfc5hWiBCfc7lWmFKfd593mFZ3Tm8tv3c1Rhxj/392TjxnXWt3Utlan3d/c3ZOO2f/f/9/nnPJGJ93LSV3TttePmu5Vn9vCyFWTjxnn3MsJb97uFa/d/pi2V6/d35zdU6fd/9/2Fp1Untv/3/ee/9//3//f/9//3//f/9//398b99733v/f/9//3//f/5/+3/Yf69mLFaQYrJimn/+f5Ra12L/f/9/v3exNdM9V07/f/9//3+/d55z8T0KIZ53/3//f/9/33v/f/9//3//f/9//3//f997/3//f/9//3//f/9//3//f/9//3//f/9//3//e/9//3//f/9//3//f/9/33v/f/9//3//f/9//3//f/9/GmOvNf9//3//f/9/33uOMVtr/3//f/9/33u+d/9//3//f/9//3//f/9//3//f/9//3//f/9//3//f7VWlFL/f/9/33v/f713/3//e/9//3//f/9//3//f/9/33v/f/9//3//f/9//3//f997vnfvPf9//3//f/9//3/+f997/3+QMVdK33/fe7g1TQgMBAsACgBtDHQt/3+/dzElTQguBBEEEAAPAI8Mu1bfd997tDUtCC4IbxBfa993/3s/YysIKwQrCJ5S/39fb0wMSwzvIF9rkjHfe/9/2l5NKeogEkLff/9/33//f997/3/fe/9/v3fYXt97v3fff/9/33/fexpn8UG/e/9//3+ec/9/33u/e/9//3//f997/3//f75333uecwslCiHJGJ9zv3f6Ytle/3/xQRpn/3+dc681O2cSQn1vvnfff/9/33v/f/9//3//f/9/3nv/f/9//3//f/9//3//f/9//3//f/9/tlbYWr9333v/f/9//3/7f/l/VHvybk5aL1Y3c91/EErWXt9//3/ff24tLik8Z/9//3//f/9/nXPwPQohfG//f/9//3//f99//3//f/9//3//f/9//3//f/9//3//f/9//3//f/9//3//f/9//3//f/9//3//f/9//3//f/9//3//f/9//3//f/9//3//f99/33/YWo41GmMaYxljOmfxQRFC33v/f/9//3//f/9//3//f/9//3//f/9//3//f/9//3//f/9/3nv/f/9/915zTv9//3//f/9//3//f/9//3//f/9//3//f/9//3//f/9//3//f/9//3//f/9//39aazFG3nv/f/9//3//f/9//3//f641lk7/f/9/33udUnQpESFTKbU1H2Pfe59zFkIPHc8YEyFVJXUteUr/f/9//3sbX84YzxxSKV5n/3v/f993DyFRKVEpv3f/f593cS0OIbI1n3MtJd9733v/f51zXGv/f/9/33v/f/9/v3vfe/9/33v/f/9/v3v/f/9/33v/f/9//39ba/9//3//f/9//3//f/9//3//f/9//3//f/9//3//f/9/v3d9b79333//f51zXG/fe75333v/f/9/nXP/f1tr/3//f/9//3//f/9//3//f/9//3//f/9//3//f/9//3//f/9//3//f/9//3//f9hatlbfe/9//3++e7t/3H/9f/1/9mrVYrx/nHtrMTpv/3//f/9/t1JVSv9//3//f/9//3//f/hedE6+e/9//3//f/9//3//f/9//3//f/9//3//f/9//3//f/9//3//f/9//3//f/9//3//f/9//3//f/9//3//f/9//3//f/9//3//f/9//3//f/9//3//f3xvM0a3VlROU0ozSvhenXP/f/9//3//f99//3//f/9//3//f/9//3//f/9//3//f/9//3//f/9//39aazln/3//f/9//3//f/9//3//f/9//3//f/9//3//f/9//3//f/9//3//f/9//3//f713GGP/f/9//3//f/9//3//f957rjW4Vt9733vfe997n3Ofc79333v/f/9//3vfd993/3//e/9/n2/fd/9733ffd/9/n3P/f997/3//e/9//39/b/9//3//f/9/33//f997/3/8Xgsh/3//f997/3//f/9/3nv/f/9//3//f/9/33v/f997/3//f/9/3nv/f957/3//f/9/3nu9d713/3/ee/9//3/ee713/3//f957vXf/f713/3//f/9//3//f/9//3/ee997/3//f957/3//f/9//3//f/9/vne+d/9/vnf/f/9/3nvee/9//3//f/9//3//f/9//3//f/9//3//f/9//391TvE9nXP/f/9//3//f75/vX//f/9/nXcySo01/3//f793/3//f75z/3//f/9//3//f/9//3/ee/9//3//f/9//3//f/9//3//f/9//3//f/9//3//f/9//3//f/9//3//f/9//3//f/9//3//f/9//3//f/9//3//f/9//3//f/9//3//f/9//3/fe/9//3/fe/9//3//f/9//3//f99733v/f/9//3//f/9//3//f/9//3//f/9//3//f/9//3//f/9//3//f9573nv/f/9//3//f/9//3//f/9//3//f/9//3//f/9//3//f/9//3//f/9//3//f/9//3//f/9//3//f/9//3//f/9/33+xOU4pWEqbUltOfVKfUlxKXEp8TlpKWkp6UlpOfE59Sn1OXEqeUntOek6bUlpKWkp9Tl1OPEoZRjhKeU6bUllKOEZ6TllKm1I4RjhGWUp5TrM5cDHfe/9//3//f/9//n//f/9/3Xvde/9/3nv/f/9//3/+f/9//3/+f/9//n//f/9//n//f/9//3/+f/9//3//f/9//3//f/9//3//f/9//n//f/9/3nvee/9//3/ee/9//3/de/5//3/de/9/33v/f753/3//f/9//3//f/9//3//f/9//3//f/9//3//f/9//3//f/9//3//f/9//3//f99/t1aOMdhafXO/e99/33/ff/9/nnczSiolOmf/f/9//3//f/9//3//f/9//3//f99//3//f/9//3//f/9//3//f/9//3//f/9//3//f/9//3//f/9//3//f/9//3//f/9//3//f/9//3//f/9//3//f/9//3//f/9//3//f/9//3//f/9//3//f/9//3//f/9//3//f/9/33v/f/9//3//f/9//3//f/9//3//f/9//3//f/9//3//f/9//3//f/9//3//f/9//3//f/9//3//f/9//3//f/9//3//f/9//3//f/9//3//f/9//3//f/9//3//f/9//3//f/9//3//f/9//3//f/9/33//fxRGyxjtHM4cawyuFI4QjhBsDM4YjBDNGKsUjBSuFI4QjRCMEIsQixBqDM4YzhhKCM4YrRjOHO4crBisFIoQyxgNHewcqhCrEKsY7RzMGIoQaBBOKb93/3//f997/3/de/5/3Xv+f/9//n//f/9/3Xv/f/5//n/de/9//n/+f/9//n/+f/5//3/+f/5//n/+f/5//3/+f/5//Xv+f917/n//f/5//3//f/9/3Xv+f/9//3/+f917/3/+f/5//3//f/9//3//f/9//3//f/9//n/ee/9//3//f/5//3//f/9//3//f/9//3//f/9/33//f/9//3//fxljTC2vNZhSPmufdz1rVk5NKQshdk7/e/9//3v/f953/3/+e/9//3//f/9//3//f/9//3//f/9//3//f/9//3//f/9//3//f/9//3//f/9//3//f/9//3//f/9//3//f/9//3//f/9//3//f/9//3//f/9//3//f/9//3//f/9//3//f/9//3//f/9//3//f/9//3//f/9//3//f/9/vXf/f/9//3//f/9//3//f/9//3//f/9//3//f/9//3//f/9//3//f/9//3//f/9//3//f/9//3//f/9//3//f/9//3//f/9//3//f/9//3//f/9//3//f/9//3//f/9//3//f/9//3//f/9/nnM8Z39vP2e/d39vX2u/d793X2e/dz9nXmu/d993HmN+a/97fGv/e59zXmefc997/3+db75333vfe99733u+c993nnP/f997/3+/d997/3//f51z/3/fe/9//3/+f/9//3//f/9//n+8d/9//3/+f/9//3//f/5//3/+f/9//3//f/9//3/9e/1//3//f/9//3/+f/9//3//f/5//3//f/9//3//f713/3//f/9//3//f7xz/3//f917/3/ee/9//3//f957/3//f/9//3//f/9//3//f/9//3/+f/9//3//f/9//3//f/9//3//f/9//3//f99//3//f/E9DSGqFMsYqhTsHJAx2Vr/f/9//3//f/9//3v/f/9//3//f/9//3//f/9//3//f/9//3//f/9//3//f/9//3//f/9//3//f/9//3//f/9//3//f/9//3//f/9//3//f/9//3//f/9//3//f/9//3//f/9//3//f/9//3//f/9//3//f/9//3//f/9//3//f/9//3//f/9//3/ee/9//3//f/9//3//f/9//3//f/9//3//f/9//3//f/9//3//f/9//3//f/9//3//f/9//3//f/9//3//f/9//3//f/9//3//f/9//3//f/9//3//f/9//3//f/9//3//f/9//3//f/9//3/QPSslCyFwLbpScS2TMVhKFj4uITZGTylvLZlSmU4NIekYU0aNLVtnVkrsHOscPGf/f/9//n//f997/3//f/9//nv/f/9//3//f/9//3//f/9//3/ee/9//n/+f/9//3/ee/9//3//f/9//3/de/9//n/+f/9//3/+f/9//n//f917/3/+f/9/3Xv/f/9//3/+f/9//3//f/5//3/+f/9/nHP/f/57/3//f/9//3+8d/9//3//f/5//3//f/9//3/ee/9//3//f/9//3//f/9//3//f/9//n/+f/9//3//f/9//3//f/9//3//f/9//3//f/9//3//f997/3+/dxxfHGMcYxxj/3//f997/3//f953/3//f/9//nv/f957/3//f/9//3//f/9//n//f/9//3//f/9//3//f/9//3//f/9//3//f/9//3//f/9//3//f/9//3//f/9//3//f/9//3//f/9//3//f/9//3//f/9//3//f/9//3//f/9//3//f/9//3//f/9//3/ee/9//3//f/9//3+cc/9//3//f/9//3//f/9//3//f/9//3//f/9//3//f/9//3//f/9//3//f957/3//f/9//3//f/9//3//f/9//3//f/9//3//f/9//3//f/9//3//f/9//3//f/9//3/ee/9//3//f/FBsDX/f793f28eY08lszVXSpExV0o1RhxjNkZzLb5WmlJOKXdOulZSLT9r9kGSNf9//3//f/9//3//f/9//n//f/9//3//f/9//3//f/9//3//f/9//3//f/9//3//f/9//3//f/9//3//f/9//3//f/9//3//f/9//3//f/9//3//f/9//3//f/9//3//f/9//3//f/9//3//f/9//3//f/9//3//f/9//3//f/9//3//f/9//3//f/9//3//f/9//3//f/9//3//f/9//3//f/9//3//f/9//3//f/9//3//f/9//3//f/9//3//f/9//3//f/9//3//f/9//3//f/9//3//f/9//3//f/9//3//f/9//3//f/9//3//f/9//3//f/9//3//f/9//3//f/9//3//f/9//3//f/9//3//f/9//3//f/9//3//f/9//3//f/9//3//f/9//3//f/9//3//f/9//3//f/9//3//f/9//3//f/9//3//f/9//3//f/9//3//f/9//3//f/9//3//f/9//3//f/9//3//f/9//3//f/9//3//f/9//3//f/9//3//f/9//3//f/9//3//f/9//3//f/9//3//f/9//3//f/9//3//f/9//3//f/9//3//f/9//3//f/9//3//f/9//3//f797+2ItKRRGmVJfbw4hLyX9XnlOTyn8XrI1f2+TNflBGkJ6Tu0c/V56UjMpfVLWPfVB/3/+f917/3//f/9//3//f/9//3//f/9//3//f/9//3//f/9//3//f/9//3//f/9//3//f/9//3//f/9//3//f/9//3//f/9//3//f/9//3//f/9//3//f/9//3//f/9//3//f/9//3//f/9//3//f/9//3//f/9//3//f/9//3//f/9//3//f/9//3//f/9//3//f/9//3//f/9//3//f/9//3//f/9//3//f/9//3//f/9//3//f/9//3//f/9//3//f/9//3//f/9//3//f/9//3//f/9//3//f/9//3//f/9//3//f/9//3//f/9//3//f/9//3//f/9//3//f/9//3//f/9//3//f/9//3//f/9//3//f/9//3//f/9//3//f/9//3//f/9//3//f/9//3//f/9//3//f/9//3//f/9//3//f/9//3//f/9//3//f/9//3//f/9//3//f/9//3//f/9//3//f/9//3//f/9//3//f/9//3//f/9//3//f/9//3//f/9//3//f/9//3//f/9//3//f/9//3//f/9//3//f/9//3//f/9//3//f/9//3//f/9//3//f/9//3//f/9//3//f99//3//f4kU1D0XRl9rci20NfY9WUqKEJIxzBj/f8wYP2uuGHEtqhR4TtQ9X2/OHA4hNUr/f/5/3Hv+f/9//3//f/9//3//f/9//3//f/9//3//f/9//3//f/9//3//f/9//3//f/9//3//f/9//3//f/9//3//f/9//3//f/9//3//f/9//3//f/9//3//f/9//3//f/9//3//f/9//3//f/9//3//f/9//3//f/9//3//f/9//3//f/9//3//f/9//3//f/9//3//f/9//3//f/9//3//f/9//3//f/9//3//f/9//3//f/9//3//f/9//3//f/9//3//f/9//3//f/9//3//f/9//3//f/9//3//f/9//3//f/9//3//f/9//3//f/9//3//f/9//3//f/9//3//f/9//3//f/9//3//f/9//3//f/9//3//f/9//3//f/9//3//f/9//3//f/9//3//f/9//3//f/9//3//f/9//3//f/9//3//f/9//3//f/9//3//f/9//3//f/9//3//f/9//3//f/9//3//f/9//3//f/9//3//f/9//3//f/9//3//f/9//3//f/9//3//f/9//3//f/9//3//f/9//3//f/9//3//f/9//3//f/9//3//f/9//3//f/9//3//f/9//3//f/9/33//f39zqRQcY39z33u/d5pS/38+Z2kQX2v8Xr97f2/ff793f2/KGH9zHWNfb39zPmvfe7x3/X/8f/5//3/ff/9//3//f/9//3//f/9//3//f/9//3//f/9//3//f/9//3//f/9//3//f/9//3//f/9//3//f/9//3//f/9//3//f/9//3//f/9//3//f/9//3//f/9//3//f/9//3//f/9//3//f/9//3//f/9//3//f/9//3//f/9//3//f/9//3//f/9//3//f/9//3//f/9//3//f/9//3//f/9//3//f/9//3//f/9//3//f/9//3//f/9//3//f/9//3//f/9//3/+f/9//3//f/9//3//f/9//3//f/9//3//f/9//3//f/9//3//f/9//3//f/9//3//f/9//3//f/9//3//f/9//3//f/9//3//f/9//3//f/9//3//f/9//3//f/9//3//f/9//3//f/9//3//f/9//3//f/9//3//f/9//3//f/9//3//f/9//3//f/9//3//f/9//3//f/9//3//f/9//3//f/9//3//f/9//3//f/9//3//f/9//3//f/9//3//f/9//3//f/9//3//f/9//3//f/9//3//f/9//3//f/9//3//f/9//3//f/9//3//f/9//3//f/9//3//f/9//3+2WlNKVEr4Wt97/3v/f/9/11r/e/9//3//f593/3/fe3VOXW+5Wv9/33//f/9/23v8f/1//n//f/9//3/+f/9//n//f/5//3/+f/9//n//f/5//3//f/9//3//f/9//3//f/9//3//f/9//3//f/9//3//f/9//3//f/9//3//f/9//3//f/9//3//f/9//3//f/9//3//f/9//3//f/9//3//f/9//3//f/9//3//f/9//3//f/9//3//f/9//3//f/9//3//f/9//3//f/9//3//f/9//3//f/9//3//f/9//3//f/9//3//f/9//3//f/9//3//f/9//3//f/9//3//f/9//3//f/9//3//f/9//3//f/9//3//f/9//3//f/9//3//f/9//3//f/9//3//f/9//3//f/9//3//f/9//3//f/9//3//f/9//3//f/9//3//f/9//3//f/9//3//f/9//3//f/9//3//f/9//3//f/9//3//f/9//3//f/9//3//f/9//3//f/9//3//f/9//3//f/9//3//f/9//3//f/9//3//f/9//3//f/9//3//f/9//3//f/9//3//f/9//3//f/9//3//f/9//3//f/9//3//f/9//3//f/9//3//f/9//3//f/9//3//f/9//3//f/9/3n//f/9/m3P/f/57/3//f/9//nv/f957/3//f/9//3//f/9//3/fe/9/33//f3xv/n/8f/1//H/cf917/3//f/9//n//f/5//3/+f/9//n/+f/5//3/+f/9//n//f/9//3//f/9//3//f/9//3//f/9//3//f/9//3//f/9//3//f/9//3//f/9//3//f/9//3//f/9//3//f/9//3//f/9//3//f/9//3//f/9//3//f/9//3//f/9//3//f/9//3//f/9//3//f/9//3//f/9//3//f/9//3//f/9//3//f/9//3//f/9//3//f/9//3//f/9//3//f/9//3//f/9//3//f/9//3//f/9//3//f/9//3//f/9//3//f/9//3//f/9//3//f/9//3//f/9//3//f/9//3//f/9//3//f/9//3//f/9//3//f/9//3//f/9//3//f/9//3//f/9//3//f/9//3//f/9//3//f/9//3//f/9//3//f/9//3//f/9//3//f/9//3//f/9//3//f/9//3//f/9//3//f/9//3//f/9//3//f/9//3//f/9//3//f/9//3//f/9//3//f/9//3//f/9//3//f/9//3//f/9//3//f/9//3//f/9//3//f/9//3//f/9//3//f/9//3//f/9/33//f/9//3//f/9/3nv/f/9//3/ee/9//3//f/9//3/9f/5//3//f/9/33v/f/9//3//f/1//X/9f/9//3//f/9//3//f/9//3//f/9//3//f/9//3//f/9//3//f/9//3//f/9//3//f/9//3//f/9//3//f/9//3//f/9//3//f/9//3//f/9//3//f/9//3//f/9//3//f/9//3//f/9//3//f/9//3//f/9//3//f/9//3//f/9//3//f/9//3//f/9//3//f/9//3//f/9//3//f/9//3//f/9//3//f/9//3//f/9//3//f/9//3//f/9//3//f/9//3//f/9//3//f/9//3//f/9//3//f/9//3//f/9//3//f/9//3//f/9//3//f/9//3//f/9//3//f/9//3//f/9//3//f/9//3//f/9//3//f/9//3//f/9//3//f/9//3//f/9//3//f/9//3//f/9//3//f/9//3//f/9//3//f/9//3//f/9//3//f/9//3//f/9//3//f/9//3//f/9//3//f/9//3//f/9//3//f/9//3//f/9//3//f/9//3//f/9//3//f/9//3//f/9//3//f/9//3//f/9//3//f/9//3//f/9//3//f/9//3//f/9//3//f/9//3//f/9//3//f/9//3//f/9//3//f/9//3//f/9//3//f/9/3nv/fw4+aS2LMWst+F7/f/9//3/ff/5//n//f/5//3//f/9//3//f/9//3//f/9//3//f/9//3//f/9//3//f/9//3//f/9//3//f/9//3//f/9//3//f/9//3//f/9//3//f/9//3//f/9//3//f/9//3//f/9//3//f/9//3//f/9//3//f/9//3//f/9//3//f/9//3//f/9//3//f/9//3//f/9//3//f/9//3//f/9//3//f/9//3//f/9//3//f/9//3//f/9//3//f/9//3//f/9//3//f/9//3//f/9//3//f/9//3//f/9//3//f/9//3//f/9//3//f/9//3//f/9//3//f/9//3//f/9//3//f/9//3//f/9//3//f/9//3//f/9//3//f/9//3//f/9//3//f/9//3//f/9//3//f/9//3//f/9//3//f/9//3//f/9//3//f/9//3//f/9//3//f/9//3//f/9//3//f/9//3//f/9//3//f/9//3//f/9//3//f/9//3//f/9//3//f/9//3//f/9//3//f/9//3//f/9//3//f/9//3//f/9//3//f/9//3//f/9//3//f/9//3//f/9//3//f/9//3//f/9//3//f/9//3//f/9//3//f/9//3//f/9//3/ed/9/vXf/f+49gxDmHIQQxhhCCBlj/3//f/9//3/+f/5//3/ee/9//3//f/9//3//f753/3//f/9//3//f/9//3/ff/9//3//f/9//3//f/9//3/de/9//3//f/9//3//f/9//3//f/9//3//f/9//3//f/9//3//f/9//3//f/9/3nv/f/9//3//f957/3/ee/9//3//f/9//3//f/9/3Xv/f/9//3//f/9//3//f/9//3//f/9//3//f/9//3//f/9//3//f/9//3//f/9//3//f/9//3//f/9//3//f/9//3//f/9//3//f/9//3//f/9//3//f/9//3//f/9//3//f/9//3//f/9//3//f/9//3//f/9//3//f/9//3//f/9//3//f/9//3//f/9//3//f/9//3//f/9//3//f/9//3//f/9//3//f/9//3//f/9//3//f/9//3//f/9//3//f/9//3//f/9//3//f/9//3//f/9//3//f/9//3//f/9//3//f/9//3//f/9//3//f/9//3//f/9//3//f/9//3//f/9//3//f/9//3//f/9//3//f/9//3//f/9//3//f/9//3//f/9//3//f/9//3//f/9//3//f/9//3//f/9//3//f/9//3//f957/3//f/9//3//f/9/3nvee/9//3//f/9/c04xRvde/3+9d6UUKSX/f/9//3//f713/3/ee/9/3nv/f/9//3//f/9//3//f/9//3//f/9/3nv/f/9//3//f/9//3/ee957/3//f/9//3//f/9//3//f957/3//f713/3//f/9/vXfee/9//3//f/9//3//f957/3//f/9/3nv/f/9//3//f/9/vXf/f/9//3//f/9/nHP/f5xz/3//f/9//3//f/9//3//f/9//3//f/9//3//f/9//3//f/9//3//f/9//3//f/9//3//f/9//3//f/9//3//f/9//3//f/9//3//f/9//3//f/9//3//f/9//3//f/9//3//f/9//3//f/9//3//f/9//3//f/9//3//f/9//3//f/9//3//f/9//3//f/9//3//f/9//3//f/9//3//f/9//3//f/9//3//f/9//3//f/9//3//f/9//3//f/9//3//f/9//3//f/9//3//f/9//3//f/9//3//f/9//3//f/9//3//f/9//3//f/9//3//f/9//3//f/9//3//f/9//3//f/9//3//f/9//3//f/9//3//f/9//3//f/9//3//f/9//3//f/9//3//f/9//3//f/9//3//f/9//3//f/9//3//f601pRS9d7135xxKKf9/917GGFpr3nsIIcYY/3//f/9/SikIITFGjDGEEN57/3/OOYQQEEJaa2MMlFL/f/9//3+tNecc5xw5Z/9/GGNjDHNO/3//f/9//3/ee/9//38QQiklSimlFCkl3nv/f/9/1lqlFCklMUZrLc453ntrLWstWmv/f/9/c07nHAghUkr/f957lFLGGAgh914pJWst/3/nHEop/3//f845CCHWWv9//397b0opCCHnHP9//3//f/9//3//f/9//3//f/9//3//f/9//3//f/9//3//f/9//3//f/9//3//f/9//3//f/9//3//f/9//3//f/9//3//f/9//3//f/9//3//f/9//3//f/9//3//f/9//3//f/9//3//f/9//3//f/9//3//f/9//3//f/9//3//f/9//3//f/9//3//f/9//3//f/9//3//f/9//3//f/9//3//f/9//3//f/9//3//f/9//3//f/9//3//f/9//3//f/9//3//f/9//3//f/9//3//f/9//3//f/9//3//f/9//3//f/9//3//f/9//3//f/9//3//f/9//3//f/9//3//f/9//3//f/9//3//f/9//3//f/9//3//f/9//3//f/9//3//f/9//3//f/9//3//f/9//3//f/9//3//f/9/c06EEBhj916EEOcc917/f2MMEELee845hBBaa/9/5xylFKUU5xxjDIQQGGMYY4QQxhgIIUopQggxRpxz/38pJYQQCCHnHGMMc045Z6UUzjn/f713/3/ee/9//3+MMYQQ5xwIIUoppRSEEM45/39jDEopKSXGGGMMay3/fyklhBB7b/9/tVYAACklCCGEEM45e28pJaUUxhgIIUIIUkr/f2stpRTee/9/916EEK013nuccwAAxhgpJeccAAAYY/9//3//f/9//3//f/9//3//f/9//3//f/9//3//f/9//3//f/9//3//f/9//3//f/9//3//f/9//3//f/9//3//f/9//3//f/9//3//f/9//3//f/9//3//f/9//3//f/9//3//f/9//3//f/9//3//f/9//3//f/9//3//f/9//3//f/9//3//f/9//3//f/9//3//f/9//3//f/9//3//f/9//3//f/9//3//f/9//3//f/9//3//f/9//3//f/9//3//f/9//3//f/9//3//f/9//3//f/9//3//f/9//3//f/9//3//f/9//3//f/9//3//f/9//3//f/9//3//f/9//3//f/9//3//f/9//3//f/9//3//f/9//3//f/9//3//f/9//3//f/9//3//f/9//3//f/9//3//f/9//3/3XoQQtVbWWiEEpRSMMf9/5xxKKf9/lFIhBHNOnHOlFAgh/3//f1JKIQQQQr13xhhKKb13WmvnHOcc/3+cc8YYzjn/f/9/GGNaa/9/hBAIIf9//3//f/9//3+1ViEESin/f/9//385Z0IIEEK9dyEE5xz/f713hBAIIf9/EEKEEJRS/3/nHAgh/3//fzlnGGN7b4QQ5xz/f/9/hBApJf9/UkoAAHtv/3+ccwAAjDH/f4wxQgh7b/9/916lFAgh3nv/f/9//3//f/9//3//f/9//3//f/9//3//f/9//3//f/9//3//f/9//3//f/9//3//f/9//3//f/9//3//f/9//3//f/9//3//f/9//3//f/9//3//f/9//3//f/9//3//f/9//3//f/9//3//f/9//3//f/9//3//f/9//3//f/9//3//f/9//3//f/9//3//f/9//3//f/9//3//f/9//3//f/9//3//f/9//3//f/9//3//f/9//3//f/9//3//f/9//3//f/9//3//f/9//3//f/9//3//f/9//3//f/9//3//f/9//3//f/9//3//f/9//3//f/9//3//f/9//3//f/9//3//f/9//3//f/9//3//f/9//3//f/9//3//f/9//3//f/9//3//f/9//3//f/9//3//f/9//3//f5xzpRQQQnNOhBBKKUIInHOMMQAA/3+UUqUUMUacc6UUCCH/f/9/WmulFCklvXfGGKUUvXf/f845Ywz/f/deYwxCCIQQYwyEEKUU3nvOOQAA3nv/f/9//3/ee4wx5xwYY/9//3//f/9/CCEIIf9/zjnGGEIIxhhjDMYYnHN7b2MMrTX/fyEEYwzGGGMMhBBjDNZaCCHnHGMMhBDGGKUU3nsYY4QQ7z3/f/9/5xzGGHtvKSWEEP9/3nv/f0opYwxaa957/3//f/9//3//f/9//3//f/9//3//f/9//3//f/9//3//f/9//3//f/9//3//f/9//3//f/9//3//f/9//3//f/9//3//f/9//3//f/9//3//f/9//3//f/9//3//f/9//3//f/9//3//f/9//3//f/9//3//f/9//3//f/9//3//f/9//3//f/9//3//f/9//3//f/9//3//f/9//3//f/9//3//f/9//3//f/9//3//f/9//3//f/9//3//f/9//3//f/9//3//f/9//3//f/9//3//f/9//3//f/9//3//f/9//3//f/9//3//f/9//3//f/9//3//f/9//3//f/9//3//f/9//3//f/9//3//f/9//3//f/9//3//f/9//3//f/9//3//f/9//3//f/9//3//f/9//3//f/9/3nvGGIwxMUZjDHNOxhiMMdZaQgg5Z713xhilFJxzpRQpJb13/3+9d8YYhBD/f601hBB7b/9/1loAALVWvXcpJYQQzjnOOYwxYwzee9ZaYwzWWv9/3nv/f/9/rTWEEPdenHM5Z0IIAAAhBEIIWmv/f957zjmtNWsthBAYY/9/QggIIf9/xhilFK01EEJKKWMMc07/f957zjmtNWstYwy9d3tvKSXGGP9//38QQkII/3+tNUIIWmv/f/9/rTWlFHtv3nv/f/9//3//f/9//3//f/9//3//f/9//3//f/9//3//f/9//3//f/9//3//f/9//3//f/9//3//f/9//3//f/9//3//f/9//3//f/9//3//f/9//3//f/9//3//f/9//3//f/9//3//f/9//3//f/9//3//f/9//3//f/9//3//f/9//3//f/9//3//f/9//3//f/9//3//f/9//3//f/9//3//f/9//3//f/9//3//f/9//3//f/9//3//f/9//3//f/9//3//f/9//3//f/9//3//f/9//3//f/9//3//f/9//3//f/9//3//f/9//3//f/9//3//f/9//3//f/9//3//f/9//3//f/9//3//f/9//3//f/9//3//f/9//3//f/9//3//f/9//3//f/9//3//f/9//3//f/9//3//fyklKSWMMWMMe2/OOWMMlFKlFFJK/3/nHMYYvXdrLaUUMUb/f7VW5xxjDFpr1lpjDDFG/3+cc4QQrTXeewghxhg5Z/9/jDFjDN57e29CCK01/3//f957/39zTmMM7z3/f/9/Wmtaa5xzGGPee1pr5xwQQv9/EEKEEJRS/39KKcYYnHMxRmMM1lq9d1JKhBDWWpRSay0xRv9/1lpCCLVW/3/nHGMM7z3/f1JKQghzTpxzAAClFP9/3nulFOcce2//f/9//3//f/9//3//f/9//3//f/9//3//f/9//3//f/9//3//f/9//3//f/9//3//f/9//3//f/9//3//f/9//3//f/9//3//f/9//3//f/9//3//f/9//3//f/9//3//f/9//3//f/9//3//f/9//3//f/9//3//f/9//3//f/9//3//f/9//3//f/9//3//f/9//3//f/9//3//f/9//3//f/9//3//f/9//3//f/9//3//f/9//3//f/9//3//f/9//3//f/9//3//f/9//3//f/9//3//f/9//3//f/9//3//f/9//3//f/9//3//f/9//3//f/9//3//f/9//3//f/9//3//f/9//3//f/9//3//f/9//3//f/9//3//f/9//3//f/9//3//f/9//3//f/9//3//f/9//3//f/9/lFLnHCklpRRaa3tvhBApJQghjDH/f601SimUUv9/SiljDAAApRRrLWMMlFL/f4QQSim9d957KSWEEN57WmspJUIIIQRCCBBC/3+9dwghxhj/f/9/3nv/f/9/hBApJf9//3//f/9/nHP/f957/3+tNSEEhBBjDMYYOWf/f7VWIQQ5Z713jDGEEEIIYwwIIf9//38pJUIIYwxCCIQQ/3//f4wxhBCMMUIIYwxjDN57vXcxRqUUQgghBKUU7z3/f/9//3//f/9//3//f/9//3//f/9//3//f/9//3//f/9//3//f/9//3//f/9//3//f/9//3//f/9//3//f/9//3//f/9//3//f/9//3//f/9//3//f/9//3//f/9//3//f/9//3//f/9//3//f/9//3//f/9//3//f/9//3//f/9//3//f/9//3//f/9//3//f/9//3//f/9//3//f/9//3//f/9//3//f/9//3//f/9//3//f/9//3//f/9//3//f/9//3//f/9//3//f/9//3//f/9//3//f/9//3//f/9//3//f/9//3//f/9//3//f/9//3//f/9//3//f/9//3//f/9//3//f/9//3//f/9//3//f/9//3//f/9//3//f/9//3//f/9//3//f/9//3//f/9//3//f/9//3//f/9//3/3XoQQYwxjDHtv/3/OOaUUhBDnHP9/e2/vPXtv/39aa7VWlFLWWlprUkoYY/9/UkrWWv9//3/WWjFG/3//fzlnlFKUUrVWnHP/f/9/jDFjDBhj/3//f/9//39SSkIIjDGcc/9//38QQgAAtVb/f5xztVZzTjFGGGP/f/9/WmshBBBC/3+9d1JKUkpSSr13/3//f957OWdSSjFGWmvee/9/1lpzTlprtVa1VtZa3nv/f713916UUnNO1lr/f/9//3//f/9//3//f/9//3//f/9//3//f/9//3//f/9//3//f/9//3//f/9//3//f/9//3//f/9//3//f/9//3//f/9//3//f/9//3//f/9//3//f/9//3//f/9//3//f/9//3//f/9//3//f/9//3//f/9//3//f/9//3//f/9//3//f/9//3//f/9//3//f/9//3//f/9//3//f/9//3//f/9//3//f/9//3//f/9//3//f/9//3//f/9//3//f/9//3//f/9//3//f/9//3//f/9//3//f/9//3//f/9//3//f/9//3//f/9//3//f/9//3//f/9//3//f/9//3//f/9//3//f/9//3//f/9//3//f/9//3//f/9//3//f/9//3//f/9//3//f/9//3//f/9//3//f/9//3//f/9//3//f/9/5xylFIQQe2//f9575xyEEIQQnHP/fyklrTX/f/9//3//f/9//3//f957/3/ee/9//3//f/9/3nv/f/9//3//f/9//3//f/9//39zToQQc07/f/9//3//f/9/7z3GGKUU5xznHEIIKSXee/9//3//f/9//3//f/9/3nvee+cc5xz/f/9//3//f/9//3//f/9//3//f/9//3//f/9//3//f957/3//f/9//3//f/9//3//f/9/3nv/f/9//3//f/9//3//f/9//3//f/9//3//f/9//3//f/9//3//f/9//3//f/9//3//f/9//3//f/9//3//f/9//3//f/9//3//f/9//3//f/9//3//f/9//3//f/9//3//f/9//3//f/9//3//f/9//3//f/9//3//f/9//3//f/9//3//f/9//3//f/9//3//f/9//3//f/9//3//f/9//3//f/9//3//f/9//3//f/9//3//f/9//3//f/9//3//f/9//3//f/9//3//f/9//3//f/9//3//f/9//3//f/9//3//f/9//3//f/9//3//f/9//3//f/9//3//f/9//3//f/9//3//f/9//3//f/9//3//f/9//3//f/9//3//f/9//3//f/9//3//f/9//3//f/9//3//f/9//3//f/9//3//f/9//3+MMSkljDF7b/9//3/vPYwxjDFaa/9/SilrLd57/3/ee/9//3//f/9//3//f/9//3//f/9//3//f/9/3nv/f/9//3//f/9/3nv/f9ZarTWUUt57/3//f957/3/eezlnSilKKUop7z3/f/9//3//f957/3//f9573nv/f713MUZKKd57nHP/f/9//3//f957/3//f/9//3//f/9//3//f/9//3//f/9/3nv/f/9//3//f/9//3//f/9//3//f/9//3//f/9//3//f/9//3//f/9//3//f/9//3//f/9//3//f/9//3//f/9//3//f/9//3//f/9//3//f/9//3//f/9//3//f/9//3//f/9//3//f/9//3//f/9//3//f/9//3//f/9//3//f/9//3//f/9//3//f/9//3//f/9//3//f/9//3//f/9//3//f/9//3//f/9//3//f/9//3//f/9//3//f/9//3//f/9//3//f/9//3//f/9//3//f/9//3//f/9//3//f/9//3//f/9//3//f/9//3//f/9//3//f/9//3//f/9//3//f/9//3//f/9//3//f/9//3//f/9//3//f/9//3//f/9//3//f/9//3//f/9//3//f/9//3//f/9//3//f/9//3//f/9//3//f/9//3//f/9//3//f/9//3//f/9/3nv/f/9/3nvee/9//3//f/9//3//f/9//3//f/9//3//f/9//3//f/9//3//f/9//3//f/9//3//f/9//3//f/9//3/ee/9//3//f/9//3//f/9//3//f957/3//f/9//3//f/9//3/ee/9//3//f/9//3+9d/9//3//f/9//3/ee/9//3//f/9//3//f/9//3//f/9//3//f/9//3//f/9//3//f/9//3//f/9//3//f/9//3//f/9//3//f/9//3//f/9//3//f/9//3//f/9//3//f/9//3//f/9//3//f/9//3//f/9//3//f/9//3//f/9//3//f/9//3//f/9//3//f/9//3//f/9//3//f/9//3//f/9//3//f/9//3//f/9//3//f/9//3//f/9//3//f/9//3//f/9//3//f/9//3//f/9//3//f/9//3//f/9//3//f/9//3//f/9//3//f/9//3//f/9//3//f/9//3//f/9//3//f/9//3//f/9//3//f/9//3//f/9//3//f/9//3//f/9//3//f/9//3//f/9//3//f/9//3//f/9//3//f/9//3//f/9//3//f/9//3//f/9//3//f/9//3//f/9//3//f/9//3//f/9//3//f/9//3//f/9//3//f957/3/ee/9//3//f957/3//f/9/3nu9d/9//3//f/9//3//f/9//3//f/9//3//f/9//3//f/9//3//f/9//3//f/9/3nv/f/9//3//f/9//3//f713/3//f/9//3+9d/9//3/ee/9/3nv/f/9//3//f/9//3//f/9//3//f957/3//f/9//3//f/9/3nv/f/9/3nv/f/9//3//f/9//3//f/9/3nv/f/9//3//f/9//3//f/9//3//f/9//3//f/9//3//f/9//3//f/9//3//f/9//3//f/9//3//f/9//3//f/9//3//f/9//3//f/9//3//f/9//3//f/9//3//f/9//3//f/9//3//f/9//3//f/9//3//f/9//3//f/9//3//f/9//3//f/9//3//f/9//3//f/9//3//f/9//3//f/9//3//f/9//3//f/9//3//f/9//3//f/9//3//f/9//3//f/9//3//f/9//3//f/9//3//f/9//3//f/9//3//f/9//3//f/9//3//f/9//3//f/9//3//f/9//3//f/9//3//f/9//3//f/9//3//f/9//3//f/9//3//f/9//3//f/9//3//f/9//3//f/9//3//f/9//3//f/9//3//f/9//3//f/9//3//f/9//3//f/9//3//f/9//3//f/9/3nv/f/9//3//f/9//3//f/9//3/ee/9/3nv/f957/3//f/9//3//f/9//3//f/9//3//f/9//3//f/9//3//f/9//3//f/9//3//f/9//3//f/9//3//f/9//3//f/9//3//f713/3//f/9//3//f/9//3//f/9//3//f/9/3nv/f/9//3//f/9//3//f/9//3//f/9//3//f/9//3//f/9//3//f/9//3//f/9//3//f/9//3//f/9//3//f/9//3//f/9//3//f/9//3//f/9//3//f/9//3//f/9//3//f/9//3//f/9//3//f/9//3//f/9//3//f/9//3//f/9//3//f/9//3//f/9//3//f/9//3//f/9//3//f/9//3//f/9//3//f/9//3//f/9//3//f/9//3//f/9//3//f/9//3//f/9//3//f/9//3//f/9//3//f/9//3//f/9//3//f/9//3//f/9//3//f/9//3//f/9//3//f/9//3//f/9//3//f/9//3//f/9//3//f/9//3//f/9//3//f/9//3//f/9//3//f/9//3//f/9//3//f/9//3//f/9//3//f/9//3//f/9//3//f/9//3//f/9//3//f/9//3//f/9//3//f/9//3//f/9//3//f/9//3/ee/9//3//f/9//3//f957/3//f/9//3/ee/9//3//f/9//3//f957/3//f/9//3//f/9//3//f/9//3//f/9//3//f/9//3//f/9//3//f/9//3//f/9//3//f/9//3//f/9//3//f957/3//f/9//3//f/9//3//f/9//3//f/9//3//f/9//3/ee/9//3//f/9//3//f/9//3//f/9/3nv/f/9//3//f/9/3nv/f/9//3//f/9//3//f/9//3//f/9//3//f/9//3//f/9//3//f/9//3//f/9//3//f/9//3//f/9//3//f/9//3//f/9//3//f/9//3//f/9//3//f/9//3//f/9//3//f/9//3//f/9//3//f/9//3//f/9//3//f/9//3//f/9//3//f/9//3//f/9//3//f/9//3//f/9//3//f/9//3//f/9//3//f/9//3//f/9//3//f/9//3//f/9//3//f/9//3//f/9//3//f/9//3//f/9//3//f/9//3//f/9//3//f/9//3//f/9//3//f/9//3//f/9//3//f/9//3//f/9//3//f/9//3//f/9//3//f/9//3//f/9//3//f/9//3//f/9//3//f/9//3//f/9//3//f/9//3//f/9//3//f/9//3//f/9/TAAAAGQAAAAAAAAAAAAAAHoAAAAWAAAAAAAAAAAAAAB7AAAAFwAAACkAqgAAAAAAAAAAAAAAgD8AAAAAAAAAAAAAgD8AAAAAAAAAAAAAAAAAAAAAAAAAAAAAAAAAAAAAAAAAACIAAAAMAAAA/////0YAAAAcAAAAEAAAAEVNRisCQAAADAAAAAAAAAAOAAAAFAAAAAAAAAAQAAAAFAAAAA==</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2022-03-31T13:28:24Z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CfFgAARAsAACBFTUYAAAEACHoAAMs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MMAAAAEAAAA9wAAABEAAAAlAAAADAAAAAEAAABUAAAAhAAAAMQAAAAEAAAA9QAAABAAAAABAAAAYfe0QVU1tEHEAAAABAAAAAkAAABMAAAAAAAAAAAAAAAAAAAA//////////9gAAAAMwAxAC8AMwAvADIAMAAyADIAcwo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CgAAACcAAAAeAAAASgAAAAEAAABh97RBVTW0QQoAAABLAAAAAQAAAEwAAAAEAAAACQAAACcAAAAgAAAASwAAAFAAAABYAHMK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+2/VPwAAAAAAAAAAyVnOPwAAJEIAAAhCJAAAACQAAAD7b9U/AAAAAAAAAADJWc4/AAAkQgAACEIEAAAAcwAAAAwAAAAAAAAADQAAABAAAAApAAAAIg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AAAAAAAAAAHsAAAAXAAAAAAAAACEAAAAIAAAAYgAAAAwAAAABAAAAFQAAAAwAAAAEAAAAFQAAAAwAAAAEAAAAUQAAAHhcAAApAAAAIgAAAPMAAABEAAAAAAAAAAAAAAAAAAAAAAAAAP8AAAAuAAAAUAAAACgAAAB4AAAAAFwAAAAAAAAgAMwAegAAABYAAAAoAAAA/wAAAC4AAAABABAAAAAAAAAAAAAAAAAAAAAAAAAAAAAAAAAA/3//f/9//3//f99//3//f/9//3//f/9//3++d/9//3/fe/9/33vfe/9//3+/e/9//n/9e99//3//f/9//3/+f/x//3//f99/3nv/f/9//3//f/9//3//f/9//3//f793/3//f913/3//f/9//nv/f/9//3/ee/9/3nv/f/9//3//f913/3//f997/3//f/57/n/+f9x3/3/de/9//3//f/9//3++d/9//3/ee/9/33u/d/9//3//f593PWsLIYcQuFb/f997/3//f/5//Xv+f/9/3nvfe/9/33v/f/9//3//f/9/fXP/f/9//3/ee/9//3//f/9//3//f/9//3+/d997vnvff/9//3//f/9//3//f/9//3//f/9//3//f/9//3//f/9//3//f/9//3//f/9//3//f/9//3//f/9//3//f/9//3//f/9//3//f/9//3//f/9//3//f/9//3//f/9//3//f/9//3//f/9//3//f/9//3//f/9//3//f/9//3//f/9//3//f/9//3//f/9//3//f/9//3//f/9//3//f/9//3//f/9//3//f/9//3//f/9//3//f/9//3//f/9//3//f/9//3//f/9//3//f/9//3//f/9//3//f/9//3//f/9//3//f/9//3//f/9//3//f/9//3//f/9/AAD/f/9/33+/e/9/nnOfd59333u/d99/33u/d75z/3/fe79333//f99733ufc797v3v/f7x3v3ffe99733v/e7x3/Xvdd99733v/f95733vfe793/3+/d31v/3+cb/9//3/fe51z/398b997v3ffe55zv3f/f1xrnXP/f997vne+d/9//3//f55z/399b/9//397b713/n//f/9/GWO/d/9/33u/e797/3//f/9/33v/f/9/f3Pff59zn3d/c5pWHWfsIP9//39ca997/3//f75333v/f99/v3uec31z/3++d/pev3v/f99//3//f/9//3//f997n3M+ax5jHmOfd/9//3//f/9//3//f/9//3//f/9//3//f/9//3//f/9//3//f/9//3//f/9//3//f/9//3//f/9//3//f/9//3//f/9//3//f/9//3//f/9//3//f/9//3//f/9//3//f/9//3//f/9//3//f/9//3//f/9//3//f/9//3//f/9//3//f/9//3//f/9//3//f/9//3//f/9//3//f/9//3//f/9//3//f/9//3//f/9//3//f/9//3//f/9//3//f/9//3//f/9//3//f/9//3//f/9//3//f/9//3//f/9//3//f/9//3//f/9//3//f/9//3//f/9//3//f/9//38AAP9//39tLWYMZgxnDIsUrBSIEIcQaAxoDGYMyBSHDEcIaAxoEGYMyBiFDGcMixRICIYQhRBnEIkQRghlCIUMpBCDDIQMZgxoDGYQhxBnDGcMhxBmDEcITinfe7ZS9EG/dxZG9UEVQpExiRB/bzZGLiXTPVdOkTEuJT5r0jmJEOwg21pPKd97X2svJVAp21pOKbE1by3/f59zV04NIcwYOEq8VjApkjGfc/9/mVIMIf9/aRD2QXtSczGUNR9nMCkPJTApP2tyMS4lLikcYwwh6xxYTi4lelJZTu0g7SC7WrI5kTVwMZ93/3++d/9//3//f993d04tJQ0hDSUuJS4lkDE0Rt97/3//e/9//3+9c/9//3//f/5//3//f/9//3//f/9//3//f/9//3//f/9//3//f/9//3//f/9//3//f/9//3//f/9//3//f/9//3//f/9//3//f/9//3//f/9//3//f/9//3//f/9//3//f/9//3//f/9//3//f/9//3//f/9//3//f/9//3//f/9//3//f/9//3//f/9//3//f/9//3//f/9//3//f/9//3//f/9//3//f/9//3//f/9//3//f/9//3//f/9//3//f/9//3//f/9//3//f/9//3//f/9//3//f/9//3//f/9//3//f/9//3//f/9//3//fwAA/3//f/I98z09Zz9nP2vfXj9nf2tfbz9nPmd/az5jf2tfaz5n+15cZ1xrPWefdx9nPGcbYz9rP2tfa19rfWsZY3xvfW9ea/xeHWNfa39vX2s9Zz1rH2ftIP9/nXOqFM0YjBS8Wh9ntDlqDP5izRz2QfZBX2v2QawUu1YPIT9rLyk3Sg4hv3s4ShAltDWcVh9nUCnsHH9zf28XRt1e/2KUMXMx7yC0ObtW/3+fc+0g/F6sFJM11jm2OdY9m1KLFB9n8CBfbxAlX29yMdQ9kjGfd19vtTn4RRAlX297UllO3F5xMQ0lPWe/e/9//3++d/9//3/5XlVK2lqfc59vO2f5XhI+bSnXVv9/33f/f/9/3Xf/f/9//3//f/9//3//f/9//3//f/9//3//f/9//3//f/9//3//f/9//3//f/9//3//f/9//3//f/9//3//f/9//3//f/9//3//f/9//3//f/9//3//f/9//3//f/9//3//f/9//3//f/9//3//f/9//3//f/9//3//f/9//3//f/9//3//f/9//3//f/9//3//f/9//3//f/9//3//f/9//3//f/9//3//f/9//3//f/9//3//f/9//3//f/9//3//f/9//3//f/9//3//f/9//3//f/9//3//f/9//3//f/9//3//f/9//3//f/9/AAD+e/9/kDGaUv9/33s/a79anVYfY19r33v/f/9/3Vp/az9n/3//f/9//39faz9nP2vfe/9/33+fdx9jP2ufc793HWNfZ793/3/ff19v/2I/Z/9/n3O9Wg8h/3/fe5I1WUpSLd5eP2utGLxWP2sQJbU57iDVPYsQm1a/e80c3V60OdU5USn+YpxWUy0xKRAlcjEOIZpS/3//f/Y9tDUfZ1MttTkPJVApu1b/f997yxj1PS8lMCXVOVEpDyU4Su0g/V6uHL5a8CB/c7Q5cjFyMT9rX2++WhElMin/Zr1a90GaVswculrff797/3//f/9//3//f/9//3//f/9/3nf+e/9//388Z68xEj7/e/9/vnf/f/9//3//f/9//3//f/9//3//f/9//3//f/9//3//f/9//3//f/9//3//f/9//3//f/9//3//f/9//3//f/9//3//f/9//3//f/9//3//f/9//3//f/9//3//f/9//3//f/9//3//f/9//3//f/9//3//f/9//3//f/9//3//f/9//3//f/9//3//f/9//3//f/9//3//f/9//3//f/9//3//f/9//3//f/9//3//f/9//3//f/9//3//f/9//3//f/9//3//f/9//3//f/9//3//f/9//3//f/9//3//f/9//3//f/9//3//f/9//38AAP9//3+QMZtS33tcTtQcDAArCEsI8Ry+Vv9/P2etFEsIcy2/d/9//3+/c5EtjBTPGJ9z/3//fzxKbhBtDBZCP2dsEK0UWEr/f793eDFPDI4QuVb/f19v7xz/f/9/HGNPKbM5/mI/a3ExLykeZxVC0zmSNV9rTylPLfxiHWMuKQ0lHWdYTnEtN0aSMVAtWEpXSm8t0j2fc997n3MvKZM1MCX+XpIxTynbXv9/33sMIS4pP2sOJbxacS2yNdtaVkpPKXIxF0bcXnExcDFfa7I5kjW0OZ93US28WjApcTG6WhxjTy2xOVVO/3//f957/3/+f/9//3//f/9//3//f/9//nv/f/9/33eWTjNCXGf/f/97/3//f/9//3//f/9//3//f/9//3//f/9//3//f/9//3//f/9//3//f/9//3//f/9//3//f/9//3//f/9//3//f/9//3//f/9//3//f/9//3//f/9//3//f/9//3//f/9//3//f/9//3//f/9//3//f/9//3//f/9//3//f/9//3//f/9//3//f/9//3//f/9//3//f/9//3//f/9//3//f/9//3//f/9//3//f/9//3//f/9//3//f/9//3//f/9//3//f/9//3//f/9//3//f/9//3//f/9//3//f/9//3//f/9//3//f/9//3//fwAA/3//e7Exm1J/b7AUMAgOACwIKgQrBK8UX2vfe88UKwSuFP9/33v/e/9/eU4IAEsIfU5/c797uzkOCAsA3lofY08MLgjWOf9/P2tSEBEITwxWSv97P2sxJb93/3//f20phgydb993v3d9b/9733udb75z/398azpj/3//f51vvnPfd51zv3ffe79zXGv/f753OWP/f71z/3//f51vG2NNKT1nn3N+b997/3//f/I9Ch2fb04pf2+fc59zv3f/e35vnnO/d997nXPfe71z/3+dc55z33/6Xr97nnOdc99733udc79333v/f/9//3//f/9//3//f/9//3//f/9//3//f/9//3vfe/9/2FbROf97/3//f/9/33v/f997dE59b/9//38aY7ZW/3//f/9/EkLfd/9//39baxJC0DkRQjpj/3//f/9733d0So4x8D2VUv9//3//e9da/3//f/9//3+ecxJC8T2NMRpj33v/f/9/fW+vNa81ET75Xv9//3//f/97/3//fzpntVL/f/9//3//f997lU58b/9//39bZ/A5jTHwOZ5z/3//f/9//38SPlxr33v/f9hat1b/f/9/33s7Zxpj33f/f3RKjjHQOZZSnnPxPZ1zv3e3Vv97/3//e/972Fq+c/9//3+VThI+0DkzRjtn11r/f/9//3//f/9/AAD/f/97sjVaSp1WLAhRDBclO0a2NUwMCQBaSv97MiUrBK4Uf2//e/9//39fa88YTAgMBA0EDgQOABAELwhfa19rcgwwBPk533s/RjIINAwPBFZG/38fYw8h/3//f/9/+F6MLZtv/3//e/9//3+9c/57/3/+e/9//3/dd913/3/dd/9//3//f/9/vnf/f/97/3//f/17/Hf+f7xz/3//f3VOGmP/f/9/vXP/f/9/11rwPf9/l1IbY/9733f/f/9/vXP/f957/3/de/5//3+8d/9//3//fxA+GWP+e/9/3Hf+f95733v/f/9//3//f/9//3/XWlVKG2MUQvte0jnZWvI5HGO/d9E5uFb/f5dSl1L/f/9//3//f/9/v3eOMRpj/3//fxJCji1ca/9/v3crJVxr/399b681+Fp8axpjjjE7Z/9/33uvMXVOv3dcaxJCU0r/f3xv8T1ca997/3+ec681llJca55zjjG3Vv9/fm9tLflafWtcZ681GV//f/97/3//f/9/11bwOf9//3//f/9/33uvNZ1vv3cZX40x+F6/dxtjjzF9b/9//387ZywldU7/f9970TmvMd97/3//e7hWVUr/f3VOVEo7Z793t1JtLVRGv3edcxJCv3f/f/9/fW+vNb93/391TjNGO2d+b9la8T2OMf9//3//f/9//38AAP9//3+yNVpK1zkMBFEMf1Lfe19r8BwqBHMt/391LW4MrxQfY993/3/fd/9/tjUsCE8MUAwPBFIMMggwCD9nX2tSDDIIuTF/b7UYEgQ1CBAE1DX/fx5jDyHfe79z3nf/f7xz/3//f/57/nv/e/9//3+9c/973nf/f/9//3//e/9//3/ed/9//3udb/9/3nfed/13vHP+f/9//3//f31vv3ffd/97/3v/f913/3//f99333f/e79z/3//e/9/vXP/f99733v/f/9/vHf/f/9/3nu9d713/3//f957/3/8e/1//n//f/5//n/+f/9//3//f3dOcC3+XlItvVbOHHtOzRw9Z593qBi4Vv9/nnN1Thpj/3//f/9//3+fcy0luVb/f35v8T2vNbdS/3/fe+kcnnP/fxJC+Vrfe/9//387Z24t/3/YWvE5/3//f/9/XWuOMV1r/38TQn1v/3//f5ZOM0a/d/9/33tda7dW/3+4Vtla/3//f/9/llJ0Tv9//3+9c/9//3+WUq41/3//f997/399b9A5fW//fxE+fW/fe/9//392ThRC/3//f9I5d04UQt97n3OxNdI5XWv/f/9/2Vp2Tv9/dUqWTv9//3/fe3ZOt1bfe1xrVEb/f/9/33v/fxI+33vfdzNGO2O/d/9//3/YVtA1/3//f997/3//fwAA/3//f7I1W063OU0McRAfZ/9//3/eWpxSH2P/f7g5DAQuCLAU7RiRLZxS/38/ZywEDgCUFN09tBgRCHEQv3efc7QUMgRaKX9OEAQSBFUMMQgxJZ9zf2tRKf9//3//f7xz/3u+c/97vnffe997W2f/f/9//3vfd793v3Ofc59v/3vfe793/3/fe/9/v3Ofc/9//3//e99333e/c55v/3+/c/97/3v/e/9/vXPed/9/vnP/e99333ffd/9/nnP/f51z/3+/d997vnf/f1tr33v/f/9/fXP/f997/3//f/9//Xv/f/5//3/+f/9//3//f/9/ulowJd9eMymeVrAYv1rOHD1rO2vIILhe/3//f51zM0bff/9//3//f/9/by37Yv9/dk51Sjtn0Tn/f793LCWec997jzGec/9/33v/f997jzHfexNCuFb/f997/3//f9A5Gl//f/E9fW//f7930TmXUt97v3e/d793XWv/f/9//3+/dzxn8j2OMVtr/3//f/9//3//f7dWrzX/f/9//3//f1xrjS3/f31v8T3fd/9//3//f35v8z2/d997sTV/b1VKn3P7XndOuFaYUv9//3/ZWnZOfm9daxNC2Vp9b/9/llJ2Tv9/v3fyPb93/3//f75z8T2/d9930Tnfe/9//3//f35vsDX/f/9//3//f/9/AAD/f/9/cTFbTrc5TQwuCP9iv3f/f793/3//f/9/2DkNBDAIcRBsDCkEbQwbQp9zdy1yDBklX2/2IDEIFiW/d79zNiUyBLcUWykQAHMMVAwxCPEcv3cfYy8lv3ffd885KyVuKZ9vXmvLGHAtX2uyNb93eU78WnhKLyU3RlEpcS1/b3EtLiVwKX9vMCWSMVhKN0ZXSv9/+1oMHdM5n3MwJQ4hVUb/f753rTFbZ/9/33s7Ywwh0jkUQphO6xzIFPleNEa6WrM5f3ORNS0pNUafdy4pyxx/czZKLikLJX1v/3//f/5//n/+f/9//3//f/9//39XTg8l1j0SJZY18SBbTu4g0UHXYugkU1L/f/9/vn+2Whlj/3//f/9/33uQMfxev3duLTtn/3/xOdlav3csJX5v/3uPMTxn/3+fc/9/33vROb9zE0K3Uv9/33v/f/9/0DlcZ7930Dmec/97v3cSPhI+EkISPhNC8j2QMZ9z33t3Tm4pdk7ZWlxr/3//e/97/3//f/9/2FrxPX1rnnOfc55vEj5TRv9/fW+PMd97/3//f993n2+xNd97HGMTQt97dkpea3ZO+l5ea7A133vfe9lauFb/f/97fm9VSnZKEz6PMbdS/39+bxNCv3P/f99733fROd97n3PROb93/3//f/9/n2/ROf9//3//e/9//38AAP9//3+zOVtOW04sCC4IXk7/f/9//3/fe/9//3+/VlAMMggxCDQlTAgLALIYf29/TjEEEQTfXpIQMAh2Ld93/3v5OTAAVwxWDFEINyX3HA8Abwzfex9jDiH/f793bi37XhVC0zmSMdtaWEovJZIxvFZ6TlpKczGcUs4Y+D0yJf9erBRfa4sQvlpSKT9rlDV7Ui8ln3PtHLxWm1LeXp1WlDFwLb93/38KHRpfv3e/d3hO0zlYSrM1N0ayNR1jsTU1Rt1eMSl6Uu4gf3P9XtU9kjUeYw4ln3f8YiUEVUr/f997/3//f/9//3//f/9//3//fz1nV055UllOeU55Ul9rd06WWjhvMVIXZ/9//3//f3tzdFLfe/9//3/fe04p/F77XhNC33v/f/peVUb/eywlnm//f/I52Vrfe/9//399a24t33u3VhJC/3//f/9/nnOPMZ5v/3vxPfla33f/f9hWsDX/f/9//38bY7E1/38dY04p33t+a/9/O2edb/9//3+9c/9//3uWUgoh8T2vMa81TCVMJTtn33v/f9A1nm//f/97/3/ZWvI9/3+4VpdS/3/6XlVK0Tm/d/9/0Tlda/9/+l40Rv9/PGc8Y/9/33u/c9la+l7fd11r8Tmeb/9//3+/dzRG33e/dxNCXmvfe/9//38bY/E5/3//f/9//3//fwAA/3//f5I1e1IfZ24QDQhVLX9v/3+/d/xaHWP/f19vUQxWEBsp33ufUg4EDQBfSn9z1xwRBP09kRAuBNg533P/e3pKDgAWBBYEUQh+Stw5DgAvBL97H2MuId93Gl8LHf9/f2//f08pNkZ/bw4h1TmbUptSek57TtY5vlaVMREhvVYwJb93aww5RlMt33u1NZtSKAS/c1ApUCXNGHtO1z0QIf1e/3//f48t6xg2RppS/V5SKX9vtjVaSnMtn3MnANxaWk61OfZBcjGfd593WE6TNX9zaRD9Yi4lsTnff/9//3//f/9//3//f/9//3//f/9//3//f997/3/fe/9//3//f/1/mn/1app7m3u8f/5/3n8xSr13/3//f997TinaWnZK+l7/e/9/v3PyPX9vCx1+b997XWewMX5v/39+b24t+l7fe993jzG4Vv9/v3cTQjRGv3f/f44tEj47Y/9/PGcSQvleXGf/e1VKd07/f59zkDF/b997nm8zRltn/3+9d/9//3//f/la8Tmfc/97/3//f5ZOM0Kfc/972FZuLX1v/39+bxI+O2ffexI+v3Ofc993bSnROf97/3+WUrhWv3fZWndO/38cY48xXmv/f9978jmXUv9/n3NuLXVKv3ffd3ZO0Tnfd997dko1Rp9z33tea7Axbi2/d/9//3//f/9/AAD/f/9/cTFaTv9/0BwtCE0M3Vqfc3lOSQhqDN1an3dxEDQIlxTff99eUQwvBBtC/3u6NQ8E0xguCE8MnlL/f9933FIMADUINQRQCD9n31oNAC8IX2sfY3Et33dcZ08pv3ffe793PWMuJZExsjW6VokQcS32PRdCECW8VlIt7hx/b9Q5kjGKENU5kzHVOZMx/V4uJS4lFT5wLVApvFZSKbQ1kTHfd/9/PWcMHTZGyxhYSg8h/38QIb1WaxDUOS8l/V5yMRdGkjWyNZEx9EH8Yk8tsjVPLRxjsDXRPXVO/3//f/9//3//f/9//3//f/9//3/ee/9//3//f/9//Xv/f/1//H82c09acFqyYnl7/n/+f3NSW2/ff/9//39vLdta0jnfe997/3/fe1RK+l5tLX5v/3//fxtjE0ITQhNCG2Pfd/9/v3eec1RK8T0zRpZS33f/f9972FrYVvE92Fr/f1xrM0ZUStA52Vrfe/9//3/ZWhNC8j00Rvha/3//f/9//3//f/9/2FqvNf9//3//f/9//39NKVxn/3//f7dWdErxPfE9GmP/e997tla/d/9/33t1TtdW/3//f793t1b/f7dWt1K/c/9/PGfyPfE98Tm4Vv9/33u/d5ZS2FozQlRGM0a/d/9//3//f5ZSE0ITQjRGuFZURv9//3//f/9//38AAP9/339wLZpS33/fWgsATwxNCI8QjxBtDAgAH2efc/MgDwSVFFwtlhR0EA0AOkL/fz9jKwRPDC8ILgQ/a/97/3+9Vk4MDQAvCFct/38fZwwECwCfVl9vDyW/d/9/DSEVRjxnbzFdazxnVk7fe11rmFJ3Tp93eFKIFH9vuVZ3Tr93n3OYVlZKby2fczVG+17/f1VKPGc8Z5dSuFa/d39vdk4bY/9//3+fc6gUv3cMJXhO21pfa5lSf3PrHFZOG2Ofcwshv3uXVr93+V75Xp93nnNUSr9333vYWnROfG//f997/3//f/9//3//f/9//3//f1tr33vfe/9//3//f997/n/af9h/j2IsVm9esmZ5e/5/c1bXYv9//3+fd7E5sjl3Tt97/3//f797fW/xPQohv3f/f/9/33vff997/3//f/9//3//f/97/3/fe/9//3//f/9//3//f/9//3//f/9//3/fe/9/33v/f/9//3//f/9/33v/f997/3//f/9//3//f/9//3/5Xq81/3//f997/3+/d641O2f/f/9//3+/d753/3//f/9//3//f/9//3//f/9//3//f/9/33v/f/97tlZ0Tv9//3//f997vnf/f/9//3//f/9//3//f/9/33v/f/9//3//f/9//3//f997/3+dc/A9/3//f/9//3//fwAA/3//f7A1V0r/f9972DlNCC0ECwALAE0MlTH/f797ESFuDC4EMggPADAEbwzcVt9z/3+zMU0ILgSQFF9r/3vfdz9nKwRLCCsEv1bff39zTAhsEO8gX29xMf9//3/6XiwlCyUSQv9//3//f/9/33//f/9//3/fe9ha/3+/d/9//3//f997O2fxPd9//3//f51z/3/fe997/3//f/9/33/ff/9/vnfff55zLCkKIckcf3Pfe/pi+l7/fxJCGmP/f31z0Dk7ZxJGfG/fe99//3/fe/9//3//f/9//3/ee/9//3//f/9//3//f/9//3//f/9//3+VVvhevnf/f/9//3//f/x/+X9Ve/Jub1ovVjdzvH8xTrZe33//f99/Ti1OKRxn/3//f/9/33ued/A9KiVcb/9//3//f/9//3//f/9//3//f/9//3//f/9//3//f/9//3//f/9//3//f/9//3//f/9//3//f/9//3//f/9//3//f/9//3//f/9//3//f/9//3/fe/lejjE7ZxpjGmMaZxJC8EH/f/9//3//f/9//3//f/9//3//f/9//3//f/9//3//f/9//3//f/9//3/WWpRS/3//f/9//3//f/9//3//f/9//3//f/9//3//f/9//3//f/9//3//f/9//3//f3tvMUbee/9//3//f/9/AAD/f/9/jTGWUt97/3+/d51SUykSITIltTX+Xv97f28WQu4YzxjyHFUpVCl6Sv97/3/fdxxfrRTwHDElX2v+d/9/v3cPIVElUSmfc/9/n3NyLe4gsjV/b00pv3fff/9/nXM7a/9/33vfe/9//3++d99//3/ff/9//3++d/9//3/ff/9//3/fe1tr33//f/9//3//f/9//3//f/9//3//f/9//3//f/9//3+ed31vnnf/f/9/nnNba99/nXPfe/9//399c/9/O2f/f/9//3//f/9//3//f99//3//f/9//3//f/9//3//f/9//3//f/9//3//f/9/t1q2Vr93/3//f757mn/8f/x//X/1atVmm3uce0otW2//f/9//3+3VjRG/3//f/9//3//f99/+F5TSt97/3//f/9//3//f/9//3//f/9//3//f/9//3//f/9//3//f/9//3//f/9//3//f/9//3//f/9//3//f/9//3//f/9//3//f/9//3//f/9//3//f/9/XGszSpZSdE4zRlNK11qdc/9//3//f/9/3nv/f/9//3//f/9//3//f/9//3//f/9//3//f/9//3//f1prGGP/f/9//3//f/9//3//f/9//3//f/9//3//f/9//3//f/9//3//f/9//3//f/9/vXcYY/9//3//f/9//38AAP9/3nvPObhW33vfd/9/33u/d59z33vfe/9//3v/f993/3v/e/9//3u/c993/3/fd993/3+/c/9//3//f/9//3//f39v/3//f/9/33v/f/9/33v/fxxjCyH/f/9//3//f/9//3//f/9//3//f/9//3//f/9//3//f/9//3//f/9//3//f/9//3//f7133nv/f957/3//f9573nv/f/9/3nvee/9/3nv/f/9//3//f/9//3//f/9/3nv/f/9//3//f/9//3//f/9//3++d997/3/fe/9//3/ee957/3//f/9//3//f/9//3//f/9//3//f/9//3//f3ROEkJ9b/9//3//f/9/3n+9f/9//3++ezJKrjn/f/9/v3f/f/9/33f/f/9//3//f/9//3//f99//3//f/9//3//f/9//3//f/9//3//f/9//3//f/9//3//f/9//3//f/9//3//f/9//3//f/9//3//f/9//3//f/9//3//f/9//3//f/9//3//f99//3//f997/3//f/9//3//f/9//3/fe/9//3//f/9//3//f/9//3//f/9//3//f/9//3//f/9//3//f/9/3nv/f/9//3//f/9//3//f/9//3//f/9//3//f/9//3//f/9//3//f/9//3//f/9//3//f/9//3//f/9/3nv/fwAA/3//f7A1Tik3RpxSWkqdUp5SXUpbSp1SOUZ6TllOek5bSn1OXUpcSp1SnFJZSptSWUpbSlxOXU47ShlGF0Z5TppSWUoXQppSOUqbUhdCOEY4SnlSsjWRMb93/3/ff/9//3/+f/9//3+8d957/3/ee/5//3//f/9//3//f957/3/de/9//3//f/5//3//f/5//n//f/9//3//f/9//3//f/9//3/ee/9/3nvee957/3//f/9//3//f713/3//f9173nvfe9973nv/f/9//3//f/9//3//f/9//3//f/9//3//f/9//3//f/9//3//f/9//3//f997/3+WUo41t1qdc597/3/ff99//3+fdxJGKyUZY/9//3v/f/9//3//e/9//3//f/9//3/fe/9//3//f/9//3//f/9//3//f/9//3//f/9//3//f/9//3//f/9//3//f/9//3//f/9//3//f/9//3//f/9//3//f/9//3//f/9//3//f/9//3//f/9//3//f/9//3//f/9//3//f/9//3/ee/9//3//f/9//3//f/9//3//f/9//3//f/9//3//f/9//3//f/9//3//f/9//3/ee/9//3//f/9//3//f/9//3//f/9//3//f/9//3//f/9//3//f/9//3//f/9//3//f/9//3//f/9/AAD/f/9/NEaqGO4gzhhsEI4QrxSNEG0QrhStFM0YrBiLEM8YjRCuFIwQrBSLEIsQzhjOGEoIzxytFO8gzhzNGKsUqhTLGA0hzBirFIoQzBjtHO0cihCJFE4p33v/f/9/33v/f917/n+8d/9//3//f/9//3/de/9//n//f917/3/+f/9//n//f/17/3//f/9//n//f/5//n//f/9//n/+f/5//X/+f/9//n//f/9//3+9d/9//3//f957/n//f/5//n//f/9//3//f/9//3//f/5//3/+f/5//3//f/9//3/+f/9//3//f/9//3//f/9//3//f/9//3//f/9/GWNtLa81uVY+a793PWt3Tk0pLCV1Tv9//3//f/9//3v/f/97/3//f/9//3//f/9//3//f/9//3//f/9//3//f/9//3//f/9//3//f/9//3//f/9//3//f/9//3//f/9//3//f/9//3//f/9//3//f/9//3//f/9//3//f/9//3//f/9//3//f/9//3//f/9//3//f/9//3//f/9//3/ee/9//3/ee/9//3//f/9//3//f/9//3//f/9//3//f/9//3//f/9//3//f/9//3//f/9//3//f/9//3//f/9//3//f/9//3//f/9//3//f/9//3//f/9//3//f/9//3//f/9//38AAN9//399bzxnXms/Z59zf28/Z793n3Nfa59zX2c+Z793v3c+Y15n/3tcZ/9/n29eZ59v33v/f55znnPfe793/3vfd75zvnO/c/9733v/f793v3f/f/9/nnP/f99733v/f957/3//f/9//3/+f5tz/3//f/5//3//f/5//n//f/5//n//f/5//3/+f/1/3Xv/f/5//3/+f/5//n//f/5//n/+f/9//3//f/5/3Xf/f/9//n//f/9/vHf/f/9/vHf/f917/3//f/9/3Xv/f/9//3//f/9//3//f/9//3//f/9//3//f/9//3//f/9//3//f/9//3/fe/9/33v/f9978T0MIaoUqhSqFOsckDW5Vv9//3//f/9//3/ed/9//3//f/9//3//f/9//3//f/9//3//f/9//3//f/9//3//f/9//3//f/9//3//f/9//3//f/9//3//f/9//3//f/9//3//f/9//3//f/9//3//f/9//3//f/9//3//f/9//3//f/9//3//f/9//3//f/9//3//f/9//3//f713/3//f/9//3//f/9//3//f/9//3//f/9//3//f/9//3//f/9//3//f/9//3//f/9//3//f/9//3//f/9//3//f/9//3//f/9//3//f/9//3//f/9//3//f/9//3//f/9//3//fwAA/3//f/FBKyUsJXAtu1ZxLbM1WEYWQi4hNkZOKZAxmVKaUg0dCh1TRq0xO2d3SuwcDCE8Z/9//3//f/9/33v/f/9//3//f/9//3//f/9//3//f/9//3//f/9//3//f/5//3//f/9//3//f/9//3//f/5//3//f/5//3//f/9//3//f/9//n//f/9//3/+e/9//3/+f/9//3//f/9//3//f/9//3+9d/9//3//f/9//3//f5xz/3//f/9/3nv/f/9//3//f/9//3//f/9//3//f/9//3//f/9//3/+f/9//3//f/9//3//f/9//3//f/9//3//f/9//3//f/9/33//f993/F49ZxxjPWf/f/9/33v/f/9//3v/f/9//3//f/9//n//f/9//3//f/9//3/ee/9//3//f/9//3//f/9//3//f/9//3//f/9//3//f/9//3//f/9//3//f/9//3//f/9//3//f/9//3//f/9//3//f/9//3//f/9//3//f/9//3/+f/9//3//f/9//3//f/9//3//f/9//3//f713/3//f/9//3//f/9//3//f/9//3//f/9//3//f/9//3//f/9//3//f/9//3//f/9//3//f/9//3//f/9//3//f/9//3//f/9//3//f/9//3//f/9/3nv/f/9//3//f/9/AAD/f/9/0T2wOd97v3dfax5jLyWzNTZGkTFWSjVG+143SlIpvlZ5Tm8pVkq6VlEpP2vWPbI1/3//f/5//3//f/9//3/+f/5//3//f/9//3//f/9//3//f/9//n//f/5//3//f/9//3//f/9//3//f/9//3//f/9//3//f/9//3//f/9//3//f/9//3//f/9//3//f/9//3//f/9//3//f/9//3//f/9//3//f/9//3//f/9//3//f/9//3//f/9//3//f/9//3//f/9//3//f/9//3//f/9//3//f/9//3//f/9//3//f/9//3//f/9//3//f/9//3//f/9//3//f/9//3//f/9//3//f/9//3//f/9//3//f/9//3//f/9//3//f/9//3//f/9//3//f/9//3//f/9//3//f/9//3//f/9//3//f/9//3//f/9//3//f/9//3//f/9//3//f/9//3//f/9//3//f/9//3//f/9//3//f/9//3//f/9//3//f/9//3//f/9//3//f/9//3//f/9//3//f/9//3//f/9//3//f/9//3//f/9//3//f/9//3//f/9//3//f/9//3//f/9//3//f/9//3//f/9//3//f/9//3//f/9//3//f/9//3//f/9//3//f/9//3//f/9//3//f/9//38AAP9/v3sbZy0pNUaZUn9vDSFQKf1emlIvJR1jsjV/c5I1GkYaQntS7BwdY3pOUy19Uvc99UH/f957/n//f/9//3//f/9//3//f/9//3//f/9//3//f/9//3//f/9//3//f/9//3//f/9//3//f/9//3//f/9//3//f/9//3//f/9//3//f/9//3//f/9//3//f/9//3//f/9//3//f/9//3//f/9//3//f/9//3//f/9//3//f/9//3//f/9//3//f/9//3//f/9//3//f/9//3//f/9//3//f/9//3//f/9//3//f/9//3//f/9//3//f/9//3//f/9//3//f/9//3//f/9//3//f/9//3//f/9//3//f/9//3//f/9//3//f/9//3//f/9//3//f/9//3//f/9//3//f/9//3//f/9//3//f/9//3//f/9//3//f/9//3//f/9//3//f/9//3//f/9//3//f/9//3//f/9//3//f/9//3//f/9//3//f/9//3//f/9//3//f/9//3//f/9//3//f/9//3//f/9//3//f/9//3//f/9//3//f/9//3//f/9//3//f/9//3//f/9//3//f/9//3//f/9//3//f/9//3//f/9//3//f/9//3//f/9//3//f/9//3//f/9//3//f/9//3//fwAAv3//f/9/ihSzOTdGP2tyLZMxF0I4RosQcS3MHP9/zRgfZ64YUCmqFFdK1T0/a88c7iBWSv9//n/be/5//3//f/9//3//f/9//3//f/9//3//f/9//3//f/9//3//f/9//3//f/9//3//f/9//3//f/9//3//f/9//3//f/9//3//f/9//3//f/9//3//f/9//3//f/9//3//f/9//3//f/9//3//f/9//3//f/9//3//f/9//3//f/9//3//f/9//3//f/9//3//f/9//3//f/9//3//f/9//3//f/9//3//f/9//3//f/9//3//f/9//3//f/9//3//f/9//3//f/9//3//f/9//3//f/9//3//f/9//3//f/9//3//f/9//3//f/9//3//f/9//3//f/9//3//f/9//3//f/9//3//f/9//3//f/9//3//f/9//3//f/9//3//f/9//3//f/9//3//f/9//3//f/9//3//f/9//3//f/9//3//f/9//3//f/9//3//f/9//3//f/9//3//f/9//3//f/9//3//f/9//3//f/9//3//f/9//3//f/9//3//f/9//3//f/9//3//f/9//3//f/9//3//f/9//3//f/9//3//f/9//3//f/9//3//f/9//3//f/9//3//f/9//3//f/9/AAD/f/9/n3epFB1nf2//f793ulb/f19raQxfa/te339/b/9/n3efc8oYn3MdY39vf3M+a7973Xv8f/x//n//f99//3//f/9//3//f/9//3//f/9//3//f/9//3//f/9//3//f/9//3//f/9//3//f/9//3//f/9//3//f/9//3//f/9//3//f/9//3//f/9//3//f/9//3//f/9//3//f/9//3//f/9//3//f/9//3//f/9//3//f/9//3//f/9//3//f/9//3//f/9//3//f/9//3//f/9//3//f/9//3//f/9//3//f/9//3//f/9//3//f/9//3//f/9//3//f/9//3//f/9//3//f/9//3//f/9//3//f/9//3//f/9//3//f/9//3//f/9//3//f/9//3//f/9//3//f/9//3//f/9//3//f/9//3//f/9//3//f/9//3//f/9//3//f/9//3//f/9//3//f/9//3//f/9//3//f/9//3//f/9//3//f/9//3//f/9//3//f/9//3//f/9//3//f/9//3//f/9//3//f/9//3//f/9//3//f/9//3//f/9//3//f/9//3//f/9//3//f/9//3//f/9//3//f/9//3//f/9//3//f/9//3//f/9//3//f/9//3//f/9//3//f/9//38AAP9//3//f9ZaU0p0Stda33vfd/9//3/XWt93/3//f/9/nnP/f793dVJca9la/3//f/9//3+6d/1//H/+f95//3//f/9//n/+f/5//3/+f/5//n//f/5//n/+f/9//n//f/9//3//f/9//3//f/9//3//f/9//3//f/9//3//f/9//3//f/9//3//f/9//3//f/9//3//f/9//3//f/9//3//f/9//3//f/9//3//f/9//3//f/9//3//f/9//3//f/9//3//f/9//3//f/9//3//f/9//3//f/9//3//f/9//3//f/9//3//f/9//3//f/9//3//f/9//3//f/9//3//f/9//3//f/9//3//f/9//3//f/9//3//f/9//3//f/9//3//f/9//3//f/9//3//f/9//3//f/9//3//f/9//3//f/9//3//f/9//3//f/9//3//f/9//3//f/9//3//f/9//3//f/9//3//f/9//3//f/9//3//f/9//3//f/9//3//f/9//3//f/9//3//f/9//3//f/9//3//f/9//3//f/9//3//f/9//3//f/9//3//f/9//3//f/9//3//f/9//3//f/9//3//f/9//3//f/9//3//f/9//3//f/9//3//f/9//3//f/9//3//f/9//3//f/9//3//fwAA/3/df/9//3+8d/9//3//f/9//3//f/9//3//f/9//n//f/9//3//f/9//3//f99/nXP+f/1//X/9f9x73n//f/9//n//f/5//3/+f/9//n//f/5//3/+f/9//n//f/9//3//f/9//3//f/9//3//f/9//3//f/9//3//f/9//3//f/9//3//f/9//3//f/9//3//f/9//3//f/9//3//f/9//3//f/9//3//f/9//3//f/9//3//f/9//3//f/9//3//f/9//3//f/9//3//f/9//3//f/9//3//f/9//3//f/9//3//f/9//3//f/9//3//f/9//3//f/9//3//f/9//3//f/9//3//f/9//3//f/9//3//f/9//3//f/9//3//f/9//3//f/9//3//f/9//3//f/9//3//f/9//3//f/9//3//f/9//3//f/9//3//f/9//3//f/9//3//f/9//3//f/9//3//f/9//3//f/9//3//f/9//3//f/9//3//f/9//3//f/9//3//f/9//3//f/9//3//f/9//3//f/9//3//f/9//3//f/9//3//f/9//3//f/9//3//f/9//3//f/9//3//f/9//3//f/9//3//f/9//3//f/9//3//f/9//3//f/9//3//f/9//3//f/9//3//f/9/AADef/9//3//f/9//3++d/9//3//f953/3/ee/9//3//f/17/n/+f/9//3/ff/9//3//f/9//X/9f/1//3//f/9//3//f/9//3//f/9//3//f/9//3//f/9//3//f/9//3//f/9//3//f/9//3//f/9//3//f/9//3//f/9//3//f/9//3//f/9//3//f/9//3//f/9//3//f/9//3//f/9//3//f/9//3//f/9//3//f/5//3//f/9//3//f/9//3//f/9//3//f/9//3//f/9//3//f/9//3//f/9//3//f/9//3//f/9//3//f/9//3//f/9//3//f/9//3//f/9//3//f/9//3//f/9//3//f/9//3//f/9//3//f/9//3//f/9//3//f/9//3//f/9//3//f/9//3//f/9//3//f/9//3//f/9//3//f/9//3//f/9//3//f/9//3//f/9//3//f/9//3//f/9//3//f/9//3//f/9//3//f/9//3//f/9//3//f/9//3//f/9//3//f/9//3//f/9//3//f/9//3//f/9//3//f/9//3//f/9//3//f/9//3//f/9//3//f/9//3//f/9//3//f/9//3//f/9//3//f/9//3//f/9//3//f/9//3//f/9//3//f/9//3//f/9//38AAP9//3//f99//3//f/9//3//f/9//3//f/9//3//f/9/LkJoKaw1ay34Xv9//3//f/9/3n//f/5//n//f/9//3//f/9//3//f/9//3//f/9//3//f/9//3//f/9//3//f/9//3//f/9//3//f/9//3//f/9//3//f/9//3//f/9//3//f/9//3//f/9//3//f/9//3//f/9//3//f/9//3//f/9//3//f/9//3//f/9//3//f/9//3//f/9//3//f/9//3//f/9//3//f/9//3//f/9//3//f/9//3//f/9//3//f/9//3//f/9//3//f/9//3//f/9//3//f/9//3//f/9//3//f/9//3//f/9//3//f/9//3//f/9//3//f/9//3//f/9//3//f/9//3//f/9//3//f/9//3//f/9//3//f/9//3//f/9//3//f/9//3//f/9//3//f/9//3//f/9//3//f/9//3//f/9//3//f/9//3//f/9//3//f/9//3//f/9//3//f/9//3//f/9//3//f/9//3//f/9//3//f/9//3//f/9//3//f/9//3//f/9//3//f/9//3//f/9//3//f/9//3//f/9//3//f/9//3//f/9//3//f/9//3//f/9//3//f/9//3//f/9//3//f/9//3//fwAA/3//f/9//3//f/9//3//f997/3//f957/3/ee/9/7z1jDOYcYwzGGCIEGWf/f/9//3//f917/3//f957/3//f/9//3/ff/9/nXP/f/9//3//f/9//3//f957/3//f/9//3//f/9//3//f957/3//f957/3//f/9//3//f/9//3//f/9//3//f/9//3//f/9//3//f/9//3+9d/9//3//f/9/3nv/f957/3//f/9//3//f/9//3/ee/9//3//f/9//3//f/9//3//f/9//3//f/9//3//f/9//3//f/9//3//f/9//3//f/9//3//f/9//3//f/9//3//f/9//3//f/9//3//f/9//3//f/9//3//f/9//3//f/9//3//f/9//3//f/9//3//f/9//3//f/9//3//f/9//3//f/9//3//f/9//3//f/9//3//f/9//3//f/9//3//f/9//3//f/9//3//f/9//3//f/9//3//f/9//3//f/9//3//f/9//3//f/9//3//f/9//3//f/9//3//f/9//3//f/9//3//f/9//3//f/9//3//f/9//3//f/9//3//f/9//3//f/9//3//f/9//3//f/9//3//f/9//3//f/9//3//f/9//3//f/9//3//f/9//3//f/9//3//f/9//3//f/9/AAD/f/9//3//f/9//3//f/9//3/ee/9//3//f/9//39zTjFG917/f713pRQpJf9/3nv/f/9/3nv/f/9//3/ee/9//3/ee/9/3nv/f/9//3//f/9//3//f/9//3//f/9//3//f9573nv/f/9//3//f/9//3//f/9/vXf/f/9/3nv/f/9//3/ee957/3//f/9//3//f/9/3nv/f/9//3/ee/9//3//f/9//3/ee/9//3//f/9//3+9d/9/vXf/f/9//3//f/9//3//f/9//3//f/9//3//f/9//3//f/9//3//f/9//3//f/9//3//f/9//3//f/9//3//f/9//3//f/9//3//f/9//3//f/9//3//f/9//3//f/9//3//f/9//3//f/9//3//f/9//3//f/9//3//f/9//3//f/9//3//f/9//3//f/9//3//f/9//3//f/9//3//f/9//3//f/9//3//f/9//3//f/9//3//f/9//3//f/9//3//f/9//3//f/9//3//f/9//3//f/9//3//f/9//3//f/9//3//f/9//3//f/9//3//f/9//3//f/9//3//f/9//3//f/9//3//f/9//3//f/9//3//f/9//3//f/9//3//f/9//3//f/9//3//f/9//3//f/9//3//f/9//3//f/9//38AAP9/zjmlFL13nHMIISkl/3/WWsYYOWf/f+ccxhjee/9/3ntKKeccMUaMMYQQ3nv/f601hBDvPXtvQgi1Vv9//3//f601xhjnHBhj/3/3XoQQUkr/f/9//3//f957/3//f+89SikpJaUUCCHee/9//3+1VqUUCCFSSmstzjm9d2stay1aa/9//39zTucc5xxSSv9/3ntzTsYY5xz3Xgghay3/f+ccSin/f/9/zjnnHNZa/3//f1prSinnHOcc/3//f/9//3//f/9//3//f/9//3//f/9//3//f/9//3//f/9//3//f/9//3//f/9//3//f/9//3//f/9//3//f/9//3//f/9//3//f/9//3//f/9//3//f/9//3//f/9//3//f/9//3//f/9//3//f/9//3//f/9//3//f/9//3//f/9//3//f/9//3//f/9//3//f/9//3//f/9//3//f/9//3//f/9//3//f/9//3//f/9//3//f/9//3//f/9//3//f/9//3//f/9//3//f/9//3//f/9//3//f/9//3//f/9//3//f/9//3//f/9//3//f/9//3//f/9//3//f/9//3//f/9//3//f/9//3//f/9//3//f/9//3//f/9//3//f/9//3//f/9//3//f/9//3//f/9//3//f/9//3//fwAA/39zTqUUGGP3XmMM5xz3Xv9/QggxRt577z2EEHtv/3/nHIQQxhjnHIQQYwwYYxhjpRTGGCklSiljDDFGvXf/f0opYwwIIcYYYwxzTlprhBDOOf9/3nv/f/9//3//f4wxpRTGGCklSimlFIQQzjn/f2MMSilKKcYYhBBrLf9/KSWlFHtv/3+1VgAAKSUIIYQQzjlaa0oppRTnHOccYwxSSv9/ay3GGN57/3/3XqUUrTX/f5xzAADGGEopxhghBBhj/3//f/9//3//f/9//3//f/9//3//f/9//3//f/9//3//f/9//3//f/9//3//f/9//3//f/9//3//f/9//3//f/9//3//f/9//3//f/9//3//f/9//3//f/9//3//f/9//3//f/9//3//f/9//3//f/9//3//f/9//3//f/9//3//f/9//3//f/9//3//f/9//3//f/9//3//f/9//3//f/9//3//f/9//3//f/9//3//f/9//3//f/9//3//f/9//3//f/9//3//f/9//3//f/9//3//f/9//3//f/9//3//f/9//3//f/9//3//f/9//3//f/9//3//f/9//3//f/9//3//f/9//3//f/9//3//f/9//3//f/9//3//f/9//3//f/9//3//f/9//3//f/9//3//f/9//3//f/9/AAD/f/deYwy1VrVWIQSEEIwx/3/nHEop/3+UUiEEc06cc4QQCCHee/9/MUYhBO89vXelFEopnHNaa8YY5xz/f5xzpRTvPd57/3/3Xlpr/3+lFAgh/3/ee/9/3nv/f5RSQghKKf9/3nv/fxhjYwwQQr13AADnHP9/vXeEEAgh/38QQmMMtVb/f+cc5xz/f/9/OWf3XntvhBDnHN57/3+EECkl/39SSgAAe2/ee5xzAACMMf9/jDEhBHtv/3/3XoQQCCG9d/9//3//f/9//3//f/9//3//f/9//3//f/9//3//f/9//3//f/9//3//f/9//3//f/9//3//f/9//3//f/9//3//f/9//3//f/9//3//f/9//3//f/9//3//f/9//3//f/9//3//f/9//3//f/9//3//f/9//3//f/9//3//f/9//3//f/9//3//f/9//3//f/9//3//f/9//3//f/9//3//f/9//3//f/9//3//f/9//3//f/9//3//f/9//3//f/9//3//f/9//3//f/9//3//f/9//3//f/9//3//f/9//3//f/9//3//f/9//3//f/9//3//f/9//3//f/9//3//f/9//3//f/9//3//f/9//3//f/9//3//f/9//3//f/9//3//f/9//3//f/9//3//f/9//3//f/9//38AAP9/nHOlFO89lFKEEGstQgi9d2stIQT/f7VWpRQxRntvxhgIIf9//397b6UUSim9d+cchBDee/9/7z1jDP9/916EEEIIpRRCCKUUpRT/f845AADee/9//3//f957rTXnHDln/3//f/9//38IISkl/3/vPcYYYwylFIQQxhi9d3tvhBCtNf9/IQSEEMYYYwyEEIQQ1lopJcYYhBCEEMYYpRT/fxhjhBDvPf9//3/nHKUUnHMpJaUU/3//f/9/SiljDHtv3nv/f/9//3//f/9//3//f/9//3//f/9//3//f/9//3//f/9//3//f/9//3//f/9//3//f/9//3//f/9//3//f/9//3//f/9//3//f/9//3//f/9//3//f/9//3//f/9//3//f/9//3//f/9//3//f/9//3//f/9//3//f/9//3//f/9//3//f/9//3//f/9//3//f/9//3//f/9//3//f/9//3//f/9//3//f/9//3//f/9//3//f/9//3//f/9//3//f/9//3//f/9//3//f/9//3//f/9//3//f/9//3//f/9//3//f/9//3//f/9//3//f/9//3//f/9//3//f/9//3//f/9//3//f/9//3//f/9//3//f/9//3//f/9//3//f/9//3//f/9//3//f/9//3//f/9//3//fwAA/3/ee8YYjDEQQoQQUkrGGGst1lpCCDlnnHPGGIQQnHOEECklnHP/f5xzxhhjDP9/jDGEEHtv/3+1VgAAtVa9dwghhBCtNe89ay1jDL131lpjDNZa3nvee/9//3+MMYQQ916ccxhjQggAACEEIQR7b9573nutNa01SimEEPde/39CCAgh/3/GGIQQrTUQQkopYwxzTv9/3nutNa01ay1jDJxze28IIecc/3//fxBCQgjee845IQR7b/9//3+MMaUUWmvee/9//3//f/9//3//f/9//3//f/9//3//f/9//3//f/9//3//f/9//3//f/9//3//f/9//3//f/9//3//f/9//3//f/9//3//f/9//3//f/9//3//f/9//3//f/9//3//f/9//3//f/9//3//f/9//3//f/9//3//f/9//3//f/9//3//f/9//3//f/9//3//f/9//3//f/9//3//f/9//3//f/9//3//f/9//3//f/9//3//f/9//3//f/9//3//f/9//3//f/9//3//f/9//3//f/9//3//f/9//3//f/9//3//f/9//3//f/9//3//f/9//3//f/9//3//f/9//3//f/9//3//f/9//3//f/9//3//f/9//3//f/9//3//f/9//3//f/9//3//f/9//3//f/9//3//f/9/AAD/f/9/SikpJa01Ywycc845YwyUUsYYUkr/f8YY5xy9d4wxhBBSSv9/1lrnHIQQOWf3XmMMUkr/f713hBCtNd57CCHGGFpr/3+tNWMM/397b0IIjDH/f/9//3//f3NOYwzvPf9//385Z1pre285Z957e2/GGDFG/38QQmMMtVb/f2stxhi9dzFGYwzWWt57MUalFNZatVZrLTFG/3/3XkIItVb/fwghYwzvPd57c05CCJRSnHMhBKUU/3+9d8YY5xycc/9//3//f/9//3//f/9//3//f/9//3//f/9//3//f/9//3//f/9//3//f/9//3//f/9//3//f/9//3//f/9//3//f/9//3//f/9//3//f/9//3//f/9//3//f/9//3//f/9//3//f/9//3//f/9//3//f/9//3//f/9//3//f/9//3//f/9//3//f/9//3//f/9//3//f/9//3//f/9//3//f/9//3//f/9//3//f/9//3//f/9//3//f/9//3//f/9//3//f/9//3//f/9//3//f/9//3//f/9//3//f/9//3//f/9//3//f/9//3//f/9//3//f/9//3//f/9//3//f/9//3//f/9//3//f/9//3//f/9//3//f/9//3//f/9//3//f/9//3//f/9//3//f/9//3//f/9//38AAP9//3+UUgghCCGlFDlne2+EECkl5xyMMf9/rTUpJZRS/39KKUIIAAClFGstYwy1Vv9/hBApJd57vXdKKWMM3ntaayklIQQhBEIIMUbee713CCHGGP9//3+9d/9/3nuEEAgh/3//f/9//3+cc9573nvee845AACEEEII5xw5Z/9/lFIhBBhjvXeMMYQQIQRjDOcc/3//f0opQghjDCEEhBDee/9/ay2EEGstYwxCCGMMvXe9dzFGpRRCCCEEhBDvPf9//3//f/9//3//f/9//3//f/9//3//f/9//3//f/9//3//f/9//3//f/9//3//f/9//3//f/9//3//f/9//3//f/9//3//f/9//3//f/9//3//f/9//3//f/9//3//f/9//3//f/9//3//f/9//3//f/9//3//f/9//3//f/9//3//f/9//3//f/9//3//f/9//3//f/9//3//f/9//3//f/9//3//f/9//3//f/9//3//f/9//3//f/9//3//f/9//3//f/9//3//f/9//3//f/9//3//f/9//3//f/9//3//f/9//3//f/9//3//f/9//3//f/9//3//f/9//3//f/9//3//f/9//3//f/9//3//f/9//3//f/9//3//f/9//3//f/9//3//f/9//3//f/9//3//f/9//3//fwAA/3//f/deYwyEEGMMnHP/f+89pRSEEOcc/39aaxBCe2//f1prtVaUUvdeWmtzThhj/39SSvde/3//f9ZaUkr/f/9/OWe1VpRS1lqcc/9//3+tNWMMGGP/f/9//3//f1JKYwyMMb13/3//fxBCAAC1Vv9/nHO1VnNOUkoYY/9//39aayEEMUb/f957UkpSSjFG3nv/f/9/vXdaa1JKUkpaa/9//3/3XnNOe2+1VrVWtVb/f/9/3nv3XrVWc073Xv9//3//f/9//3//f/9//3//f/9//3//f/9//3//f/9//3//f/9//3//f/9//3//f/9//3//f/9//3//f/9//3//f/9//3//f/9//3//f/9//3//f/9//3//f/9//3//f/9//3//f/9//3//f/9//3//f/9//3//f/9//3//f/9//3//f/9//3//f/9//3//f/9//3//f/9//3//f/9//3//f/9//3//f/9//3//f/9//3//f/9//3//f/9//3//f/9//3//f/9//3//f/9//3//f/9//3//f/9//3//f/9//3//f/9//3//f/9//3//f/9//3//f/9//3//f/9//3//f/9//3//f/9//3//f/9//3//f/9//3//f/9//3//f/9//3//f/9//3//f/9//3//f/9//3//f/9//3//f/9/AADee/9//38IIYQQhBBaa/9/vXfnHGMMhBB7b/9/CCGtNd57/3//f/9//3//f/9/3nv/f957/3//f/9//3/ee/9//3//f/9//3//f/9//3//f1JKhBBSSv9//3//f/9//3/OOecchBDnHMYYQggIId57/3//f/9//3//f/9//3//f957CCHGGP9//3//f/9//3//f/9//3//f/9//3//f/9/3nv/f/9/3nv/f/9//3//f/9//3//f/9//3//f/9//3//f/9//3//f/9//3//f/9//3//f/9//3//f/9//3//f/9//3//f/9//3//f/9//3//f/9//3//f/9//3//f/9//3//f/9//3//f/9//3//f/9//3//f/9//3//f/9//3//f/9//3//f/9//3//f/9//3//f/9//3//f/9//3//f/9//3//f/9//3//f/9//3//f/9//3//f/9//3//f/9//3//f/9//3//f/9//3//f/9//3//f/9//3//f/9//3//f/9//3//f/9//3//f/9//3//f/9//3//f/9//3//f/9//3//f/9//3//f/9//3//f/9//3//f/9//3//f/9//3//f/9//3//f/9//3//f/9//3//f/9//3//f/9//3//f/9//3//f/9//3//f/9//3//f/9//3//f/9//38AAP9//3//f4wxSilrLXtv/3//f845jDGMMXtv/39rLWst3nv/f/9//3//f/9//3//f/9//3//f/9//3//f/9//3//f/9//3//f/9//3//f/9/1lqtNbVW3nv/f957/3//f/9/OWdrLUopay3vPf9//3//f/9//3//f/9/3nv/f/9/vXcxRmst3nu9d/9//3//f/9/3nv/f/9//3//f/9//3//f/9//3//f/9//3//f/9//3//f/9//3//f/9//3/ee/9//3//f/9//3//f/9//3//f/9//3//f/9//3//f/9//3//f/9//3//f/9//3//f/9//3//f/9//3//f/9//3//f/9//3//f/9//3//f/9//3//f/9//3//f/9//3//f/9//3//f/9//3//f/9//3//f/9//3//f/9//3//f/9//3//f/9//3//f/9//3//f/9//3//f/9//3//f/9//3//f/9//3//f/9//3//f/9//3//f/9//3//f/9//3//f/9//3//f/9//3//f/9//3//f/9//3//f/9//3//f/9//3//f/9//3//f/9//3//f/9//3//f/9//3//f/9//3//f/9//3//f/9//3//f/9//3//f/9//3//f/9//3//f/9//3//f/9//3//f/9//3//f/9//3//f/9//3//fwAA/3//f/9//3//f/9//3/ee/9//3/ee957/3//f/9//3//f/9//3//f/9//3/ee/9//3//f/9//3//f/9//3//f/9//3//f/9//3//f/9//3//f957/3//f/9//3//f/9//3//f/9/3nv/f/9/3nv/f/9//3//f/9//3//f/9//3//f957/3//f/9//3//f/9//3//f/9//3//f/9/3nv/f/9//3//f/9/3nv/f/9//3//f/9//3//f/9//3//f/9//3//f/9//3//f/9//3//f/9//3//f/9//3//f/9//3//f/9//3//f/9//3//f/9//3//f/9//3//f/9//3//f/9//3//f/9//3//f/9//3//f/9//3//f/9//3//f/9//3//f/9//3//f/9//3//f/9//3//f/9//3//f/9//3//f/9//3//f/9//3//f/9//3//f/9//3//f/9//3//f/9//3//f/9//3//f/9//3//f/9//3//f/9//3//f/9//3//f/9//3//f/9//3//f/9//3//f/9//3//f/9//3//f/9//3//f/9//3//f/9//3//f/9//3//f/9//3//f/9//3//f/9//3//f/9//3//f/9//3//f/9//3//f/9//3//f/9//3//f/9//3//f/9//3//f/9//3//f/9/AAD/f/9//3//f/9//3//f/9//3//f/9//3//f713/3//f/9//3//f/9//3//f/9//3//f/9//3//f/9//3//f/9//3//f/9//3//f/9//3//f/9//3//f/9/3nv/f/9//3//f713/3//f/9//3//f/9//3//f/9//3//f/9//3//f/9/3nv/f/9//3//f/9//3//f/9//3+9d/9//3//f/9//3//f/9//3//f/9//3//f/9//3//f/9//3//f/9//3//f/9//3//f/9//3//f/9//3//f/9//3//f/9//3//f/9//3//f/9//3//f/9//3//f/9//3//f/9//3//f/9//3//f/9//3//f/9//3//f/9//3//f/9//3//f/9//3//f/9//3//f/9//3//f/9//3//f/9//3//f/9//3//f/9//3//f/9//3//f/9//3//f/9//3//f/9//3//f/9//3//f/9//3//f/9//3//f/9//3//f/9//3//f/9//3//f/9//3//f/9//3//f/9//3//f/9//3//f/9//3//f/9//3//f/9//3//f/9//3//f/9//3//f/9//3//f/9//3//f/9//3//f/9//3//f/9//3//f/9//3//f/9//3//f/9//3//f/9//3//f/9//3//f/9//3//f/9//38AAP9//3//f/9//3/ee/9//3//f/9//3//f/9//3//f957/3//f/9/3nv/f/9//3//f/9//3//f/9//3//f/9//3//f/9//3//f/9//3//f/9//3//f/9//3//f/9//3//f/9//3//f/9/3nv/f/9/3nv/f/9//3//f/9//3/ee/9//3//f957/3+9d/9//3//f/9//3//f/9//3//f/9//3//f/9/3nv/f957/3//f/9//3//f/9//3//f/9//3//f/9//3//f/9//3//f/9//3//f/9//3//f/9//3//f/9//3//f/9//3//f/9//3//f/9//3//f/9//3//f/9//3//f/9//3//f/9//3//f/9//3//f/9//3//f/9//3//f/9//3//f/9//3//f/9//3//f/9//3//f/9//3//f/9//3//f/9//3//f/9//3//f/9//3//f/9//3//f/9//3//f/9//3//f/9//3//f/9//3//f/9//3//f/9//3//f/9//3//f/9//3//f/9//3//f/9//3//f/9//3//f/9//3//f/9//3//f/9//3//f/9//3//f/9//3//f/9//3//f/9//3//f/9//3//f/9//3//f/9//3//f/9//3//f/9//3//f/9//3//f/9//3//f/9//3//f/9//3//fwAA/3//f/9//3//f/9//3//f/9/vXf/f/9//3//f/9//3//f/9//3//f/9/vXf/f/9//3//f/9//3//f/9//3//f/9//3//f/9//3//f/9//3//f/9//3//f/9//3//f/9//3//f/9//3//f957/3//f/9//3//f/9//3//f/9//3//f/9//3//f/9//3//f957/3/ee/9//3//f/9//3//f/9//3//f/9//3//f/9//3//f/9//3//f/9//3//f/9//3//f/9//3//f/9//3//f/9//3//f/9//3//f/9//3//f/9//3//f/9//3//f/9//3//f/9//3//f/9//3//f/9//3//f/9//3//f/9//3//f/9//3//f/9//3//f/9//3//f/9//3//f/9//3//f/9//3//f/9//3//f/9//3//f/9//3//f/9//3//f/9//3//f/9//3//f/9//3//f/9//3//f/9//3//f/9//3//f/9//3//f/9//3//f/9//3//f/9//3//f/9//3//f/9//3//f/9//3//f/9//3//f/9//3//f/9//3//f/9//3//f/9//3//f/9//3//f/9//3//f/9//3//f/9//3//f/9//3//f/9//3//f/9//3//f/9//3//f/9//3//f/9//3//f/9//3//f/9/AAB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MAAAAAKAAAAUAAAAHcAAABcAAAAAQAAAGH3tEFVNbRBCgAAAFAAAAATAAAATAAAAAAAAAAAAAAAAAAAAP//////////dAAAAEwASQBDAC4AIABNAEkARwBVAEUATAAgAEcAQQBMAEUAQQBOAE8AaQAFAAAABAAAAAcAAAAEAAAAAwAAAAgAAAAEAAAABwAAAAcAAAAGAAAABQAAAAMAAAAHAAAABwAAAAUAAAAGAAAABwAAAAcAAAAIAAAASwAAAEAAAAAwAAAABQAAACAAAAABAAAAAQAAABAAAAAAAAAAAAAAAAABAACAAAAAAAAAAAAAAAAAAQAAgAAAACUAAAAMAAAAAgAAACcAAAAYAAAABAAAAAAAAAD///8AAAAAACUAAAAMAAAABAAAAEwAAABkAAAACQAAAGAAAAD2AAAAbAAAAAkAAABgAAAA7gAAAA0AAAAhAPAAAAAAAAAAAAAAAIA/AAAAAAAAAAAAAIA/AAAAAAAAAAAAAAAAAAAAAAAAAAAAAAAAAAAAAAAAAAAlAAAADAAAAAAAAIAoAAAADAAAAAQAAAAlAAAADAAAAAEAAAAYAAAADAAAAAAAAAISAAAADAAAAAEAAAAeAAAAGAAAAAkAAABgAAAA9wAAAG0AAAAlAAAADAAAAAEAAABUAAAAYAEAAAoAAABgAAAA9QAAAGwAAAABAAAAYfe0QVU1tEEKAAAAYAAAAC4AAABMAAAAAAAAAAAAAAAAAAAA//////////+oAAAAQwBQAEEATgAgAC0AIABDAG8AbgB0AGEAZABvAHIAZQBzACAAUAD6AGIAbABpAGMAbwBzACAAQQBzAGUAcwBvAHIAZQBzACAAZABlACAATgBlAGcAbwAuAC4ALgAHAAAABgAAAAcAAAAHAAAAAwAAAAQAAAADAAAABwAAAAYAAAAGAAAABAAAAAYAAAAGAAAABgAAAAQAAAAGAAAABQAAAAMAAAAGAAAABgAAAAYAAAACAAAAAgAAAAUAAAAGAAAABQAAAAMAAAAHAAAABQAAAAYAAAAFAAAABgAAAAQAAAAGAAAABQAAAAMAAAAGAAAABgAAAAMAAAAHAAAABgAAAAYAAAAGAAAABAAAAAQAAAAEAAAASwAAAEAAAAAwAAAABQAAACAAAAABAAAAAQAAABAAAAAAAAAAAAAAAAABAACAAAAAAAAAAAAAAAAAAQAAgAAAACUAAAAMAAAAAgAAACcAAAAYAAAABAAAAAAAAAD///8AAAAAACUAAAAMAAAABAAAAEwAAABkAAAACQAAAHAAAADyAAAAfAAAAAkAAABwAAAA6gAAAA0AAAAhAPAAAAAAAAAAAAAAAIA/AAAAAAAAAAAAAIA/AAAAAAAAAAAAAAAAAAAAAAAAAAAAAAAAAAAAAAAAAAAlAAAADAAAAAAAAIAoAAAADAAAAAQAAAAlAAAADAAAAAEAAAAYAAAADAAAAAAAAAISAAAADAAAAAEAAAAWAAAADAAAAAAAAABUAAAARAEAAAoAAABwAAAA8QAAAHwAAAABAAAAYfe0QVU1tEEKAAAAcAAAACkAAABMAAAABAAAAAkAAABwAAAA8wAAAH0AAACgAAAARgBpAHIAbQBhAGQAbwAgAHAAbwByADoAIABBAE4AVABPAE4ASQBPACAATQBJAEcAVQBFAEwAIABHAEEATABFAEEATgBPACAAUwBJAEwAVgBBAAAABgAAAAIAAAAEAAAACAAAAAYAAAAGAAAABgAAAAMAAAAGAAAABgAAAAQAAAAEAAAAAwAAAAcAAAAHAAAABgAAAAgAAAAHAAAABAAAAAgAAAADAAAACAAAAAQAAAAHAAAABwAAAAYAAAAFAAAAAwAAAAcAAAAHAAAABQAAAAYAAAAHAAAABwAAAAgAAAADAAAABgAAAAQAAAAFAAAABgAAAAcAAAAWAAAADAAAAAAAAAAlAAAADAAAAAIAAAAOAAAAFAAAAAAAAAAQAAAAFAAAAA==</Object>
  <Object Id="idInvalidSigLnImg">AQAAAGwAAAAAAAAAAAAAAP8AAAB/AAAAAAAAAAAAAACfFgAARAsAACBFTUYAAAEAqH0AANE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8AAE1QcwAAAAAAAAAAAAAAABYWFmlpcnR0gBMv71djvVpaXGdpcklZwkhPlQAAKysrDhQXERcaEBUYMzg8W2Flh46SjpWYHEH/OFPsgIesbXzHJD7bUVV6AAAGBgaHr79WdoZvkaNvj6NbdIuivsutytZ+k/cxVP9FY/M6We9ZaLEyMjQAABYWFn2er8y6rdrJvdrIvcy8tezj4vHq6Obm8oid/zld/3SI/3J0gg4ODwAAZ26Nu93o/9jA/9jA/9jA/93L/+zd/+7gyMr9aoH/W3j/X3z/lJ3GLy8wAABAQEB2jZnjwKugcFCpfWLSsJ367+b/+PBgeP97jv/b3P+tuP9ZfP9teq0AADk5Ob3j7/nt3uXe0t/WzvDn5pyq/I2e/4KT/Ozl9v/u5uXs6JGhzWt6xwAABwcHjrHD0evxQbrjJqfQhs3epLn3pLP67OXt/+zg/+fZwMfEhpypSUpKTQAAAACly9y86PYtvOk7w+1TvNvo7Oz/9PD/7uf/6OD/5tnDz89vj5sXGBg0AAAAAKXL3Nnx+GLJ6i266VvI6Ovv7//08P/v4P/r4P/o3cPR02mImwECAmkAAAAAmLzE+f392fD4vOf21PL5+vz6//36//Dp/+3g/+Xbs7y/ZISVAQICbgAAAACt2ueEpq2hx9CZw9B2mq295fPJ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GwAAAARAAAAJQAAAAwAAAABAAAAVAAAAKgAAAAjAAAABAAAAGoAAAAQAAAAAQAAAGH3tEFVNbRBIwAAAAQAAAAPAAAATAAAAAAAAAAAAAAAAAAAAP//////////bAAAAEYAaQByAG0AYQAgAG4AbwAgAHYA4QBsAGkAZABhAI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B0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tv1T8AAAAAAAAAAMlZzj8AACRCAAAIQiQAAAAkAAAA+2/VPwAAAAAAAAAAyVnOPwAAJEIAAAhCBAAAAHMAAAAMAAAAAAAAAA0AAAAQAAAAKQAAACIAAABSAAAAcAEAAAQAAAAQAAAABwAAAAAAAAAAAAAAvAIAAAAAAAAH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EYAAAAoAAAAHAAAAEdESUMCAAAAAAAAAAAAAAB7AAAAFwAAAAAAAAAhAAAACAAAAGIAAAAMAAAAAQAAABUAAAAMAAAABAAAABUAAAAMAAAABAAAAFEAAAB4XAAAKQAAACIAAADzAAAARAAAAAAAAAAAAAAAAAAAAAAAAAD/AAAALgAAAFAAAAAoAAAAeAAAAABcAAAAAAAAIADMAHoAAAAWAAAAKAAAAP8AAAAuAAAAAQAQAAAAAAAAAAAAAAAAAAAAAAAAAAAAAAAAAP9//3//f/9//3/ff/9//3//f/9//3//f/9/vnf/f/9/33v/f99733v/f/9/v3v/f/5//Xvff/9//3//f/9//n/8f/9//3/ff957/3//f/9//3//f/9//3//f/9//3+/d/9//3/dd/9//3//f/57/3//f/9/3nv/f957/3//f/9//3/dd/9//3/fe/9//3/+e/5//n/cd/9/3Xv/f/9//3//f/9/vnf/f/9/3nv/f997v3f/f/9//3+fdz1rCyGHELhW/3/fe/9//3/+f/17/n//f95733v/f997/3//f/9//3//f31z/3//f/9/3nv/f/9//3//f/9//3//f/9/v3ffe75733//f/9//3//f/9//3//f/9//3//f/9//3//f/9//3//f/9//3//f/9//3//f/9//3//f/9//3//f/9//3//f/9//3//f/9//3//f/9//3//f/9//3//f/9//3//f/9//3//f/9//3//f/9//3//f/9//3//f/9//3//f/9//3//f/9//3//f/9//3//f/9//3//f/9//3//f/9//3//f/9//3//f/9//3//f/9//3//f/9//3//f/9//3//f/9//3//f/9//3//f/9//3//f/9//3//f/9//3//f/9//3//f/9//3//f/9//3//f/9//3//f/9//3//fwAA/3//f99/v3v/f55zn3efd997v3fff997v3e+c/9/33u/d99//3/fe997n3O/e797/3+8d79333vfe997/3u8d/173Xffe997/3/ee99733u/d/9/v3d9b/9/nG//f/9/33udc/9/fG/fe79333uec793/39ca51z/3/fe753vnf/f/9//3+ec/9/fW//f/9/e2+9d/5//3//fxljv3f/f997v3u/e/9//3//f997/3//f39z33+fc593f3OaVh1n7CD/f/9/XGvfe/9//3++d997/3/ff797nnN9c/9/vnf6Xr97/3/ff/9//3//f/9//3/fe59zPmseYx5jn3f/f/9//3//f/9//3//f/9//3//f/9//3//f/9//3//f/9//3//f/9//3//f/9//3//f/9//3//f/9//3//f/9//3//f/9//3//f/9//3//f/9//3//f/9//3//f/9//3//f/9//3//f/9//3//f/9//3//f/9//3//f/9//3//f/9//3//f/9//3//f/9//3//f/9//3//f/9//3//f/9//3//f/9//3//f/9//3//f/9//3//f/9//3//f/9//3//f/9//3//f/9//3//f/9//3//f/9//3//f/9//3//f/9//3//f/9//3//f/9//3//f/9//3//f/9//3//f/9/AAD/f/9/bS1mDGYMZwyLFKwUiBCHEGgMaAxmDMgUhwxHCGgMaBBmDMgYhQxnDIsUSAiGEIUQZxCJEEYIZQiFDKQQgwyEDGYMaAxmEIcQZwxnDIcQZgxHCE4p33u2UvRBv3cWRvVBFUKRMYkQf282Ri4l0z1XTpExLiU+a9I5iRDsINtaTynfe19rLyVQKdtaTimxNW8t/3+fc1dODSHMGDhKvFYwKZIxn3P/f5lSDCH/f2kQ9kF7UnMxlDUfZzApDyUwKT9rcjEuJS4pHGMMIescWE4uJXpSWU7tIO0gu1qyOZE1cDGfd/9/vnf/f/9//3/fd3dOLSUNIQ0lLiUuJZAxNEbfe/9//3v/f/9/vXP/f/9//3/+f/9//3//f/9//3//f/9//3//f/9//3//f/9//3//f/9//3//f/9//3//f/9//3//f/9//3//f/9//3//f/9//3//f/9//3//f/9//3//f/9//3//f/9//3//f/9//3//f/9//3//f/9//3//f/9//3//f/9//3//f/9//3//f/9//3//f/9//3//f/9//3//f/9//3//f/9//3//f/9//3//f/9//3//f/9//3//f/9//3//f/9//3//f/9//3//f/9//3//f/9//3//f/9//3//f/9//3//f/9//3//f/9//3//f/9//38AAP9//3/yPfM9PWc/Zz9r314/Z39rX28/Zz5nf2s+Y39rX2s+Z/teXGdcaz1nn3cfZzxnG2M/az9rX2tfa31rGWN8b31vXmv8Xh1jX2t/b19rPWc9ax9n7SD/f51zqhTNGIwUvFofZ7Q5agz+Ys0c9kH2QV9r9kGsFLtWDyE/ay8pN0oOIb97OEoQJbQ1nFYfZ1Ap7Bx/c39vF0bdXv9ilDFzMe8gtDm7Vv9/n3PtIPxerBSTNdY5tjnWPZtSixQfZ/AgX28QJV9vcjHUPZIxn3dfb7U5+EUQJV9ve1JZTtxecTENJT1nv3v/f/9/vnf/f/9/+V5VStpan3Ofbztn+V4SPm0p11b/f993/3//f913/3//f/9//3//f/9//3//f/9//3//f/9//3//f/9//3//f/9//3//f/9//3//f/9//3//f/9//3//f/9//3//f/9//3//f/9//3//f/9//3//f/9//3//f/9//3//f/9//3//f/9//3//f/9//3//f/9//3//f/9//3//f/9//3//f/9//3//f/9//3//f/9//3//f/9//3//f/9//3//f/9//3//f/9//3//f/9//3//f/9//3//f/9//3//f/9//3//f/9//3//f/9//3//f/9//3//f/9//3//f/9//3//f/9//3//f/9//3//fwAA/nv/f5AxmlL/f997P2u/Wp1WH2Nfa997/3//f91af2s/Z/9//3//f/9/X2s/Zz9r33v/f99/n3cfYz9rn3O/dx1jX2e/d/9/339fb/9iP2f/f59zvVoPIf9/33uSNVlKUi3eXj9rrRi8Vj9rECW1Oe4g1T2LEJtWv3vNHN1etDnVOVEp/mKcVlMtMSkQJXIxDiGaUv9//3/2PbQ1H2dTLbU5DyVQKbtW/3/fe8sY9T0vJTAl1TlRKQ8lOErtIP1erhy+WvAgf3O0OXIxcjE/a19vvloRJTIp/2a9WvdBmlbMHLpa33+/e/9//3//f/9//3//f/9//3//f953/nv/f/9/PGevMRI+/3v/f753/3//f/9//3//f/9//3//f/9//3//f/9//3//f/9//3//f/9//3//f/9//3//f/9//3//f/9//3//f/9//3//f/9//3//f/9//3//f/9//3//f/9//3//f/9//3//f/9//3//f/9//3//f/9//3//f/9//3//f/9//3//f/9//3//f/9//3//f/9//3//f/9//3//f/9//3//f/9//3//f/9//3//f/9//3//f/9//3//f/9//3//f/9//3//f/9//3//f/9//3//f/9//3//f/9//3//f/9//3//f/9//3//f/9//3//f/9//3//f/9/AAD/f/9/kDGbUt97XE7UHAwAKwhLCPEcvlb/fz9nrRRLCHMtv3f/f/9/v3ORLYwUzxifc/9//388Sm4QbQwWQj9nbBCtFFhK/3+/d3gxTwyOELlW/39fb+8c/3//fxxjTymzOf5iP2txMS8pHmcVQtM5kjVfa08pTy38Yh1jLikNJR1nWE5xLTdGkjFQLVhKV0pvLdI9n3Pfe59zLymTNTAl/l6SMU8p217/f997DCEuKT9rDiW8WnEtsjXbWlZKTylyMRdG3F5xMXAxX2uyOZI1tDmfd1EtvFowKXExulocY08tsTlVTv9//3/ee/9//n//f/9//3//f/9//3//f/57/3//f993lk4zQlxn/3//e/9//3//f/9//3//f/9//3//f/9//3//f/9//3//f/9//3//f/9//3//f/9//3//f/9//3//f/9//3//f/9//3//f/9//3//f/9//3//f/9//3//f/9//3//f/9//3//f/9//3//f/9//3//f/9//3//f/9//3//f/9//3//f/9//3//f/9//3//f/9//3//f/9//3//f/9//3//f/9//3//f/9//3//f/9//3//f/9//3//f/9//3//f/9//3//f/9//3//f/9//3//f/9//3//f/9//3//f/9//3//f/9//3//f/9//3//f/9//38AAP9//3uxMZtSf2+wFDAIDgAsCCoEKwSvFF9r33vPFCsErhT/f997/3v/f3lOCABLCH1Of3O/e7s5DggLAN5aH2NPDC4I1jn/fz9rUhARCE8MVkr/ez9rMSW/d/9//39tKYYMnW/fd793fW//e997nW++c/9/fGs6Y/9//3+db75z33edc79333u/c1xr/3++dzlj/3+9c/9//3+dbxtjTSk9Z59zfm/fe/9//3/yPQodn29OKX9vn3Ofc793/3t+b55zv3ffe51z33u9c/9/nXOec99/+l6/e55znXPfe997nXO/d997/3//f/9//3//f/9//3//f/9//3//f/9//3//f/9733v/f9hW0Tn/e/9//3//f997/3/fe3ROfW//f/9/GmO2Vv9//3//fxJC33f/f/9/W2sSQtA5EUI6Y/9//3//e993dEqOMfA9lVL/f/9//3vXWv9//3//f/9/nnMSQvE9jTEaY997/3//f31vrzWvNRE++V7/f/9//3//e/9//386Z7VS/3//f/9//3/fe5VOfG//f/9/W2fwOY0x8Dmec/9//3//f/9/Ej5ca997/3/YWrdW/3//f997O2caY993/390So4x0DmWUp5z8T2dc793t1b/e/9//3v/e9havnP/f/9/lU4SPtA5M0Y7Z9da/3//f/9//3//fwAA/3//e7I1WkqdViwIUQwXJTtGtjVMDAkAWkr/ezIlKwSuFH9v/3v/f/9/X2vPGEwIDAQNBA4EDgAQBC8IX2tfa3IMMAT5Od97P0YyCDQMDwRWRv9/H2MPIf9//3//f/hejC2bb/9//3v/f/9/vXP+e/9//nv/f/9/3Xfdd/9/3Xf/f/9//3//f753/3//e/9//3/9e/x3/n+8c/9//391Thpj/3//f71z/3//f9da8D3/f5dSG2P/e993/3//f71z/3/ee/9/3Xv+f/9/vHf/f/9//38QPhlj/nv/f9x3/n/ee997/3//f/9//3//f/9/11pVShtjFEL7XtI52VryORxjv3fRObhW/3+XUpdS/3//f/9//3//f793jjEaY/9//38SQo4tXGv/f793KyVca/9/fW+vNfhafGsaY44xO2f/f997rzF1Tr93XGsSQlNK/398b/E9XGvfe/9/nnOvNZZSXGuec44xt1b/f35vbS35Wn1rXGevNRlf/3//e/9//3//f9dW8Dn/f/9//3//f997rzWdb793GV+NMfhev3cbY48xfW//f/9/O2csJXVO/3/fe9E5rzHfe/9//3u4VlVK/391TlRKO2e/d7dSbS1URr93nXMSQr93/3//f31vrzW/d/9/dU4zRjtnfm/ZWvE9jjH/f/9//3//f/9/AAD/f/9/sjVaStc5DARRDH9S33tfa/AcKgRzLf9/dS1uDK8UH2Pfd/9/33f/f7Y1LAhPDFAMDwRSDDIIMAg/Z19rUgwyCLkxf2+1GBIENQgQBNQ1/38eYw8h33u/c953/3+8c/9//3/+e/57/3v/f/9/vXP/e953/3//f/9//3v/f/9/3nf/f/97nW//f9533nf9d7xz/n//f/9//399b79333f/e/97/3/dd/9//3/fd993/3u/c/9//3v/f71z/3/fe997/3//f7x3/3//f957vXe9d/9//3/ee/9//Hv9f/5//3/+f/5//n//f/9//393TnAt/l5SLb1Wzhx7Ts0cPWefd6gYuFb/f55zdU4aY/9//3//f/9/n3MtJblW/39+b/E9rzW3Uv9/33vpHJ5z/38SQvla33v/f/9/O2duLf9/2FrxOf9//3//f11rjjFda/9/E0J9b/9//3+WTjNGv3f/f997XWu3Vv9/uFbZWv9//3//f5ZSdE7/f/9/vXP/f/9/llKuNf9//3/fe/9/fW/QOX1v/38RPn1v33v/f/9/dk4UQv9//3/SOXdOFELfe59zsTXSOV1r/3//f9ladk7/f3VKlk7/f/9/33t2TrdW33tca1RG/3//f997/38SPt9733czRjtjv3f/f/9/2FbQNf9//3/fe/9//38AAP9//3+yNVtOtzlNDHEQH2f/f/9/3lqcUh9j/3+4OQwELgiwFO0YkS2cUv9/P2csBA4AlBTdPbQYEQhxEL93n3O0FDIEWil/ThAEEgRVDDEIMSWfc39rUSn/f/9//3+8c/97vnP/e75333vfe1tn/3//f/9733e/d79zn3Ofb/9733u/d/9/33v/f79zn3P/f/9//3vfd993v3Oeb/9/v3P/e/97/3v/f71z3nf/f75z/3vfd99333f/f55z/3+dc/9/v3ffe753/39ba997/3//f31z/3/fe/9//3//f/17/3/+f/9//n//f/9//3//f7paMCXfXjMpnlawGL9azhw9aztryCC4Xv9//3+dczNG33//f/9//3//f28t+2L/f3ZOdUo7Z9E5/3+/dywlnnPfe48xnnP/f997/3/fe48x33sTQrhW/3/fe/9//3/QORpf/3/xPX1v/3+/d9E5l1Lfe793v3e/d11r/3//f/9/v3c8Z/I9jjFba/9//3//f/9//3+3Vq81/3//f/9//39ca40t/399b/E933f/f/9//39+b/M9v3ffe7E1f29VSp9z+153TrhWmFL/f/9/2Vp2Tn5vXWsTQtlafW//f5ZSdk7/f7938j2/d/9//3++c/E9v3ffd9E533v/f/9//39+b7A1/3//f/9//3//fwAA/3//f3ExW063OU0MLgj/Yr93/3+/d/9//3//f9g5DQQwCHEQbAwpBG0MG0Kfc3ctcgwZJV9v9iAxCBYlv3e/czYlMgS3FFspEABzDFQMMQjxHL93H2MvJb9333fPOSslbimfb15ryxhwLV9rsjW/d3lO/Fp4Si8lN0ZRKXEtf29xLS4lcCl/bzAlkjFYSjdGV0r/f/taDB3TOZ9zMCUOIVVG/3++d60xW2f/f997O2MMIdI5FEKYTuscyBT5XjRGulqzOX9zkTUtKTVGn3cuKcscf3M2Si4pCyV9b/9//3/+f/5//n//f/9//3//f/9/V04PJdY9EiWWNfEgW07uINFB12LoJFNS/3//f75/tloZY/9//3//f997kDH8Xr93bi07Z/9/8TnZWr93LCV+b/97jzE8Z/9/n3P/f9970Tm/cxNCt1L/f997/3//f9A5XGe/d9A5nnP/e793Ej4SPhJCEj4TQvI9kDGfc997d05uKXZO2Vpca/9//3v/e/9//3//f9ha8T19a55zn3OebxI+U0b/f31vjzHfe/9//3/fd59vsTXfexxjE0Lfe3ZKXmt2TvpeXmuwNd9733vZWrhW/3//e35vVUp2ShM+jzG3Uv9/fm8TQr9z/3/fe9930Tnfe59z0Tm/d/9//3//f59v0Tn/f/9//3v/f/9/AAD/f/9/szlbTltOLAguCF5O/3//f/9/33v/f/9/v1ZQDDIIMQg0JUwICwCyGH9vf04xBBEE316SEDAIdi3fd/97+TkwAFcMVgxRCDcl9xwPAG8M33sfYw4h/3+/d24t+14VQtM5kjHbWlhKLyWSMbxWek5aSnMxnFLOGPg9MiX/XqwUX2uLEL5aUik/a5Q1e1IvJZ9z7Ry8VptS3l6dVpQxcC2/d/9/Ch0aX793v3d4TtM5WEqzNTdGsjUdY7E1NUbdXjEpelLuIH9z/V7VPZI1HmMOJZ93/GIlBFVK/3/fe/9//3//f/9//3//f/9//389Z1dOeVJZTnlOeVJfa3dOllo4bzFSF2f/f/9//397c3RS33v/f/9/33tOKfxe+14TQt97/3/6XlVG/3ssJZ5v/3/yOdla33v/f/9/fWtuLd97t1YSQv9//3//f55zjzGeb/978T35Wt93/3/YVrA1/3//f/9/G2OxNf9/HWNOKd97fmv/fztnnW//f/9/vXP/f/97llIKIfE9rzGvNUwlTCU7Z997/3/QNZ5v/3//e/9/2VryPf9/uFaXUv9/+l5VStE5v3f/f9E5XWv/f/peNEb/fzxnPGP/f997v3PZWvpe33dda/E5nm//f/9/v3c0Rt93v3cTQl5r33v/f/9/G2PxOf9//3//f/9//38AAP9//3+SNXtSH2duEA0IVS1/b/9/v3f8Wh1j/39fb1EMVhAbKd97n1IOBA0AX0p/c9ccEQT9PZEQLgTYOd9z/3t6Sg4AFgQWBFEIfkrcOQ4ALwS/ex9jLiHfdxpfCx3/f39v/39PKTZGf28OIdU5m1KbUnpOe07WOb5WlTERIb1WMCW/d2sMOUZTLd97tTWbUigEv3NQKVAlzRh7Ttc9ECH9Xv9//3+PLesYNkaaUv1eUil/b7Y1WkpzLZ9zJwDcWlpOtTn2QXIxn3efd1hOkzV/c2kQ/WIuJbE533//f/9//3//f/9//3//f/9//3//f/9//3/fe/9/33v/f/9//3/9f5p/9Wqae5t7vH/+f95/MUq9d/9//3/fe04p2lp2Svpe/3v/f79z8j1/bwsdfm/fe11nsDF+b/9/fm9uLfpe33vfd48xuFb/f793E0I0Rr93/3+OLRI+O2P/fzxnEkL5Xlxn/3tVSndO/3+fc5Axf2/fe55vM0ZbZ/9/vXf/f/9//3/5WvE5n3P/e/9//3+WTjNCn3P/e9hWbi19b/9/fm8SPjtn33sSPr9zn3Pfd20p0Tn/e/9/llK4Vr932Vp3Tv9/HGOPMV5r/3/fe/I5l1L/f59zbi11Sr9333d2TtE533ffe3ZKNUafc997XmuwMW4tv3f/f/9//3//fwAA/3//f3ExWk7/f9AcLQhNDN1an3N5TkkIagzdWp93cRA0CJcU33/fXlEMLwQbQv97ujUPBNMYLghPDJ5S/3/fd9xSDAA1CDUEUAg/Z99aDQAvCF9rH2NxLd93XGdPKb9333u/dz1jLiWRMbI1ulaJEHEt9j0XQhAlvFZSLe4cf2/UOZIxihDVOZMx1TmTMf1eLiUuJRU+cC1QKbxWUim0NZEx33f/fz1nDB02RssYWEoPIf9/ECG9VmsQ1DkvJf1ecjEXRpI1sjWRMfRB/GJPLbI1Ty0cY7A10T11Tv9//3//f/9//3//f/9//3//f/9/3nv/f/9//3//f/17/3/9f/x/NnNPWnBasmJ5e/5//n9zUltv33//f/9/by3bWtI533vfe/9/33tUSvpebS1+b/9//38bYxNCE0ITQhtj33f/f793nnNUSvE9M0aWUt93/3/fe9ha2FbxPdha/39cazNGVErQOdla33v/f/9/2VoTQvI9NEb4Wv9//3//f/9//3//f9harzX/f/9//3//f/9/TSlcZ/9//3+3VnRK8T3xPRpj/3vfe7ZWv3f/f997dU7XVv9//3+/d7dW/3+3VrdSv3P/fzxn8j3xPfE5uFb/f997v3eWUthaM0JURjNGv3f/f/9//3+WUhNCE0I0RrhWVEb/f/9//3//f/9/AAD/f99/cC2aUt9/31oLAE8MTQiPEI8QbQwIAB9nn3PzIA8ElRRcLZYUdBANADpC/38/YysETwwvCC4EP2v/e/9/vVZODA0ALwhXLf9/H2cMBAsAn1Zfbw8lv3f/fw0hFUY8Z28xXWs8Z1ZO33tda5hSd06fd3hSiBR/b7lWd06/d59zmFZWSm8tn3M1Rvte/39VSjxnPGeXUrhWv3d/b3ZOG2P/f/9/n3OoFL93DCV4TttaX2uZUn9z6xxWThtjn3MLIb97l1a/d/le+V6fd55zVEq/d9972Fp0Tnxv/3/fe/9//3//f/9//3//f/9//39ba99733v/f/9//3/fe/5/2n/Yf49iLFZvXrJmeXv+f3NW12L/f/9/n3exObI5d07fe/9//3+/e31v8T0KIb93/3//f99733/fe/9//3//f/9//3//e/9/33v/f/9//3//f/9//3//f/9//3//f/9/33v/f997/3//f/9//3//f997/3/fe/9//3//f/9//3//f/9/+V6vNf9//3/fe/9/v3euNTtn/3//f/9/v3e+d/9//3//f/9//3//f/9//3//f/9//3//f997/3//e7ZWdE7/f/9//3/fe753/3//f/9//3//f/9//3//f997/3//f/9//3//f/9//3/fe/9/nXPwPf9//3//f/9//38AAP9//3+wNVdK/3/fe9g5TQgtBAsACwBNDJUx/3+/exEhbgwuBDIIDwAwBG8M3Fbfc/9/szFNCC4EkBRfa/9733c/ZysESwgrBL9W339/c0wIbBDvIF9vcTH/f/9/+l4sJQslEkL/f/9//3//f99//3//f/9/33vYWv9/v3f/f/9//3/feztn8T3ff/9//3+dc/9/33vfe/9//3//f99/33//f75333+ecywpCiHJHH9z33v6Yvpe/38SQhpj/399c9A5O2cSRnxv33vff/9/33v/f/9//3//f/9/3nv/f/9//3//f/9//3//f/9//3//f/9/lVb4Xr53/3//f/9//3/8f/l/VXvybm9aL1Y3c7x/MU62Xt9//3/ff04tTikcZ/9//3//f997nnfwPSolXG//f/9//3//f/9//3//f/9//3//f/9//3//f/9//3//f/9//3//f/9//3//f/9//3//f/9//3//f/9//3//f/9//3//f/9//3//f/9//3//f/9/33v5Xo4xO2caYxpjGmcSQvBB/3//f/9//3//f/9//3//f/9//3//f/9//3//f/9//3//f/9//3//f/9/1lqUUv9//3//f/9//3//f/9//3//f/9//3//f/9//3//f/9//3//f/9//3//f/9//397bzFG3nv/f/9//3//fwAA/3//f40xllLfe/9/v3edUlMpEiEyJbU1/l7/e39vFkLuGM8Y8hxVKVQpekr/e/9/33ccX60U8BwxJV9r/nf/f793DyFRJVEpn3P/f59zci3uILI1f29NKb9333//f51zO2v/f99733v/f/9/vnfff/9/33//f/9/vnf/f/9/33//f/9/33tba99//3//f/9//3//f/9//3//f/9//3//f/9//3//f/9/nnd9b553/3//f55zW2vff51z33v/f/9/fXP/fztn/3//f/9//3//f/9//3/ff/9//3//f/9//3//f/9//3//f/9//3//f/9//3//f7datla/d/9//3++e5p//H/8f/1/9WrVZpt7nHtKLVtv/3//f/9/t1Y0Rv9//3//f/9//3/ff/heU0rfe/9//3//f/9//3//f/9//3//f/9//3//f/9//3//f/9//3//f/9//3//f/9//3//f/9//3//f/9//3//f/9//3//f/9//3//f/9//3//f/9//3//f1xrM0qWUnROM0ZTStdanXP/f/9//3//f957/3//f/9//3//f/9//3//f/9//3//f/9//3//f/9//39aaxhj/3//f/9//3//f/9//3//f/9//3//f/9//3//f/9//3//f/9//3//f/9//3//f713GGP/f/9//3//f/9/AAD/f957zzm4Vt9733f/f997v3efc99733v/f/97/3/fd/97/3v/f/97v3Pfd/9/33ffd/9/v3P/f/9//3//f/9//39/b/9//3//f997/3//f997/38cYwsh/3//f/9//3//f/9//3//f/9//3//f/9//3//f/9//3//f/9//3//f/9//3//f/9//3+9d957/3/ee/9//3/ee957/3//f9573nv/f957/3//f/9//3//f/9//3//f957/3//f/9//3//f/9//3//f/9/vnffe/9/33v/f/9/3nvee/9//3//f/9//3//f/9//3//f/9//3//f/9//390ThJCfW//f/9//3//f95/vX//f/9/vnsySq45/3//f793/3//f993/3//f/9//3//f/9//3/ff/9//3//f/9//3//f/9//3//f/9//3//f/9//3//f/9//3//f/9//3//f/9//3//f/9//3//f/9//3//f/9//3//f/9//3//f/9//3//f/9//3/ff/9//3/fe/9//3//f/9//3//f/9/33v/f/9//3//f/9//3//f/9//3//f/9//3//f/9//3//f/9//3//f957/3//f/9//3//f/9//3//f/9//3//f/9//3//f/9//3//f/9//3//f/9//3//f/9//3//f/9//3//f957/38AAP9//3+wNU4pN0acUlpKnVKeUl1KW0qdUjlGek5ZTnpOW0p9Tl1KXEqdUpxSWUqbUllKW0pcTl1OO0oZRhdGeU6aUllKF0KaUjlKm1IXQjhGOEp5UrI1kTG/d/9/33//f/9//n//f/9/vHfee/9/3nv+f/9//3//f/9//3/ee/9/3Xv/f/9//3/+f/9//3/+f/5//3//f/9//3//f/9//3//f/9/3nv/f9573nvee/9//3//f/9//3+9d/9//3/de95733vfe957/3//f/9//3//f/9//3//f/9//3//f/9//3//f/9//3//f/9//3//f/9//3/fe/9/llKONbdanXOfe/9/33/ff/9/n3cSRislGWP/f/97/3//f/9//3v/f/9//3//f/9/33v/f/9//3//f/9//3//f/9//3//f/9//3//f/9//3//f/9//3//f/9//3//f/9//3//f/9//3//f/9//3//f/9//3//f/9//3//f/9//3//f/9//3//f/9//3//f/9//3//f/9//3//f/9/3nv/f/9//3//f/9//3//f/9//3//f/9//3//f/9//3//f/9//3//f/9//3//f/9/3nv/f/9//3//f/9//3//f/9//3//f/9//3//f/9//3//f/9//3//f/9//3//f/9//3//f/9//3//fwAA/3//fzRGqhjuIM4YbBCOEK8UjRBtEK4UrRTNGKwYixDPGI0QrhSMEKwUixCLEM4YzhhKCM8crRTvIM4czRirFKoUyxgNIcwYqxSKEMwY7RztHIoQiRROKd97/3//f997/3/de/5/vHf/f/9//3//f/9/3Xv/f/5//3/de/9//n//f/5//3/9e/9//3//f/5//3/+f/5//3//f/5//n/+f/1//n//f/5//3//f/9/vXf/f/9//3/ee/5//3/+f/5//3//f/9//3//f/9//3/+f/9//n/+f/9//3//f/9//n//f/9//3//f/9//3//f/9//3//f/9//3//fxljbS2vNblWPmu/dz1rd05NKSwldU7/f/9//3//f/97/3//e/9//3//f/9//3//f/9//3//f/9//3//f/9//3//f/9//3//f/9//3//f/9//3//f/9//3//f/9//3//f/9//3//f/9//3//f/9//3//f/9//3//f/9//3//f/9//3//f/9//3//f/9//3//f/9//3//f/9//3//f/9/3nv/f/9/3nv/f/9//3//f/9//3//f/9//3//f/9//3//f/9//3//f/9//3//f/9//3//f/9//3//f/9//3//f/9//3//f/9//3//f/9//3//f/9//3//f/9//3//f/9//3//f/9/AADff/9/fW88Z15rP2efc39vP2e/d59zX2ufc19nPme/d793PmNeZ/97XGf/f59vXmefb997/3+ec55z33u/d/9733e+c75zv3P/e997/3+/d793/3//f55z/3/fe997/3/ee/9//3//f/9//n+bc/9//3/+f/9//3/+f/5//3/+f/5//3/+f/9//n/9f917/3/+f/9//n/+f/5//3/+f/5//n//f/9//3/+f913/3//f/5//3//f7x3/3//f7x3/3/de/9//3//f917/3//f/9//3//f/9//3//f/9//3//f/9//3//f/9//3//f/9//3//f/9/33v/f997/3/fe/E9DCGqFKoUqhTrHJA1uVb/f/9//3//f/9/3nf/f/9//3//f/9//3//f/9//3//f/9//3//f/9//3//f/9//3//f/9//3//f/9//3//f/9//3//f/9//3//f/9//3//f/9//3//f/9//3//f/9//3//f/9//3//f/9//3//f/9//3//f/9//3//f/9//3//f/9//3//f/9//3+9d/9//3//f/9//3//f/9//3//f/9//3//f/9//3//f/9//3//f/9//3//f/9//3//f/9//3//f/9//3//f/9//3//f/9//3//f/9//3//f/9//3//f/9//3//f/9//3//f/9//38AAP9//3/xQSslLCVwLbtWcS2zNVhGFkIuITZGTimQMZlSmlINHQodU0atMTtnd0rsHAwhPGf/f/9//3//f997/3//f/9//3//f/9//3//f/9//3//f/9//3//f/9//3/+f/9//3//f/9//3//f/9//3/+f/9//3/+f/9//3//f/9//3//f/5//3//f/9//nv/f/9//n//f/9//3//f/9//3//f/9/vXf/f/9//3//f/9//3+cc/9//3//f957/3//f/9//3//f/9//3//f/9//3//f/9//3//f/9//n//f/9//3//f/9//3//f/9//3//f/9//3//f/9//3//f99//3/fd/xePWccYz1n/3//f997/3//f/97/3//f/9//3//f/5//3//f/9//3//f/9/3nv/f/9//3//f/9//3//f/9//3//f/9//3//f/9//3//f/9//3//f/9//3//f/9//3//f/9//3//f/9//3//f/9//3//f/9//3//f/9//3//f/9//n//f/9//3//f/9//3//f/9//3//f/9//3+9d/9//3//f/9//3//f/9//3//f/9//3//f/9//3//f/9//3//f/9//3//f/9//3//f/9//3//f/9//3//f/9//3//f/9//3//f/9//3//f/9//3//f957/3//f/9//3//fwAA/3//f9E9sDnfe793X2seYy8lszU2RpExVko1RvteN0pSKb5WeU5vKVZKulZRKT9r1j2yNf9//3/+f/9//3//f/9//n/+f/9//3//f/9//3//f/9//3//f/5//3/+f/9//3//f/9//3//f/9//3//f/9//3//f/9//3//f/9//3//f/9//3//f/9//3//f/9//3//f/9//3//f/9//3//f/9//3//f/9//3//f/9//3//f/9//3//f/9//3//f/9//3//f/9//3//f/9//3//f/9//3//f/9//3//f/9//3//f/9//3//f/9//3//f/9//3//f/9//3//f/9//3//f/9//3//f/9//3//f/9//3//f/9//3//f/9//3//f/9//3//f/9//3//f/9//3//f/9//3//f/9//3//f/9//3//f/9//3//f/9//3//f/9//3//f/9//3//f/9//3//f/9//3//f/9//3//f/9//3//f/9//3//f/9//3//f/9//3//f/9//3//f/9//3//f/9//3//f/9//3//f/9//3//f/9//3//f/9//3//f/9//3//f/9//3//f/9//3//f/9//3//f/9//3//f/9//3//f/9//3//f/9//3//f/9//3//f/9//3//f/9//3//f/9//3//f/9//3//f/9/AAD/f797G2ctKTVGmVJ/bw0hUCn9XppSLyUdY7I1f3OSNRpGGkJ7UuwcHWN6TlMtfVL3PfVB/3/ee/5//3//f/9//3//f/9//3//f/9//3//f/9//3//f/9//3//f/9//3//f/9//3//f/9//3//f/9//3//f/9//3//f/9//3//f/9//3//f/9//3//f/9//3//f/9//3//f/9//3//f/9//3//f/9//3//f/9//3//f/9//3//f/9//3//f/9//3//f/9//3//f/9//3//f/9//3//f/9//3//f/9//3//f/9//3//f/9//3//f/9//3//f/9//3//f/9//3//f/9//3//f/9//3//f/9//3//f/9//3//f/9//3//f/9//3//f/9//3//f/9//3//f/9//3//f/9//3//f/9//3//f/9//3//f/9//3//f/9//3//f/9//3//f/9//3//f/9//3//f/9//3//f/9//3//f/9//3//f/9//3//f/9//3//f/9//3//f/9//3//f/9//3//f/9//3//f/9//3//f/9//3//f/9//3//f/9//3//f/9//3//f/9//3//f/9//3//f/9//3//f/9//3//f/9//3//f/9//3//f/9//3//f/9//3//f/9//3//f/9//3//f/9//3//f/9//38AAL9//3//f4oUszk3Rj9rci2TMRdCOEaLEHEtzBz/f80YH2euGFApqhRXStU9P2vPHO4gVkr/f/5/23v+f/9//3//f/9//3//f/9//3//f/9//3//f/9//3//f/9//3//f/9//3//f/9//3//f/9//3//f/9//3//f/9//3//f/9//3//f/9//3//f/9//3//f/9//3//f/9//3//f/9//3//f/9//3//f/9//3//f/9//3//f/9//3//f/9//3//f/9//3//f/9//3//f/9//3//f/9//3//f/9//3//f/9//3//f/9//3//f/9//3//f/9//3//f/9//3//f/9//3//f/9//3//f/9//3//f/9//3//f/9//3//f/9//3//f/9//3//f/9//3//f/9//3//f/9//3//f/9//3//f/9//3//f/9//3//f/9//3//f/9//3//f/9//3//f/9//3//f/9//3//f/9//3//f/9//3//f/9//3//f/9//3//f/9//3//f/9//3//f/9//3//f/9//3//f/9//3//f/9//3//f/9//3//f/9//3//f/9//3//f/9//3//f/9//3//f/9//3//f/9//3//f/9//3//f/9//3//f/9//3//f/9//3//f/9//3//f/9//3//f/9//3//f/9//3//fwAA/3//f593qRQdZ39v/3+/d7pW/39fa2kMX2v7Xt9/f2//f593n3PKGJ9zHWN/b39zPmu/e917/H/8f/5//3/ff/9//3//f/9//3//f/9//3//f/9//3//f/9//3//f/9//3//f/9//3//f/9//3//f/9//3//f/9//3//f/9//3//f/9//3//f/9//3//f/9//3//f/9//3//f/9//3//f/9//3//f/9//3//f/9//3//f/9//3//f/9//3//f/9//3//f/9//3//f/9//3//f/9//3//f/9//3//f/9//3//f/9//3//f/9//3//f/9//3//f/9//3//f/9//3//f/9//3//f/9//3//f/9//3//f/9//3//f/9//3//f/9//3//f/9//3//f/9//3//f/9//3//f/9//3//f/9//3//f/9//3//f/9//3//f/9//3//f/9//3//f/9//3//f/9//3//f/9//3//f/9//3//f/9//3//f/9//3//f/9//3//f/9//3//f/9//3//f/9//3//f/9//3//f/9//3//f/9//3//f/9//3//f/9//3//f/9//3//f/9//3//f/9//3//f/9//3//f/9//3//f/9//3//f/9//3//f/9//3//f/9//3//f/9//3//f/9//3//f/9//3//f/9/AAD/f/9//3/WWlNKdErXWt9733f/f/9/11rfd/9//3//f55z/3+/d3VSXGvZWv9//3//f/9/unf9f/x//n/ef/9//3//f/5//n/+f/9//n/+f/5//3/+f/5//n//f/5//3//f/9//3//f/9//3//f/9//3//f/9//3//f/9//3//f/9//3//f/9//3//f/9//3//f/9//3//f/9//3//f/9//3//f/9//3//f/9//3//f/9//3//f/9//3//f/9//3//f/9//3//f/9//3//f/9//3//f/9//3//f/9//3//f/9//3//f/9//3//f/9//3//f/9//3//f/9//3//f/9//3//f/9//3//f/9//3//f/9//3//f/9//3//f/9//3//f/9//3//f/9//3//f/9//3//f/9//3//f/9//3//f/9//3//f/9//3//f/9//3//f/9//3//f/9//3//f/9//3//f/9//3//f/9//3//f/9//3//f/9//3//f/9//3//f/9//3//f/9//3//f/9//3//f/9//3//f/9//3//f/9//3//f/9//3//f/9//3//f/9//3//f/9//3//f/9//3//f/9//3//f/9//3//f/9//3//f/9//3//f/9//3//f/9//3//f/9//3//f/9//3//f/9//3//f/9//38AAP9/3X//f/9/vHf/f/9//3//f/9//3//f/9//3//f/5//3//f/9//3//f/9//3/ff51z/n/9f/1//X/ce95//3//f/5//3/+f/9//n//f/5//3/+f/9//n//f/5//3//f/9//3//f/9//3//f/9//3//f/9//3//f/9//3//f/9//3//f/9//3//f/9//3//f/9//3//f/9//3//f/9//3//f/9//3//f/9//3//f/9//3//f/9//3//f/9//3//f/9//3//f/9//3//f/9//3//f/9//3//f/9//3//f/9//3//f/9//3//f/9//3//f/9//3//f/9//3//f/9//3//f/9//3//f/9//3//f/9//3//f/9//3//f/9//3//f/9//3//f/9//3//f/9//3//f/9//3//f/9//3//f/9//3//f/9//3//f/9//3//f/9//3//f/9//3//f/9//3//f/9//3//f/9//3//f/9//3//f/9//3//f/9//3//f/9//3//f/9//3//f/9//3//f/9//3//f/9//3//f/9//3//f/9//3//f/9//3//f/9//3//f/9//3//f/9//3//f/9//3//f/9//3//f/9//3//f/9//3//f/9//3//f/9//3//f/9//3//f/9//3//f/9//3//f/9//3//fwAA3n//f/9//3//f/9/vnf/f/9//3/ed/9/3nv/f/9//3/9e/5//n//f/9/33//f/9//3//f/1//X/9f/9//3//f/9//3//f/9//3//f/9//3//f/9//3//f/9//3//f/9//3//f/9//3//f/9//3//f/9//3//f/9//3//f/9//3//f/9//3//f/9//3//f/9//3//f/9//3//f/9//3//f/9//3//f/9//3//f/9//3/+f/9//3//f/9//3//f/9//3//f/9//3//f/9//3//f/9//3//f/9//3//f/9//3//f/9//3//f/9//3//f/9//3//f/9//3//f/9//3//f/9//3//f/9//3//f/9//3//f/9//3//f/9//3//f/9//3//f/9//3//f/9//3//f/9//3//f/9//3//f/9//3//f/9//3//f/9//3//f/9//3//f/9//3//f/9//3//f/9//3//f/9//3//f/9//3//f/9//3//f/9//3//f/9//3//f/9//3//f/9//3//f/9//3//f/9//3//f/9//3//f/9//3//f/9//3//f/9//3//f/9//3//f/9//3//f/9//3//f/9//3//f/9//3//f/9//3//f/9//3//f/9//3//f/9//3//f/9//3//f/9//3//f/9//3//f/9/AAD/f/9//3/ff/9//3//f/9//3//f/9//3//f/9//3//fy5CaCmsNWst+F7/f/9//3//f95//3/+f/5//3//f/9//3//f/9//3//f/9//3//f/9//3//f/9//3//f/9//3//f/9//3//f/9//3//f/9//3//f/9//3//f/9//3//f/9//3//f/9//3//f/9//3//f/9//3//f/9//3//f/9//3//f/9//3//f/9//3//f/9//3//f/9//3//f/9//3//f/9//3//f/9//3//f/9//3//f/9//3//f/9//3//f/9//3//f/9//3//f/9//3//f/9//3//f/9//3//f/9//3//f/9//3//f/9//3//f/9//3//f/9//3//f/9//3//f/9//3//f/9//3//f/9//3//f/9//3//f/9//3//f/9//3//f/9//3//f/9//3//f/9//3//f/9//3//f/9//3//f/9//3//f/9//3//f/9//3//f/9//3//f/9//3//f/9//3//f/9//3//f/9//3//f/9//3//f/9//3//f/9//3//f/9//3//f/9//3//f/9//3//f/9//3//f/9//3//f/9//3//f/9//3//f/9//3//f/9//3//f/9//3//f/9//3//f/9//3//f/9//3//f/9//3//f/9//38AAP9//3//f/9//3//f/9//3/fe/9//3/ee/9/3nv/f+89YwzmHGMMxhgiBBln/3//f/9//3/de/9//3/ee/9//3//f/9/33//f51z/3//f/9//3//f/9//3/ee/9//3//f/9//3//f/9//3/ee/9//3/ee/9//3//f/9//3//f/9//3//f/9//3//f/9//3//f/9//3//f/9/vXf/f/9//3//f957/3/ee/9//3//f/9//3//f/9/3nv/f/9//3//f/9//3//f/9//3//f/9//3//f/9//3//f/9//3//f/9//3//f/9//3//f/9//3//f/9//3//f/9//3//f/9//3//f/9//3//f/9//3//f/9//3//f/9//3//f/9//3//f/9//3//f/9//3//f/9//3//f/9//3//f/9//3//f/9//3//f/9//3//f/9//3//f/9//3//f/9//3//f/9//3//f/9//3//f/9//3//f/9//3//f/9//3//f/9//3//f/9//3//f/9//3//f/9//3//f/9//3//f/9//3//f/9//3//f/9//3//f/9//3//f/9//3//f/9//3//f/9//3//f/9//3//f/9//3//f/9//3//f/9//3//f/9//3//f/9//3//f/9//3//f/9//3//f/9//3//f/9//3//fwAA/3//f/9//3//f/9//3//f/9/3nv/f/9//3//f/9/c04xRvde/3+9d6UUKSX/f957/3//f957/3//f/9/3nv/f/9/3nv/f957/3//f/9//3//f/9//3//f/9//3//f/9//3/ee957/3//f/9//3//f/9//3//f713/3//f957/3//f/9/3nvee/9//3//f/9//3//f957/3//f/9/3nv/f/9//3//f/9/3nv/f/9//3//f/9/vXf/f713/3//f/9//3//f/9//3//f/9//3//f/9//3//f/9//3//f/9//3//f/9//3//f/9//3//f/9//3//f/9//3//f/9//3//f/9//3//f/9//3//f/9//3//f/9//3//f/9//3//f/9//3//f/9//3//f/9//3//f/9//3//f/9//3//f/9//3//f/9//3//f/9//3//f/9//3//f/9//3//f/9//3//f/9//3//f/9//3//f/9//3//f/9//3//f/9//3//f/9//3//f/9//3//f/9//3//f/9//3//f/9//3//f/9//3//f/9//3//f/9//3//f/9//3//f/9//3//f/9//3//f/9//3//f/9//3//f/9//3//f/9//3//f/9//3//f/9//3//f/9//3//f/9//3//f/9//3//f/9//3//f/9/AAD/f845pRS9d5xzCCEpJf9/1lrGGDln/3/nHMYY3nv/f957SinnHDFGjDGEEN57/3+tNYQQ7z17b0IItVb/f/9//3+tNcYY5xwYY/9/916EEFJK/3//f/9//3/ee/9//3/vPUopKSWlFAgh3nv/f/9/tValFAghUkprLc45vXdrLWstWmv/f/9/c07nHOccUkr/f957c07GGOcc914IIWst/3/nHEop/3//f8455xzWWv9//39aa0op5xznHP9//3//f/9//3//f/9//3//f/9//3//f/9//3//f/9//3//f/9//3//f/9//3//f/9//3//f/9//3//f/9//3//f/9//3//f/9//3//f/9//3//f/9//3//f/9//3//f/9//3//f/9//3//f/9//3//f/9//3//f/9//3//f/9//3//f/9//3//f/9//3//f/9//3//f/9//3//f/9//3//f/9//3//f/9//3//f/9//3//f/9//3//f/9//3//f/9//3//f/9//3//f/9//3//f/9//3//f/9//3//f/9//3//f/9//3//f/9//3//f/9//3//f/9//3//f/9//3//f/9//3//f/9//3//f/9//3//f/9//3//f/9//3//f/9//3//f/9//3//f/9//3//f/9//3//f/9//3//f/9//38AAP9/c06lFBhj915jDOcc917/f0IIMUbee+89hBB7b/9/5xyEEMYY5xyEEGMMGGMYY6UUxhgpJUopYwwxRr13/39KKWMMCCHGGGMMc05aa4QQzjn/f957/3//f/9//3+MMaUUxhgpJUoppRSEEM45/39jDEopSinGGIQQay3/fyklpRR7b/9/tVYAACklCCGEEM45WmtKKaUU5xznHGMMUkr/f2stxhjee/9/916lFK01/3+ccwAAxhhKKcYYIQQYY/9//3//f/9//3//f/9//3//f/9//3//f/9//3//f/9//3//f/9//3//f/9//3//f/9//3//f/9//3//f/9//3//f/9//3//f/9//3//f/9//3//f/9//3//f/9//3//f/9//3//f/9//3//f/9//3//f/9//3//f/9//3//f/9//3//f/9//3//f/9//3//f/9//3//f/9//3//f/9//3//f/9//3//f/9//3//f/9//3//f/9//3//f/9//3//f/9//3//f/9//3//f/9//3//f/9//3//f/9//3//f/9//3//f/9//3//f/9//3//f/9//3//f/9//3//f/9//3//f/9//3//f/9//3//f/9//3//f/9//3//f/9//3//f/9//3//f/9//3//f/9//3//f/9//3//f/9//3//fwAA/3/3XmMMtVa1ViEEhBCMMf9/5xxKKf9/lFIhBHNOnHOEEAgh3nv/fzFGIQTvPb13pRRKKZxzWmvGGOcc/3+cc6UU7z3ee/9/915aa/9/pRQIIf9/3nv/f957/3+UUkIISin/f957/38YY2MMEEK9dwAA5xz/f713hBAIIf9/EEJjDLVW/3/nHOcc/3//fzln9157b4QQ5xzee/9/hBApJf9/UkoAAHtv3nuccwAAjDH/f4wxIQR7b/9/916EEAghvXf/f/9//3//f/9//3//f/9//3//f/9//3//f/9//3//f/9//3//f/9//3//f/9//3//f/9//3//f/9//3//f/9//3//f/9//3//f/9//3//f/9//3//f/9//3//f/9//3//f/9//3//f/9//3//f/9//3//f/9//3//f/9//3//f/9//3//f/9//3//f/9//3//f/9//3//f/9//3//f/9//3//f/9//3//f/9//3//f/9//3//f/9//3//f/9//3//f/9//3//f/9//3//f/9//3//f/9//3//f/9//3//f/9//3//f/9//3//f/9//3//f/9//3//f/9//3//f/9//3//f/9//3//f/9//3//f/9//3//f/9//3//f/9//3//f/9//3//f/9//3//f/9//3//f/9//3//f/9/AAD/f5xzpRTvPZRShBBrLUIIvXdrLSEE/3+1VqUUMUZ7b8YYCCH/f/9/e2+lFEopvXfnHIQQ3nv/f+89Ywz/f/dehBBCCKUUQgilFKUU/3/OOQAA3nv/f/9//3/ee6015xw5Z/9//3//f/9/CCEpJf9/7z3GGGMMpRSEEMYYvXd7b4QQrTX/fyEEhBDGGGMMhBCEENZaKSXGGIQQhBDGGKUU/38YY4QQ7z3/f/9/5xylFJxzKSWlFP9//3//f0opYwx7b957/3//f/9//3//f/9//3//f/9//3//f/9//3//f/9//3//f/9//3//f/9//3//f/9//3//f/9//3//f/9//3//f/9//3//f/9//3//f/9//3//f/9//3//f/9//3//f/9//3//f/9//3//f/9//3//f/9//3//f/9//3//f/9//3//f/9//3//f/9//3//f/9//3//f/9//3//f/9//3//f/9//3//f/9//3//f/9//3//f/9//3//f/9//3//f/9//3//f/9//3//f/9//3//f/9//3//f/9//3//f/9//3//f/9//3//f/9//3//f/9//3//f/9//3//f/9//3//f/9//3//f/9//3//f/9//3//f/9//3//f/9//3//f/9//3//f/9//3//f/9//3//f/9//3//f/9//38AAP9/3nvGGIwxEEKEEFJKxhhrLdZaQgg5Z5xzxhiEEJxzhBApJZxz/3+cc8YYYwz/f4wxhBB7b/9/tVYAALVWvXcIIYQQrTXvPWstYwy9d9ZaYwzWWt573nv/f/9/jDGEEPdenHMYY0IIAAAhBCEEe2/ee957rTWtNUophBD3Xv9/QggIIf9/xhiEEK01EEJKKWMMc07/f957rTWtNWstYwycc3tvCCHnHP9//38QQkII3nvOOSEEe2//f/9/jDGlFFpr3nv/f/9//3//f/9//3//f/9//3//f/9//3//f/9//3//f/9//3//f/9//3//f/9//3//f/9//3//f/9//3//f/9//3//f/9//3//f/9//3//f/9//3//f/9//3//f/9//3//f/9//3//f/9//3//f/9//3//f/9//3//f/9//3//f/9//3//f/9//3//f/9//3//f/9//3//f/9//3//f/9//3//f/9//3//f/9//3//f/9//3//f/9//3//f/9//3//f/9//3//f/9//3//f/9//3//f/9//3//f/9//3//f/9//3//f/9//3//f/9//3//f/9//3//f/9//3//f/9//3//f/9//3//f/9//3//f/9//3//f/9//3//f/9//3//f/9//3//f/9//3//f/9//3//f/9//3//fwAA/3//f0opKSWtNWMMnHPOOWMMlFLGGFJK/3/GGOccvXeMMYQQUkr/f9Za5xyEEDln915jDFJK/3+9d4QQrTXeewghxhhaa/9/rTVjDP9/e29CCIwx/3//f/9//39zTmMM7z3/f/9/OWdaa3tvOWfee3tvxhgxRv9/EEJjDLVW/39rLcYYvXcxRmMM1lreezFGpRTWWrVWay0xRv9/915CCLVW/38IIWMM7z3ee3NOQgiUUpxzIQSlFP9/vXfGGOccnHP/f/9//3//f/9//3//f/9//3//f/9//3//f/9//3//f/9//3//f/9//3//f/9//3//f/9//3//f/9//3//f/9//3//f/9//3//f/9//3//f/9//3//f/9//3//f/9//3//f/9//3//f/9//3//f/9//3//f/9//3//f/9//3//f/9//3//f/9//3//f/9//3//f/9//3//f/9//3//f/9//3//f/9//3//f/9//3//f/9//3//f/9//3//f/9//3//f/9//3//f/9//3//f/9//3//f/9//3//f/9//3//f/9//3//f/9//3//f/9//3//f/9//3//f/9//3//f/9//3//f/9//3//f/9//3//f/9//3//f/9//3//f/9//3//f/9//3//f/9//3//f/9//3//f/9//3//f/9/AAD/f/9/lFIIIQghpRQ5Z3tvhBApJeccjDH/f601KSWUUv9/SilCCAAApRRrLWMMtVb/f4QQKSXee713SiljDN57WmspJSEEIQRCCDFG3nu9dwghxhj/f/9/vXf/f957hBAIIf9//3//f/9/nHPee9573nvOOQAAhBBCCOccOWf/f5RSIQQYY713jDGEECEEYwznHP9//39KKUIIYwwhBIQQ3nv/f2sthBBrLWMMQghjDL13vXcxRqUUQgghBIQQ7z3/f/9//3//f/9//3//f/9//3//f/9//3//f/9//3//f/9//3//f/9//3//f/9//3//f/9//3//f/9//3//f/9//3//f/9//3//f/9//3//f/9//3//f/9//3//f/9//3//f/9//3//f/9//3//f/9//3//f/9//3//f/9//3//f/9//3//f/9//3//f/9//3//f/9//3//f/9//3//f/9//3//f/9//3//f/9//3//f/9//3//f/9//3//f/9//3//f/9//3//f/9//3//f/9//3//f/9//3//f/9//3//f/9//3//f/9//3//f/9//3//f/9//3//f/9//3//f/9//3//f/9//3//f/9//3//f/9//3//f/9//3//f/9//3//f/9//3//f/9//3//f/9//3//f/9//3//f/9//38AAP9//3/3XmMMhBBjDJxz/3/vPaUUhBDnHP9/WmsQQntv/39aa7VWlFL3Xlprc04YY/9/Ukr3Xv9//3/WWlJK/3//fzlntVaUUtZanHP/f/9/rTVjDBhj/3//f/9//39SSmMMjDG9d/9//38QQgAAtVb/f5xztVZzTlJKGGP/f/9/WmshBDFG/3/ee1JKUkoxRt57/3//f713WmtSSlJKWmv/f/9/915zTntvtVa1VrVW/3//f9579161VnNO917/f/9//3//f/9//3//f/9//3//f/9//3//f/9//3//f/9//3//f/9//3//f/9//3//f/9//3//f/9//3//f/9//3//f/9//3//f/9//3//f/9//3//f/9//3//f/9//3//f/9//3//f/9//3//f/9//3//f/9//3//f/9//3//f/9//3//f/9//3//f/9//3//f/9//3//f/9//3//f/9//3//f/9//3//f/9//3//f/9//3//f/9//3//f/9//3//f/9//3//f/9//3//f/9//3//f/9//3//f/9//3//f/9//3//f/9//3//f/9//3//f/9//3//f/9//3//f/9//3//f/9//3//f/9//3//f/9//3//f/9//3//f/9//3//f/9//3//f/9//3//f/9//3//f/9//3//f/9//3//fwAA3nv/f/9/CCGEEIQQWmv/f7135xxjDIQQe2//fwghrTXee/9//3//f/9//3//f957/3/ee/9//3//f/9/3nv/f/9//3//f/9//3//f/9//39SSoQQUkr/f/9//3//f/9/zjnnHIQQ5xzGGEIICCHee/9//3//f/9//3//f/9//3/eewghxhj/f/9//3//f/9//3//f/9//3//f/9//3//f957/3//f957/3//f/9//3//f/9//3//f/9//3//f/9//3//f/9//3//f/9//3//f/9//3//f/9//3//f/9//3//f/9//3//f/9//3//f/9//3//f/9//3//f/9//3//f/9//3//f/9//3//f/9//3//f/9//3//f/9//3//f/9//3//f/9//3//f/9//3//f/9//3//f/9//3//f/9//3//f/9//3//f/9//3//f/9//3//f/9//3//f/9//3//f/9//3//f/9//3//f/9//3//f/9//3//f/9//3//f/9//3//f/9//3//f/9//3//f/9//3//f/9//3//f/9//3//f/9//3//f/9//3//f/9//3//f/9//3//f/9//3//f/9//3//f/9//3//f/9//3//f/9//3//f/9//3//f/9//3//f/9//3//f/9//3//f/9//3//f/9//3//f/9/AAD/f/9//3+MMUopay17b/9//3/OOYwxjDF7b/9/ay1rLd57/3//f/9//3//f/9//3//f/9//3//f/9//3//f/9//3//f/9//3//f/9//3//f9ZarTW1Vt57/3/ee/9//3//fzlnay1KKWst7z3/f/9//3//f/9//3//f957/3//f713MUZrLd57vXf/f/9//3//f957/3//f/9//3//f/9//3//f/9//3//f/9//3//f/9//3//f/9//3//f/9/3nv/f/9//3//f/9//3//f/9//3//f/9//3//f/9//3//f/9//3//f/9//3//f/9//3//f/9//3//f/9//3//f/9//3//f/9//3//f/9//3//f/9//3//f/9//3//f/9//3//f/9//3//f/9//3//f/9//3//f/9//3//f/9//3//f/9//3//f/9//3//f/9//3//f/9//3//f/9//3//f/9//3//f/9//3//f/9//3//f/9//3//f/9//3//f/9//3//f/9//3//f/9//3//f/9//3//f/9//3//f/9//3//f/9//3//f/9//3//f/9//3//f/9//3//f/9//3//f/9//3//f/9//3//f/9//3//f/9//3//f/9//3//f/9//3//f/9//3//f/9//3//f/9//3//f/9//3//f/9//38AAP9//3//f/9//3//f/9/3nv/f/9/3nvee/9//3//f/9//3//f/9//3//f/9/3nv/f/9//3//f/9//3//f/9//3//f/9//3//f/9//3//f/9//3/ee/9//3//f/9//3//f/9//3//f957/3//f957/3//f/9//3//f/9//3//f/9//3/ee/9//3//f/9//3//f/9//3//f/9//3//f957/3//f/9//3//f957/3//f/9//3//f/9//3//f/9//3//f/9//3//f/9//3//f/9//3//f/9//3//f/9//3//f/9//3//f/9//3//f/9//3//f/9//3//f/9//3//f/9//3//f/9//3//f/9//3//f/9//3//f/9//3//f/9//3//f/9//3//f/9//3//f/9//3//f/9//3//f/9//3//f/9//3//f/9//3//f/9//3//f/9//3//f/9//3//f/9//3//f/9//3//f/9//3//f/9//3//f/9//3//f/9//3//f/9//3//f/9//3//f/9//3//f/9//3//f/9//3//f/9//3//f/9//3//f/9//3//f/9//3//f/9//3//f/9//3//f/9//3//f/9//3//f/9//3//f/9//3//f/9//3//f/9//3//f/9//3//f/9//3//f/9//3//f/9//3//fwAA/3//f/9//3//f/9//3//f/9//3//f/9//3+9d/9//3//f/9//3//f/9//3//f/9//3//f/9//3//f/9//3//f/9//3//f/9//3//f/9//3//f/9//3//f957/3//f/9//3+9d/9//3//f/9//3//f/9//3//f/9//3//f/9//3//f957/3//f/9//3//f/9//3//f/9/vXf/f/9//3//f/9//3//f/9//3//f/9//3//f/9//3//f/9//3//f/9//3//f/9//3//f/9//3//f/9//3//f/9//3//f/9//3//f/9//3//f/9//3//f/9//3//f/9//3//f/9//3//f/9//3//f/9//3//f/9//3//f/9//3//f/9//3//f/9//3//f/9//3//f/9//3//f/9//3//f/9//3//f/9//3//f/9//3//f/9//3//f/9//3//f/9//3//f/9//3//f/9//3//f/9//3//f/9//3//f/9//3//f/9//3//f/9//3//f/9//3//f/9//3//f/9//3//f/9//3//f/9//3//f/9//3//f/9//3//f/9//3//f/9//3//f/9//3//f/9//3//f/9//3//f/9//3//f/9//3//f/9//3//f/9//3//f/9//3//f/9//3//f/9//3//f/9//3//f/9/AAD/f/9//3//f/9/3nv/f/9//3//f/9//3//f/9//3/ee/9//3//f957/3//f/9//3//f/9//3//f/9//3//f/9//3//f/9//3//f/9//3//f/9//3//f/9//3//f/9//3//f/9//3//f957/3//f957/3//f/9//3//f/9/3nv/f/9//3/ee/9/vXf/f/9//3//f/9//3//f/9//3//f/9//3//f957/3/ee/9//3//f/9//3//f/9//3//f/9//3//f/9//3//f/9//3//f/9//3//f/9//3//f/9//3//f/9//3//f/9//3//f/9//3//f/9//3//f/9//3//f/9//3//f/9//3//f/9//3//f/9//3//f/9//3//f/9//3//f/9//3//f/9//3//f/9//3//f/9//3//f/9//3//f/9//3//f/9//3//f/9//3//f/9//3//f/9//3//f/9//3//f/9//3//f/9//3//f/9//3//f/9//3//f/9//3//f/9//3//f/9//3//f/9//3//f/9//3//f/9//3//f/9//3//f/9//3//f/9//3//f/9//3//f/9//3//f/9//3//f/9//3//f/9//3//f/9//3//f/9//3//f/9//3//f/9//3//f/9//3//f/9//3//f/9//3//f/9//38AAP9//3//f/9//3//f/9//3//f713/3//f/9//3//f/9//3//f/9//3//f713/3//f/9//3//f/9//3//f/9//3//f/9//3//f/9//3//f/9//3//f/9//3//f/9//3//f/9//3//f/9//3/ee/9//3//f/9//3//f/9//3//f/9//3//f/9//3//f/9//3/ee/9/3nv/f/9//3//f/9//3//f/9//3//f/9//3//f/9//3//f/9//3//f/9//3//f/9//3//f/9//3//f/9//3//f/9//3//f/9//3//f/9//3//f/9//3//f/9//3//f/9//3//f/9//3//f/9//3//f/9//3//f/9//3//f/9//3//f/9//3//f/9//3//f/9//3//f/9//3//f/9//3//f/9//3//f/9//3//f/9//3//f/9//3//f/9//3//f/9//3//f/9//3//f/9//3//f/9//3//f/9//3//f/9//3//f/9//3//f/9//3//f/9//3//f/9//3//f/9//3//f/9//3//f/9//3//f/9//3//f/9//3//f/9//3//f/9//3//f/9//3//f/9//3//f/9//3//f/9//3//f/9//3//f/9//3//f/9//3//f/9//3//f/9//3//f/9//3//f/9//3//f/9//3//fwAA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DAAAAACgAAAFAAAAB3AAAAXAAAAAEAAABh97RBVTW0QQoAAABQAAAAEwAAAEwAAAAAAAAAAAAAAAAAAAD//////////3QAAABMAEkAQwAuACAATQBJAEcAVQBFAEwAIABHAEEATABFAEEATgBPAAAABQAAAAQAAAAHAAAABAAAAAMAAAAIAAAABAAAAAcAAAAHAAAABgAAAAUAAAADAAAABwAAAAcAAAAFAAAABgAAAAcAAAAHAAAACA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GABAAAKAAAAYAAAAPUAAABsAAAAAQAAAGH3tEFVNbRBCgAAAGAAAAAuAAAATAAAAAAAAAAAAAAAAAAAAP//////////qAAAAEMAUABBAE4AIAAtACAAQwBvAG4AdABhAGQAbwByAGUAcwAgAFAA+gBiAGwAaQBjAG8AcwAgAEEAcwBlAHMAbwByAGUAcwAgAGQAZQAgAE4AZQBnAG8ALgAuAC4ABwAAAAYAAAAHAAAABwAAAAMAAAAEAAAAAwAAAAcAAAAGAAAABgAAAAQAAAAGAAAABgAAAAYAAAAEAAAABgAAAAUAAAADAAAABgAAAAYAAAAGAAAAAgAAAAIAAAAFAAAABgAAAAUAAAADAAAABwAAAAUAAAAGAAAABQAAAAYAAAAEAAAABgAAAAUAAAADAAAABgAAAAYAAAADAAAABwAAAAYAAAAGAAAABgAAAAQAAAAEAAAABAAAAEsAAABAAAAAMAAAAAUAAAAgAAAAAQAAAAEAAAAQAAAAAAAAAAAAAAAAAQAAgAAAAAAAAAAAAAAAAAEAAIAAAAAlAAAADAAAAAIAAAAnAAAAGAAAAAQAAAAAAAAA////AAAAAAAlAAAADAAAAAQAAABMAAAAZAAAAAkAAABwAAAA8gAAAHwAAAAJAAAAcAAAAOoAAAANAAAAIQDwAAAAAAAAAAAAAACAPwAAAAAAAAAAAACAPwAAAAAAAAAAAAAAAAAAAAAAAAAAAAAAAAAAAAAAAAAAJQAAAAwAAAAAAACAKAAAAAwAAAAEAAAAJQAAAAwAAAABAAAAGAAAAAwAAAAAAAACEgAAAAwAAAABAAAAFgAAAAwAAAAAAAAAVAAAAEQBAAAKAAAAcAAAAPEAAAB8AAAAAQAAAGH3tEFVNbRBCgAAAHAAAAApAAAATAAAAAQAAAAJAAAAcAAAAPMAAAB9AAAAoAAAAEYAaQByAG0AYQBkAG8AIABwAG8AcgA6ACAAQQBOAFQATwBOAEkATwAgAE0ASQBHAFUARQBMACAARwBBAEwARQBBAE4ATwAgAFMASQBMAFYAQQAAAAYAAAACAAAABAAAAAgAAAAGAAAABgAAAAYAAAADAAAABgAAAAYAAAAEAAAABAAAAAMAAAAHAAAABwAAAAYAAAAIAAAABwAAAAQAAAAIAAAAAwAAAAgAAAAEAAAABwAAAAcAAAAGAAAABQAAAAMAAAAHAAAABwAAAAUAAAAGAAAABwAAAAcAAAAIAAAAAwAAAAYAAAAEAAAABQAAAAYAAAAH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jbNLHmzN0yObvGZXLREr51+OUpBh3iYE413SKfh+u9U=</DigestValue>
    </Reference>
    <Reference Type="http://www.w3.org/2000/09/xmldsig#Object" URI="#idOfficeObject">
      <DigestMethod Algorithm="http://www.w3.org/2001/04/xmlenc#sha256"/>
      <DigestValue>OkTXia4XwNN0KhyWqh7ceupcbRMoPHyCc88Wdx5a0GE=</DigestValue>
    </Reference>
    <Reference Type="http://uri.etsi.org/01903#SignedProperties" URI="#idSignedProperties">
      <Transforms>
        <Transform Algorithm="http://www.w3.org/TR/2001/REC-xml-c14n-20010315"/>
      </Transforms>
      <DigestMethod Algorithm="http://www.w3.org/2001/04/xmlenc#sha256"/>
      <DigestValue>4frkQYlOGW+wWEi5RkuVfKhEQ6uD8aVwZLvoTv5I1EE=</DigestValue>
    </Reference>
    <Reference Type="http://www.w3.org/2000/09/xmldsig#Object" URI="#idValidSigLnImg">
      <DigestMethod Algorithm="http://www.w3.org/2001/04/xmlenc#sha256"/>
      <DigestValue>B/pyBX2yjoLUGBl30VJHqalYjGy4AGRkL7InPsLZaPs=</DigestValue>
    </Reference>
    <Reference Type="http://www.w3.org/2000/09/xmldsig#Object" URI="#idInvalidSigLnImg">
      <DigestMethod Algorithm="http://www.w3.org/2001/04/xmlenc#sha256"/>
      <DigestValue>uup7/EE66CHteFKlA7pp/yQ5cluyJ/uudsq6d34aR68=</DigestValue>
    </Reference>
  </SignedInfo>
  <SignatureValue>Oe2rrUKoPHny20VOUyxByoFd+CPkEsVlR7I1UEWxys/nFVq0ZEESJCXDH7N/vko62eoO970z4lSQ
V4qZXKq9POJ2eRkk371WgCSL/lJOPcfHrGmllqY65CTCljDPJTn0Nj4+ck06hTuZKkZc9xNchSBT
lx/xRZoEiUrGL+E9KLYEmq49QBCHzF/3AMK1UpzHSceJOqoOiy8fvnocZ1EzAI3yO9QJVit4OP5+
bGe3o/7dD39VhCIhxFLZY2o82zpeamWtZMDg4KCwzPUoJdeFFUkejLMx/J4qE2oeZvzlUKac3TE8
0kR3IF3mQGvwzQ0aEQw3rPEfvMhQmw8TkPDR4g==</SignatureValue>
  <KeyInfo>
    <X509Data>
      <X509Certificate>MIIIBDCCBeygAwIBAgIIDbadV2EvPOowDQYJKoZIhvcNAQELBQAwWzEXMBUGA1UEBRMOUlVDIDgwMDUwMTcyLTExGjAYBgNVBAMTEUNBLURPQ1VNRU5UQSBTLkEuMRcwFQYDVQQKEw5ET0NVTUVOVEEgUy5BLjELMAkGA1UEBhMCUFkwHhcNMjIwMzE4MTY1NDQ1WhcNMjQwMzE3MTcwNDQ1WjCBpTELMAkGA1UEBhMCUFkxFzAVBgNVBAQMDk1PU0NBUkRBIENBTFZPMRIwEAYDVQQFEwlDSTEzODYwNTUxFjAUBgNVBCoMDUNBUkxPUyBNSUdVRUwxFzAVBgNVBAoMDlBFUlNPTkEgRklTSUNBMREwDwYDVQQLDAhGSVJNQSBGMjElMCMGA1UEAwwcQ0FSTE9TIE1JR1VFTCBNT1NDQVJEQSBDQUxWTzCCASIwDQYJKoZIhvcNAQEBBQADggEPADCCAQoCggEBAM25E2cKFul2P22EfnyM6h8s+afb7i1R52vHTinP2KYeyWSPpq1RJlr2xfmhWjFZO/1qUPyCm05uoI2b+IhXk6eiKrRcyrnLSo42e7VyysUzdENKd3U1dEdGpK+gDjCeOLMkQnPHvwjIxF6wZMNmYB8RsnAhVJda0aWiSFwRzYAL+328/brFdvONly6L+aYNJzTtspXBIRgkmk/t4fxbDEVg5IBXOVerHxOuLiBrhaM4BY+GViyWAKqi7HXw+noV6ONRaObAG7que/tbP2xm72uzxHVcTp/XF4HxJtGpa5Qph2dJLqa/tr81/YCwmqJrSjD5UsfIywHVHlpJA+21zKUCAwEAAaOCA38wggN7MAwGA1UdEwEB/wQCMAAwDgYDVR0PAQH/BAQDAgXgMCoGA1UdJQEB/wQgMB4GCCsGAQUFBwMBBggrBgEFBQcDAgYIKwYBBQUHAwQwHQYDVR0OBBYEFArJXBsBHJYuzd5ucriwlYDryyG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jYXJsb3Ntb3NjYXJkY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IRk9xPl/xUDJMP+vTXrvFgQDw96GLo/E7y6ZZORTSESHz1yKWW6jkmNcz2erXMfRpRFldiBEJF8+e+16OSxji6Z02CEr1ZIy9VP7AYFbTXDAgRCG6Sfmh9PkKEOhby26DOexZ6gPedqVsopDQYvYl2ZQqJD+iOUCNEUNipucMgGp3v0KM2Ak6fzV59J8/9PcRWRA2gzOSJXpGdubXKrT/mdhFAxXQkcfIJbINbs20xy6pV5Gi8ZWGR72Zp0kma//yXeGyXUyrYPTEnOfBUaXvCK9yoB7Z0ZxC7a26FNedFQgzYOFZCld5taMVEdavr0qjpzX1tSSkvBr4G5YIFAvNtDx00fTEMePtALlQxcbvix4/7GtwtsGCrieErGgRlhEQm5dVOUa0OKOMxfFiewmAw61l/TTYfqB0MhvRCUBXxmD57Qa3qhi9LWnGxQIlRsy5RpJhYK82aK6Ui1X9/wj6/Wt5b8e0HpQAIUd9/Zp7ACDLG9HQnJ9bd3StpEQiYSBN5yLOenZfV/mZQjDsPDjErCmGY0k+ksl1KcdBBefeKx+l/BtQcemseNFruudpYIdhYuFDdNzWZruEpIxnVAGUaeOOz/Tz1KGYevwr0GHkoBnWazkc0ZadIN0ABlMb8+lXcP0pTdfQpKLbwFOLubW6/dtF2Ag7ANN99DrdVNe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2022-03-31T14:24:16Z</mdssi:Value>
        </mdssi:SignatureTime>
      </SignatureProperty>
    </SignatureProperties>
  </Object>
  <Object Id="idOfficeObject">
    <SignatureProperties>
      <SignatureProperty Id="idOfficeV1Details" Target="#idPackageSignature">
        <SignatureInfoV1 xmlns="http://schemas.microsoft.com/office/2006/digsig">
          <SetupID>{A890666C-C8EC-472F-8715-3EFBFD55696E}</SetupID>
          <SignatureText>CARLOS MOSCARDA CALVO</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2022-03-31T14:24:16Z</xd:SigningTime>
          <xd:SigningCertificate>
            <xd:Cert>
              <xd:CertDigest>
                <DigestMethod Algorithm="http://www.w3.org/2001/04/xmlenc#sha256"/>
                <DigestValue>1QzqnUgM08BTry17v565oKjpSWctyB2zKxV+vYGE3SU=</DigestValue>
              </xd:CertDigest>
              <xd:IssuerSerial>
                <X509IssuerName>C=PY, O=DOCUMENTA S.A., CN=CA-DOCUMENTA S.A., SERIALNUMBER=RUC 80050172-1</X509IssuerName>
                <X509SerialNumber>988150166872603882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8BAAC/AAAAAAAAAAAAAADtFwAAdgsAACBFTUYAAAEA5BsAAKo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AAAAAASAAAADAAAAAEAAAAeAAAAGAAAAB4BAAAGAAAAawEAABsAAAAlAAAADAAAAAEAAABUAAAAhAAAAB8BAAAGAAAAaQEAABoAAAABAAAAAAB1QcdxdEEfAQAABgAAAAkAAABMAAAAAAAAAAAAAAAAAAAA//////////9gAAAAMwAxAC8AMwAvADIAMAAyADIAAAAJAAAACQAAAAYAAAAJAAAABgAAAAkAAAAJAAAACQAAAAk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Object Id="idInvalidSigLnImg">AQAAAGwAAAAAAAAAAAAAAI8BAAC/AAAAAAAAAAAAAADtFwAAdgsAACBFTUYAAAEAlCMAALE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P8AAAASAAAADAAAAAEAAAAeAAAAGAAAAEIAAAAGAAAArwAAABsAAAAlAAAADAAAAAEAAABUAAAAqAAAAEMAAAAGAAAArQAAABoAAAABAAAAAAB1QcdxdEFDAAAABgAAAA8AAABMAAAAAAAAAAAAAAAAAAAA//////////9sAAAARgBpAHIAbQBhACAAbgBvACAAdgDhAGwAaQBkAGEAAAAIAAAABAAAAAYAAAAOAAAACAAAAAQAAAAJAAAACQAAAAQAAAAIAAAACAAAAAQAAAAEAAAACQAAAAg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5AdNb1GM7uz16CMEtji85iKhM55yF9iQ3ioSfyxoDSY=</DigestValue>
    </Reference>
    <Reference Type="http://www.w3.org/2000/09/xmldsig#Object" URI="#idOfficeObject">
      <DigestMethod Algorithm="http://www.w3.org/2001/04/xmlenc#sha256"/>
      <DigestValue>Q/YIPw5vxTtY508vjj7Vt6iE7ufIQkXbGZ7N64iduSI=</DigestValue>
    </Reference>
    <Reference Type="http://uri.etsi.org/01903#SignedProperties" URI="#idSignedProperties">
      <Transforms>
        <Transform Algorithm="http://www.w3.org/TR/2001/REC-xml-c14n-20010315"/>
      </Transforms>
      <DigestMethod Algorithm="http://www.w3.org/2001/04/xmlenc#sha256"/>
      <DigestValue>jlcEJJty9w11s35x5scObnPTMtag76RPKc59qDMkmUo=</DigestValue>
    </Reference>
    <Reference Type="http://www.w3.org/2000/09/xmldsig#Object" URI="#idValidSigLnImg">
      <DigestMethod Algorithm="http://www.w3.org/2001/04/xmlenc#sha256"/>
      <DigestValue>B/pyBX2yjoLUGBl30VJHqalYjGy4AGRkL7InPsLZaPs=</DigestValue>
    </Reference>
    <Reference Type="http://www.w3.org/2000/09/xmldsig#Object" URI="#idInvalidSigLnImg">
      <DigestMethod Algorithm="http://www.w3.org/2001/04/xmlenc#sha256"/>
      <DigestValue>uup7/EE66CHteFKlA7pp/yQ5cluyJ/uudsq6d34aR68=</DigestValue>
    </Reference>
  </SignedInfo>
  <SignatureValue>nASXzMZSKLKTslJ/b9m2IKlH0b+deKO6bef+SbpozU/JpvqJa/85r9RtTkui8P7/hejX+MaYiohQ
uSCHkXpDNOvGwJy4z9vUekjWPnJnCYMzuIFSIJ81wFzVu86dakqGzwMXbx+mp2BtCss3U9nfc8m0
KU7wQvpXHEVkw2X9nQa6W/B8/GK3idE/YvRByUrFCaYSRtwx2s8kHZDYoxFHpzv6A7kal7iu2GCY
HPIccjQVgkXMvchZnL4SDjfrot0YK58tQPT/2hZTCH0mRDolhGjNTHZ/whiLd96TJEMy8V+Ko/a6
zCgpjDjN/n76Xro0wXsGdX1uWfWlyCCyBepBpQ==</SignatureValue>
  <KeyInfo>
    <X509Data>
      <X509Certificate>MIIIBDCCBeygAwIBAgIIDbadV2EvPOowDQYJKoZIhvcNAQELBQAwWzEXMBUGA1UEBRMOUlVDIDgwMDUwMTcyLTExGjAYBgNVBAMTEUNBLURPQ1VNRU5UQSBTLkEuMRcwFQYDVQQKEw5ET0NVTUVOVEEgUy5BLjELMAkGA1UEBhMCUFkwHhcNMjIwMzE4MTY1NDQ1WhcNMjQwMzE3MTcwNDQ1WjCBpTELMAkGA1UEBhMCUFkxFzAVBgNVBAQMDk1PU0NBUkRBIENBTFZPMRIwEAYDVQQFEwlDSTEzODYwNTUxFjAUBgNVBCoMDUNBUkxPUyBNSUdVRUwxFzAVBgNVBAoMDlBFUlNPTkEgRklTSUNBMREwDwYDVQQLDAhGSVJNQSBGMjElMCMGA1UEAwwcQ0FSTE9TIE1JR1VFTCBNT1NDQVJEQSBDQUxWTzCCASIwDQYJKoZIhvcNAQEBBQADggEPADCCAQoCggEBAM25E2cKFul2P22EfnyM6h8s+afb7i1R52vHTinP2KYeyWSPpq1RJlr2xfmhWjFZO/1qUPyCm05uoI2b+IhXk6eiKrRcyrnLSo42e7VyysUzdENKd3U1dEdGpK+gDjCeOLMkQnPHvwjIxF6wZMNmYB8RsnAhVJda0aWiSFwRzYAL+328/brFdvONly6L+aYNJzTtspXBIRgkmk/t4fxbDEVg5IBXOVerHxOuLiBrhaM4BY+GViyWAKqi7HXw+noV6ONRaObAG7que/tbP2xm72uzxHVcTp/XF4HxJtGpa5Qph2dJLqa/tr81/YCwmqJrSjD5UsfIywHVHlpJA+21zKUCAwEAAaOCA38wggN7MAwGA1UdEwEB/wQCMAAwDgYDVR0PAQH/BAQDAgXgMCoGA1UdJQEB/wQgMB4GCCsGAQUFBwMBBggrBgEFBQcDAgYIKwYBBQUHAwQwHQYDVR0OBBYEFArJXBsBHJYuzd5ucriwlYDryyG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jYXJsb3Ntb3NjYXJkY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IRk9xPl/xUDJMP+vTXrvFgQDw96GLo/E7y6ZZORTSESHz1yKWW6jkmNcz2erXMfRpRFldiBEJF8+e+16OSxji6Z02CEr1ZIy9VP7AYFbTXDAgRCG6Sfmh9PkKEOhby26DOexZ6gPedqVsopDQYvYl2ZQqJD+iOUCNEUNipucMgGp3v0KM2Ak6fzV59J8/9PcRWRA2gzOSJXpGdubXKrT/mdhFAxXQkcfIJbINbs20xy6pV5Gi8ZWGR72Zp0kma//yXeGyXUyrYPTEnOfBUaXvCK9yoB7Z0ZxC7a26FNedFQgzYOFZCld5taMVEdavr0qjpzX1tSSkvBr4G5YIFAvNtDx00fTEMePtALlQxcbvix4/7GtwtsGCrieErGgRlhEQm5dVOUa0OKOMxfFiewmAw61l/TTYfqB0MhvRCUBXxmD57Qa3qhi9LWnGxQIlRsy5RpJhYK82aK6Ui1X9/wj6/Wt5b8e0HpQAIUd9/Zp7ACDLG9HQnJ9bd3StpEQiYSBN5yLOenZfV/mZQjDsPDjErCmGY0k+ksl1KcdBBefeKx+l/BtQcemseNFruudpYIdhYuFDdNzWZruEpIxnVAGUaeOOz/Tz1KGYevwr0GHkoBnWazkc0ZadIN0ABlMb8+lXcP0pTdfQpKLbwFOLubW6/dtF2Ag7ANN99DrdVNe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2022-03-31T14:24:22Z</mdssi:Value>
        </mdssi:SignatureTime>
      </SignatureProperty>
    </SignatureProperties>
  </Object>
  <Object Id="idOfficeObject">
    <SignatureProperties>
      <SignatureProperty Id="idOfficeV1Details" Target="#idPackageSignature">
        <SignatureInfoV1 xmlns="http://schemas.microsoft.com/office/2006/digsig">
          <SetupID>{FC200677-4150-4FF6-AA40-B8F0AFFF67E1}</SetupID>
          <SignatureText>CARLOS MOSCARDA CALVO</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2022-03-31T14:24:22Z</xd:SigningTime>
          <xd:SigningCertificate>
            <xd:Cert>
              <xd:CertDigest>
                <DigestMethod Algorithm="http://www.w3.org/2001/04/xmlenc#sha256"/>
                <DigestValue>1QzqnUgM08BTry17v565oKjpSWctyB2zKxV+vYGE3SU=</DigestValue>
              </xd:CertDigest>
              <xd:IssuerSerial>
                <X509IssuerName>C=PY, O=DOCUMENTA S.A., CN=CA-DOCUMENTA S.A., SERIALNUMBER=RUC 80050172-1</X509IssuerName>
                <X509SerialNumber>988150166872603882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8BAAC/AAAAAAAAAAAAAADtFwAAdgsAACBFTUYAAAEA5BsAAKo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AAAAAASAAAADAAAAAEAAAAeAAAAGAAAAB4BAAAGAAAAawEAABsAAAAlAAAADAAAAAEAAABUAAAAhAAAAB8BAAAGAAAAaQEAABoAAAABAAAAAAB1QcdxdEEfAQAABgAAAAkAAABMAAAAAAAAAAAAAAAAAAAA//////////9gAAAAMwAxAC8AMwAvADIAMAAyADIAAAAJAAAACQAAAAYAAAAJAAAABgAAAAkAAAAJAAAACQAAAAk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Object Id="idInvalidSigLnImg">AQAAAGwAAAAAAAAAAAAAAI8BAAC/AAAAAAAAAAAAAADtFwAAdgsAACBFTUYAAAEAlCMAALE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P8AAAASAAAADAAAAAEAAAAeAAAAGAAAAEIAAAAGAAAArwAAABsAAAAlAAAADAAAAAEAAABUAAAAqAAAAEMAAAAGAAAArQAAABoAAAABAAAAAAB1QcdxdEFDAAAABgAAAA8AAABMAAAAAAAAAAAAAAAAAAAA//////////9sAAAARgBpAHIAbQBhACAAbgBvACAAdgDhAGwAaQBkAGEAAAAIAAAABAAAAAYAAAAOAAAACAAAAAQAAAAJAAAACQAAAAQAAAAIAAAACAAAAAQAAAAEAAAACQAAAAg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cdd/GTdAcLwGOT+XCuAYkBuj0DIkPT3/n0eJIkQFkuw=</DigestValue>
    </Reference>
    <Reference Type="http://www.w3.org/2000/09/xmldsig#Object" URI="#idOfficeObject">
      <DigestMethod Algorithm="http://www.w3.org/2001/04/xmlenc#sha256"/>
      <DigestValue>DIfqvy+7oM4qf/ehDYEdg54W5juC6LcOC70L+b/hIHI=</DigestValue>
    </Reference>
    <Reference Type="http://uri.etsi.org/01903#SignedProperties" URI="#idSignedProperties">
      <Transforms>
        <Transform Algorithm="http://www.w3.org/TR/2001/REC-xml-c14n-20010315"/>
      </Transforms>
      <DigestMethod Algorithm="http://www.w3.org/2001/04/xmlenc#sha256"/>
      <DigestValue>X/NEAGnqzUrsxhWD9G915bgcPPplkFTjDDJfToq00l8=</DigestValue>
    </Reference>
    <Reference Type="http://www.w3.org/2000/09/xmldsig#Object" URI="#idValidSigLnImg">
      <DigestMethod Algorithm="http://www.w3.org/2001/04/xmlenc#sha256"/>
      <DigestValue>B/pyBX2yjoLUGBl30VJHqalYjGy4AGRkL7InPsLZaPs=</DigestValue>
    </Reference>
    <Reference Type="http://www.w3.org/2000/09/xmldsig#Object" URI="#idInvalidSigLnImg">
      <DigestMethod Algorithm="http://www.w3.org/2001/04/xmlenc#sha256"/>
      <DigestValue>uup7/EE66CHteFKlA7pp/yQ5cluyJ/uudsq6d34aR68=</DigestValue>
    </Reference>
  </SignedInfo>
  <SignatureValue>lVvOT2fWvHeXBuKcrqlZXUBkcJZVxIFgPQUyD+kk+FfGiPTSmZKri6UwugPgXde5jyZ/0E8f+4/C
mBLXkVuaFjPjoftMTPyB+sAPSCvqpo8a7vghIZaExs37p/orLgSbuUwTHTpXWICgEUd9lP276y5E
fPNzM1ImyqXftJBo3MGk6DMt66KzAah231I0/3rTvQ4hzqNYSR1sCsbaCY5O5RK4Na60nJcKt8eN
4HPFIu8S+gGlImDbXk92DN9duzpljYNAvT9It2oR5lAh3OdNNj2twuHVy5VeZexccjtW5tFcAWom
opfAK+kOeE/mdgHth9o3eJh0KAWNyqJVCKeAjQ==</SignatureValue>
  <KeyInfo>
    <X509Data>
      <X509Certificate>MIIIBDCCBeygAwIBAgIIDbadV2EvPOowDQYJKoZIhvcNAQELBQAwWzEXMBUGA1UEBRMOUlVDIDgwMDUwMTcyLTExGjAYBgNVBAMTEUNBLURPQ1VNRU5UQSBTLkEuMRcwFQYDVQQKEw5ET0NVTUVOVEEgUy5BLjELMAkGA1UEBhMCUFkwHhcNMjIwMzE4MTY1NDQ1WhcNMjQwMzE3MTcwNDQ1WjCBpTELMAkGA1UEBhMCUFkxFzAVBgNVBAQMDk1PU0NBUkRBIENBTFZPMRIwEAYDVQQFEwlDSTEzODYwNTUxFjAUBgNVBCoMDUNBUkxPUyBNSUdVRUwxFzAVBgNVBAoMDlBFUlNPTkEgRklTSUNBMREwDwYDVQQLDAhGSVJNQSBGMjElMCMGA1UEAwwcQ0FSTE9TIE1JR1VFTCBNT1NDQVJEQSBDQUxWTzCCASIwDQYJKoZIhvcNAQEBBQADggEPADCCAQoCggEBAM25E2cKFul2P22EfnyM6h8s+afb7i1R52vHTinP2KYeyWSPpq1RJlr2xfmhWjFZO/1qUPyCm05uoI2b+IhXk6eiKrRcyrnLSo42e7VyysUzdENKd3U1dEdGpK+gDjCeOLMkQnPHvwjIxF6wZMNmYB8RsnAhVJda0aWiSFwRzYAL+328/brFdvONly6L+aYNJzTtspXBIRgkmk/t4fxbDEVg5IBXOVerHxOuLiBrhaM4BY+GViyWAKqi7HXw+noV6ONRaObAG7que/tbP2xm72uzxHVcTp/XF4HxJtGpa5Qph2dJLqa/tr81/YCwmqJrSjD5UsfIywHVHlpJA+21zKUCAwEAAaOCA38wggN7MAwGA1UdEwEB/wQCMAAwDgYDVR0PAQH/BAQDAgXgMCoGA1UdJQEB/wQgMB4GCCsGAQUFBwMBBggrBgEFBQcDAgYIKwYBBQUHAwQwHQYDVR0OBBYEFArJXBsBHJYuzd5ucriwlYDryyG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jYXJsb3Ntb3NjYXJkY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IRk9xPl/xUDJMP+vTXrvFgQDw96GLo/E7y6ZZORTSESHz1yKWW6jkmNcz2erXMfRpRFldiBEJF8+e+16OSxji6Z02CEr1ZIy9VP7AYFbTXDAgRCG6Sfmh9PkKEOhby26DOexZ6gPedqVsopDQYvYl2ZQqJD+iOUCNEUNipucMgGp3v0KM2Ak6fzV59J8/9PcRWRA2gzOSJXpGdubXKrT/mdhFAxXQkcfIJbINbs20xy6pV5Gi8ZWGR72Zp0kma//yXeGyXUyrYPTEnOfBUaXvCK9yoB7Z0ZxC7a26FNedFQgzYOFZCld5taMVEdavr0qjpzX1tSSkvBr4G5YIFAvNtDx00fTEMePtALlQxcbvix4/7GtwtsGCrieErGgRlhEQm5dVOUa0OKOMxfFiewmAw61l/TTYfqB0MhvRCUBXxmD57Qa3qhi9LWnGxQIlRsy5RpJhYK82aK6Ui1X9/wj6/Wt5b8e0HpQAIUd9/Zp7ACDLG9HQnJ9bd3StpEQiYSBN5yLOenZfV/mZQjDsPDjErCmGY0k+ksl1KcdBBefeKx+l/BtQcemseNFruudpYIdhYuFDdNzWZruEpIxnVAGUaeOOz/Tz1KGYevwr0GHkoBnWazkc0ZadIN0ABlMb8+lXcP0pTdfQpKLbwFOLubW6/dtF2Ag7ANN99DrdVNe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2022-03-31T14:24:28Z</mdssi:Value>
        </mdssi:SignatureTime>
      </SignatureProperty>
    </SignatureProperties>
  </Object>
  <Object Id="idOfficeObject">
    <SignatureProperties>
      <SignatureProperty Id="idOfficeV1Details" Target="#idPackageSignature">
        <SignatureInfoV1 xmlns="http://schemas.microsoft.com/office/2006/digsig">
          <SetupID>{3BCB7001-EF7B-464A-A2EF-701614479BA6}</SetupID>
          <SignatureText>CARLOS MOSCARDA CALVO</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2022-03-31T14:24:28Z</xd:SigningTime>
          <xd:SigningCertificate>
            <xd:Cert>
              <xd:CertDigest>
                <DigestMethod Algorithm="http://www.w3.org/2001/04/xmlenc#sha256"/>
                <DigestValue>1QzqnUgM08BTry17v565oKjpSWctyB2zKxV+vYGE3SU=</DigestValue>
              </xd:CertDigest>
              <xd:IssuerSerial>
                <X509IssuerName>C=PY, O=DOCUMENTA S.A., CN=CA-DOCUMENTA S.A., SERIALNUMBER=RUC 80050172-1</X509IssuerName>
                <X509SerialNumber>988150166872603882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8BAAC/AAAAAAAAAAAAAADtFwAAdgsAACBFTUYAAAEA5BsAAKo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AAAAAASAAAADAAAAAEAAAAeAAAAGAAAAB4BAAAGAAAAawEAABsAAAAlAAAADAAAAAEAAABUAAAAhAAAAB8BAAAGAAAAaQEAABoAAAABAAAAAAB1QcdxdEEfAQAABgAAAAkAAABMAAAAAAAAAAAAAAAAAAAA//////////9gAAAAMwAxAC8AMwAvADIAMAAyADIAAAAJAAAACQAAAAYAAAAJAAAABgAAAAkAAAAJAAAACQAAAAk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Object Id="idInvalidSigLnImg">AQAAAGwAAAAAAAAAAAAAAI8BAAC/AAAAAAAAAAAAAADtFwAAdgsAACBFTUYAAAEAlCMAALE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P8AAAASAAAADAAAAAEAAAAeAAAAGAAAAEIAAAAGAAAArwAAABsAAAAlAAAADAAAAAEAAABUAAAAqAAAAEMAAAAGAAAArQAAABoAAAABAAAAAAB1QcdxdEFDAAAABgAAAA8AAABMAAAAAAAAAAAAAAAAAAAA//////////9sAAAARgBpAHIAbQBhACAAbgBvACAAdgDhAGwAaQBkAGEAAAAIAAAABAAAAAYAAAAOAAAACAAAAAQAAAAJAAAACQAAAAQAAAAIAAAACAAAAAQAAAAEAAAACQAAAAg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BKKi/ywZRjbefz01RUS4BbzlbRTcpjJjIzR5vFnCUGo=</DigestValue>
    </Reference>
    <Reference Type="http://www.w3.org/2000/09/xmldsig#Object" URI="#idOfficeObject">
      <DigestMethod Algorithm="http://www.w3.org/2001/04/xmlenc#sha256"/>
      <DigestValue>R7Qlk38lozVRHqWxN/VSTm8F8lxkAvCqA3f48AzifUo=</DigestValue>
    </Reference>
    <Reference Type="http://uri.etsi.org/01903#SignedProperties" URI="#idSignedProperties">
      <Transforms>
        <Transform Algorithm="http://www.w3.org/TR/2001/REC-xml-c14n-20010315"/>
      </Transforms>
      <DigestMethod Algorithm="http://www.w3.org/2001/04/xmlenc#sha256"/>
      <DigestValue>RN46g3SXjfXihYU+VG8n+++u95pNAJAl0vq7mLckvDQ=</DigestValue>
    </Reference>
    <Reference Type="http://www.w3.org/2000/09/xmldsig#Object" URI="#idValidSigLnImg">
      <DigestMethod Algorithm="http://www.w3.org/2001/04/xmlenc#sha256"/>
      <DigestValue>B/pyBX2yjoLUGBl30VJHqalYjGy4AGRkL7InPsLZaPs=</DigestValue>
    </Reference>
    <Reference Type="http://www.w3.org/2000/09/xmldsig#Object" URI="#idInvalidSigLnImg">
      <DigestMethod Algorithm="http://www.w3.org/2001/04/xmlenc#sha256"/>
      <DigestValue>uup7/EE66CHteFKlA7pp/yQ5cluyJ/uudsq6d34aR68=</DigestValue>
    </Reference>
  </SignedInfo>
  <SignatureValue>JWYUf6SC6FZMvzjKeo0MxhjEe6ItRxjSsmcgMP2JjaPJmsSD51xT0RiZ4OKUYJckGmoafd25YuIa
BI92dpNPDHTNq/KMiyHUag6t8zmj3rj3XXjCktov9eEUfyuE+xAcshSViIBVKVpjgASp9bi8fSL1
onBvtCmG5W1AnjPed711ThjuYoAb8DRUiq1ueQvWFdFvMLiJzE3J6oFQD+Ebdh6vkt8YD4BQVjan
/HFt8Jmy/w+i/LPUvjtkKQ66R4F079g590SFpGpD7tIO4hW1t884DMQHnG8gLcoYPPzGKPJ4NdJ2
MlGPeSaXQ01E2yArOtF2DFRn2drT/LiXGGuBsQ==</SignatureValue>
  <KeyInfo>
    <X509Data>
      <X509Certificate>MIIIBDCCBeygAwIBAgIIDbadV2EvPOowDQYJKoZIhvcNAQELBQAwWzEXMBUGA1UEBRMOUlVDIDgwMDUwMTcyLTExGjAYBgNVBAMTEUNBLURPQ1VNRU5UQSBTLkEuMRcwFQYDVQQKEw5ET0NVTUVOVEEgUy5BLjELMAkGA1UEBhMCUFkwHhcNMjIwMzE4MTY1NDQ1WhcNMjQwMzE3MTcwNDQ1WjCBpTELMAkGA1UEBhMCUFkxFzAVBgNVBAQMDk1PU0NBUkRBIENBTFZPMRIwEAYDVQQFEwlDSTEzODYwNTUxFjAUBgNVBCoMDUNBUkxPUyBNSUdVRUwxFzAVBgNVBAoMDlBFUlNPTkEgRklTSUNBMREwDwYDVQQLDAhGSVJNQSBGMjElMCMGA1UEAwwcQ0FSTE9TIE1JR1VFTCBNT1NDQVJEQSBDQUxWTzCCASIwDQYJKoZIhvcNAQEBBQADggEPADCCAQoCggEBAM25E2cKFul2P22EfnyM6h8s+afb7i1R52vHTinP2KYeyWSPpq1RJlr2xfmhWjFZO/1qUPyCm05uoI2b+IhXk6eiKrRcyrnLSo42e7VyysUzdENKd3U1dEdGpK+gDjCeOLMkQnPHvwjIxF6wZMNmYB8RsnAhVJda0aWiSFwRzYAL+328/brFdvONly6L+aYNJzTtspXBIRgkmk/t4fxbDEVg5IBXOVerHxOuLiBrhaM4BY+GViyWAKqi7HXw+noV6ONRaObAG7que/tbP2xm72uzxHVcTp/XF4HxJtGpa5Qph2dJLqa/tr81/YCwmqJrSjD5UsfIywHVHlpJA+21zKUCAwEAAaOCA38wggN7MAwGA1UdEwEB/wQCMAAwDgYDVR0PAQH/BAQDAgXgMCoGA1UdJQEB/wQgMB4GCCsGAQUFBwMBBggrBgEFBQcDAgYIKwYBBQUHAwQwHQYDVR0OBBYEFArJXBsBHJYuzd5ucriwlYDryyG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jYXJsb3Ntb3NjYXJkY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IRk9xPl/xUDJMP+vTXrvFgQDw96GLo/E7y6ZZORTSESHz1yKWW6jkmNcz2erXMfRpRFldiBEJF8+e+16OSxji6Z02CEr1ZIy9VP7AYFbTXDAgRCG6Sfmh9PkKEOhby26DOexZ6gPedqVsopDQYvYl2ZQqJD+iOUCNEUNipucMgGp3v0KM2Ak6fzV59J8/9PcRWRA2gzOSJXpGdubXKrT/mdhFAxXQkcfIJbINbs20xy6pV5Gi8ZWGR72Zp0kma//yXeGyXUyrYPTEnOfBUaXvCK9yoB7Z0ZxC7a26FNedFQgzYOFZCld5taMVEdavr0qjpzX1tSSkvBr4G5YIFAvNtDx00fTEMePtALlQxcbvix4/7GtwtsGCrieErGgRlhEQm5dVOUa0OKOMxfFiewmAw61l/TTYfqB0MhvRCUBXxmD57Qa3qhi9LWnGxQIlRsy5RpJhYK82aK6Ui1X9/wj6/Wt5b8e0HpQAIUd9/Zp7ACDLG9HQnJ9bd3StpEQiYSBN5yLOenZfV/mZQjDsPDjErCmGY0k+ksl1KcdBBefeKx+l/BtQcemseNFruudpYIdhYuFDdNzWZruEpIxnVAGUaeOOz/Tz1KGYevwr0GHkoBnWazkc0ZadIN0ABlMb8+lXcP0pTdfQpKLbwFOLubW6/dtF2Ag7ANN99DrdVNe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2022-03-31T14:24:53Z</mdssi:Value>
        </mdssi:SignatureTime>
      </SignatureProperty>
    </SignatureProperties>
  </Object>
  <Object Id="idOfficeObject">
    <SignatureProperties>
      <SignatureProperty Id="idOfficeV1Details" Target="#idPackageSignature">
        <SignatureInfoV1 xmlns="http://schemas.microsoft.com/office/2006/digsig">
          <SetupID>{B673B3BE-4EE0-4BE1-8F40-321E88F8B8D1}</SetupID>
          <SignatureText>CARLOS MOSCARDA CALVO</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2022-03-31T14:24:53Z</xd:SigningTime>
          <xd:SigningCertificate>
            <xd:Cert>
              <xd:CertDigest>
                <DigestMethod Algorithm="http://www.w3.org/2001/04/xmlenc#sha256"/>
                <DigestValue>1QzqnUgM08BTry17v565oKjpSWctyB2zKxV+vYGE3SU=</DigestValue>
              </xd:CertDigest>
              <xd:IssuerSerial>
                <X509IssuerName>C=PY, O=DOCUMENTA S.A., CN=CA-DOCUMENTA S.A., SERIALNUMBER=RUC 80050172-1</X509IssuerName>
                <X509SerialNumber>988150166872603882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8BAAC/AAAAAAAAAAAAAADtFwAAdgsAACBFTUYAAAEA5BsAAKo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AAAAAASAAAADAAAAAEAAAAeAAAAGAAAAB4BAAAGAAAAawEAABsAAAAlAAAADAAAAAEAAABUAAAAhAAAAB8BAAAGAAAAaQEAABoAAAABAAAAAAB1QcdxdEEfAQAABgAAAAkAAABMAAAAAAAAAAAAAAAAAAAA//////////9gAAAAMwAxAC8AMwAvADIAMAAyADIAAAAJAAAACQAAAAYAAAAJAAAABgAAAAkAAAAJAAAACQAAAAk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Object Id="idInvalidSigLnImg">AQAAAGwAAAAAAAAAAAAAAI8BAAC/AAAAAAAAAAAAAADtFwAAdgsAACBFTUYAAAEAlCMAALE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P8AAAASAAAADAAAAAEAAAAeAAAAGAAAAEIAAAAGAAAArwAAABsAAAAlAAAADAAAAAEAAABUAAAAqAAAAEMAAAAGAAAArQAAABoAAAABAAAAAAB1QcdxdEFDAAAABgAAAA8AAABMAAAAAAAAAAAAAAAAAAAA//////////9sAAAARgBpAHIAbQBhACAAbgBvACAAdgDhAGwAaQBkAGEAAAAIAAAABAAAAAYAAAAOAAAACAAAAAQAAAAJAAAACQAAAAQAAAAIAAAACAAAAAQAAAAEAAAACQAAAAg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Y+/nfL47CR6rOM1mDYT3IV8phrYGx43xP6VbQYK1BDs=</DigestValue>
    </Reference>
    <Reference Type="http://www.w3.org/2000/09/xmldsig#Object" URI="#idOfficeObject">
      <DigestMethod Algorithm="http://www.w3.org/2001/04/xmlenc#sha256"/>
      <DigestValue>v77bMSvQ9yWepMfWDHUZpBTY0ME3KwLsj6flN+pyUzc=</DigestValue>
    </Reference>
    <Reference Type="http://uri.etsi.org/01903#SignedProperties" URI="#idSignedProperties">
      <Transforms>
        <Transform Algorithm="http://www.w3.org/TR/2001/REC-xml-c14n-20010315"/>
      </Transforms>
      <DigestMethod Algorithm="http://www.w3.org/2001/04/xmlenc#sha256"/>
      <DigestValue>fjrQrkXTVPeFb1Ycm0TcZtKRAw9OGwpKxb5+GShX+F4=</DigestValue>
    </Reference>
    <Reference Type="http://www.w3.org/2000/09/xmldsig#Object" URI="#idValidSigLnImg">
      <DigestMethod Algorithm="http://www.w3.org/2001/04/xmlenc#sha256"/>
      <DigestValue>v4mYp1LJIJ3CgQ5pn/NXC0rX4HZnyANdG+74N0kEWek=</DigestValue>
    </Reference>
    <Reference Type="http://www.w3.org/2000/09/xmldsig#Object" URI="#idInvalidSigLnImg">
      <DigestMethod Algorithm="http://www.w3.org/2001/04/xmlenc#sha256"/>
      <DigestValue>QU4ZE6srfmQsrOco9HflvIkf8k5ks0ZZBY7HYjAtNig=</DigestValue>
    </Reference>
  </SignedInfo>
  <SignatureValue>UzK9AyxpXNwucbwJtnqi2jREMWks5woJRemjO5Z2i6rVnbLr/9G9gEQVs7qBaP5+VT+QXGs5uDry
CSpEQQBgTo47pNLsq4ixX+1syKxeKYm8LUgvIm3OmrJ7Wnd3tBDdOz3doMl34h7iqIkNG9hbsrob
sTpWK8G6GavyvnsLmm/0cPLrH5YupPggAGGGNqq/9+Z0Pxa71/tuQ1FmLX88/4kF6GSXgABLf6c9
NGHSpxDeUd8Jluta2Fs1odrdlnqjykoniHUsnPCzvvXM9MvxnXc4i+oGG0R9v50Ue+UmnueupHM8
FdVweOZksQj7RRl0GUgrTUbc7QeKVRYY8XK8tA==</SignatureValue>
  <KeyInfo>
    <X509Data>
      <X509Certificate>MIIH5DCCBcygAwIBAgIIJBwlLKUcREQwDQYJKoZIhvcNAQELBQAwWzEXMBUGA1UEBRMOUlVDIDgwMDUwMTcyLTExGjAYBgNVBAMTEUNBLURPQ1VNRU5UQSBTLkEuMRcwFQYDVQQKEw5ET0NVTUVOVEEgUy5BLjELMAkGA1UEBhMCUFkwHhcNMjEwODA2MTgwOTI5WhcNMjMwODA2MTgxOTI5WjCBhzELMAkGA1UEBhMCUFkxDTALBgNVBAQMBEhPTkcxEjAQBgNVBAUTCUNJMTM3MjQ1MTERMA8GA1UEKgwIWVVOIFNISUsxFzAVBgNVBAoMDlBFUlNPTkEgRklTSUNBMREwDwYDVQQLDAhGSVJNQSBGMjEWMBQGA1UEAwwNWVVOIFNISUsgSE9ORzCCASIwDQYJKoZIhvcNAQEBBQADggEPADCCAQoCggEBAKgqWH5nemxP9Wzbbm22D/0eRrEieoxwcRlRZ3nRv2wpnAj6lzw2xuYddx85NXXQ36m9rYuadnGeUZC2Xdv2VCLwJMLDc9AMXk06+fBSictUbhBJyMb15/VtOjC/2v94wli8x2C3N3l2tpdScFm5lQ3E7jSyfsIqWJnIK4njD4oR139tzjgjFYz2kszO+DphExZkzsn8oAinuFUMk0aAriHg/41wYf6zg35TGOmBOBN77TnweCTeFTEj05w3BRh/1yYS2/vOL2Qqq/C5FcghjRzIfAQaOumVBsyliZQPHGyX/qMngpxb/c2ZerMQNgsd2AIt3y9xx2IPaGwWCfeAx8MCAwEAAaOCA30wggN5MAwGA1UdEwEB/wQCMAAwDgYDVR0PAQH/BAQDAgXgMCoGA1UdJQEB/wQgMB4GCCsGAQUFBwMBBggrBgEFBQcDAgYIKwYBBQUHAwQwHQYDVR0OBBYEFGA/NiQFRFycdCuj/ebRza/VEmui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kYW5haG9uZzIw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6SpjIWEeK9xmda4sHRwMw6v7Qe8sHh8JgNuT/kyIUa3S9BnmPBpGfR8vtaWA7e6WF/zLzhKthufyzs77VFez3Y9O+DKkIJntOhGop154Qp9NRSrWCj1+0ym5oh0Q1tXGbxXwXtJa0N4f6vD8HJrLswf/EiRYHG0l8Sr8E6X3fTotMMLaUt9VXE9Gbo4YMGY6sU7eq16/eyzXifS/4ZGYq4ln7qtHvbZmeNH1J4X0CkIcFLI9HYMPM5J1eiEQkXe9FLb/+AtAHQkniPARgqekawl5dGtZPvdDqyPLpG5IFz36FMHvUQZf7VzdnqnAVYFOQhtZqqjnbS8K6yhbgSIyVXoPAIq9TO5jVvKsK50R7hDndRIGp+xVFdoCxfc/Oc0lN/yBarP2sOtVFxuM++oQ/fBDHPB0iO2xhxNqmDHGKLCCJo/ZLYcCPYEJhHsyueLEaHCct6FgctivKRGVeDWeAz9uEYWsIbOEY8iadV1JkcPcNGbTTQFvAiiJ60CPH0Y2CLTL1JxP777sp4+SJN5HZ00hlWjqjDeXSG+oIqix6Au0IBOlKOVquvWYm6rFwoi9dnOslJ38j5TOTA4P8LTtynlwl0cUUB3k22hm2rFAk35OO0G+f2Qp7Nt8y9Hh5fGko9hVFYd5L1DFMhS9Ts6/JC/zAlHsexrmFOE1+Ke/C4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2022-03-31T14:50:16Z</mdssi:Value>
        </mdssi:SignatureTime>
      </SignatureProperty>
    </SignatureProperties>
  </Object>
  <Object Id="idOfficeObject">
    <SignatureProperties>
      <SignatureProperty Id="idOfficeV1Details" Target="#idPackageSignature">
        <SignatureInfoV1 xmlns="http://schemas.microsoft.com/office/2006/digsig">
          <SetupID>{7F65166D-94D4-4BC5-9B4F-FB6FA86434FD}</SetupID>
          <SignatureText>YUN SHIK HONG</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2022-03-31T14:50:16Z</xd:SigningTime>
          <xd:SigningCertificate>
            <xd:Cert>
              <xd:CertDigest>
                <DigestMethod Algorithm="http://www.w3.org/2001/04/xmlenc#sha256"/>
                <DigestValue>tAzGXMkMG7SaSx8GRWLRW94e+ParGzdXDPR/FinjWKE=</DigestValue>
              </xd:CertDigest>
              <xd:IssuerSerial>
                <X509IssuerName>C=PY, O=DOCUMENTA S.A., CN=CA-DOCUMENTA S.A., SERIALNUMBER=RUC 80050172-1</X509IssuerName>
                <X509SerialNumber>2601995558392185924</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c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AA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TQ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hJ3oglFtc0g7GGqG//x15CzgGEJ0pyuww+Xo7+1kAUU=</DigestValue>
    </Reference>
    <Reference Type="http://www.w3.org/2000/09/xmldsig#Object" URI="#idOfficeObject">
      <DigestMethod Algorithm="http://www.w3.org/2001/04/xmlenc#sha256"/>
      <DigestValue>3ASlGfackA27HmaxVNXnhzwbHZG4B4un38tc/a8lQyE=</DigestValue>
    </Reference>
    <Reference Type="http://uri.etsi.org/01903#SignedProperties" URI="#idSignedProperties">
      <Transforms>
        <Transform Algorithm="http://www.w3.org/TR/2001/REC-xml-c14n-20010315"/>
      </Transforms>
      <DigestMethod Algorithm="http://www.w3.org/2001/04/xmlenc#sha256"/>
      <DigestValue>5ujo8lwa391857lhKB1JFXUoXkb1V+SrNxrgDOdKeVw=</DigestValue>
    </Reference>
    <Reference Type="http://www.w3.org/2000/09/xmldsig#Object" URI="#idValidSigLnImg">
      <DigestMethod Algorithm="http://www.w3.org/2001/04/xmlenc#sha256"/>
      <DigestValue>v4mYp1LJIJ3CgQ5pn/NXC0rX4HZnyANdG+74N0kEWek=</DigestValue>
    </Reference>
    <Reference Type="http://www.w3.org/2000/09/xmldsig#Object" URI="#idInvalidSigLnImg">
      <DigestMethod Algorithm="http://www.w3.org/2001/04/xmlenc#sha256"/>
      <DigestValue>fHSJF+jT82qpggui2FrvsKWSaC60Pxyah6yRCsVKk34=</DigestValue>
    </Reference>
  </SignedInfo>
  <SignatureValue>ddCPojpDZoErhtcFUMAq+J3cM2mIW066KA9A3+KqcKrX0S3Fe9+TPhU25mHva1vXWcjw+6Rk3zER
JFCJxUBfiSTAnEg7yke/935zbPscJuxBI8qxM9dxVxyPNzeuaSVDW4OrzRrpBCZU7z2HtfXWD4AP
wzcAJq9iBghrWOKSI1d8KiAX0bnjULRwTISk8F2L/CyDe3ucIl2UMhL5uNoTitFimsmTuUimXNqq
1om6e+jiCBxToLObWGeY09HLYi8rCqZWNjYkYae45IfpmgqKpLjf8D2vD6rG7b1dcqBveqmZYEQT
ts/Z2LY3QpfUFbOaHOBIob675L37Kbhns3/D6w==</SignatureValue>
  <KeyInfo>
    <X509Data>
      <X509Certificate>MIIH5DCCBcygAwIBAgIIJBwlLKUcREQwDQYJKoZIhvcNAQELBQAwWzEXMBUGA1UEBRMOUlVDIDgwMDUwMTcyLTExGjAYBgNVBAMTEUNBLURPQ1VNRU5UQSBTLkEuMRcwFQYDVQQKEw5ET0NVTUVOVEEgUy5BLjELMAkGA1UEBhMCUFkwHhcNMjEwODA2MTgwOTI5WhcNMjMwODA2MTgxOTI5WjCBhzELMAkGA1UEBhMCUFkxDTALBgNVBAQMBEhPTkcxEjAQBgNVBAUTCUNJMTM3MjQ1MTERMA8GA1UEKgwIWVVOIFNISUsxFzAVBgNVBAoMDlBFUlNPTkEgRklTSUNBMREwDwYDVQQLDAhGSVJNQSBGMjEWMBQGA1UEAwwNWVVOIFNISUsgSE9ORzCCASIwDQYJKoZIhvcNAQEBBQADggEPADCCAQoCggEBAKgqWH5nemxP9Wzbbm22D/0eRrEieoxwcRlRZ3nRv2wpnAj6lzw2xuYddx85NXXQ36m9rYuadnGeUZC2Xdv2VCLwJMLDc9AMXk06+fBSictUbhBJyMb15/VtOjC/2v94wli8x2C3N3l2tpdScFm5lQ3E7jSyfsIqWJnIK4njD4oR139tzjgjFYz2kszO+DphExZkzsn8oAinuFUMk0aAriHg/41wYf6zg35TGOmBOBN77TnweCTeFTEj05w3BRh/1yYS2/vOL2Qqq/C5FcghjRzIfAQaOumVBsyliZQPHGyX/qMngpxb/c2ZerMQNgsd2AIt3y9xx2IPaGwWCfeAx8MCAwEAAaOCA30wggN5MAwGA1UdEwEB/wQCMAAwDgYDVR0PAQH/BAQDAgXgMCoGA1UdJQEB/wQgMB4GCCsGAQUFBwMBBggrBgEFBQcDAgYIKwYBBQUHAwQwHQYDVR0OBBYEFGA/NiQFRFycdCuj/ebRza/VEmui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kYW5haG9uZzIw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6SpjIWEeK9xmda4sHRwMw6v7Qe8sHh8JgNuT/kyIUa3S9BnmPBpGfR8vtaWA7e6WF/zLzhKthufyzs77VFez3Y9O+DKkIJntOhGop154Qp9NRSrWCj1+0ym5oh0Q1tXGbxXwXtJa0N4f6vD8HJrLswf/EiRYHG0l8Sr8E6X3fTotMMLaUt9VXE9Gbo4YMGY6sU7eq16/eyzXifS/4ZGYq4ln7qtHvbZmeNH1J4X0CkIcFLI9HYMPM5J1eiEQkXe9FLb/+AtAHQkniPARgqekawl5dGtZPvdDqyPLpG5IFz36FMHvUQZf7VzdnqnAVYFOQhtZqqjnbS8K6yhbgSIyVXoPAIq9TO5jVvKsK50R7hDndRIGp+xVFdoCxfc/Oc0lN/yBarP2sOtVFxuM++oQ/fBDHPB0iO2xhxNqmDHGKLCCJo/ZLYcCPYEJhHsyueLEaHCct6FgctivKRGVeDWeAz9uEYWsIbOEY8iadV1JkcPcNGbTTQFvAiiJ60CPH0Y2CLTL1JxP777sp4+SJN5HZ00hlWjqjDeXSG+oIqix6Au0IBOlKOVquvWYm6rFwoi9dnOslJ38j5TOTA4P8LTtynlwl0cUUB3k22hm2rFAk35OO0G+f2Qp7Nt8y9Hh5fGko9hVFYd5L1DFMhS9Ts6/JC/zAlHsexrmFOE1+Ke/C4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2022-03-31T14:50:29Z</mdssi:Value>
        </mdssi:SignatureTime>
      </SignatureProperty>
    </SignatureProperties>
  </Object>
  <Object Id="idOfficeObject">
    <SignatureProperties>
      <SignatureProperty Id="idOfficeV1Details" Target="#idPackageSignature">
        <SignatureInfoV1 xmlns="http://schemas.microsoft.com/office/2006/digsig">
          <SetupID>{35054FE9-5C14-40EF-9B58-810B1D5DDFC1}</SetupID>
          <SignatureText>YUN SHIK HONG</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2022-03-31T14:50:29Z</xd:SigningTime>
          <xd:SigningCertificate>
            <xd:Cert>
              <xd:CertDigest>
                <DigestMethod Algorithm="http://www.w3.org/2001/04/xmlenc#sha256"/>
                <DigestValue>tAzGXMkMG7SaSx8GRWLRW94e+ParGzdXDPR/FinjWKE=</DigestValue>
              </xd:CertDigest>
              <xd:IssuerSerial>
                <X509IssuerName>C=PY, O=DOCUMENTA S.A., CN=CA-DOCUMENTA S.A., SERIALNUMBER=RUC 80050172-1</X509IssuerName>
                <X509SerialNumber>2601995558392185924</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c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AA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QQ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e1M+DsG5OpLh8yWXE9T3xmcOC0cQ6TrEUR4RkCoGLac=</DigestValue>
    </Reference>
    <Reference Type="http://www.w3.org/2000/09/xmldsig#Object" URI="#idOfficeObject">
      <DigestMethod Algorithm="http://www.w3.org/2001/04/xmlenc#sha256"/>
      <DigestValue>Z31yaVNXhntImSup/SUO/AR30UeMAqZxtO+0JK1OB2o=</DigestValue>
    </Reference>
    <Reference Type="http://uri.etsi.org/01903#SignedProperties" URI="#idSignedProperties">
      <Transforms>
        <Transform Algorithm="http://www.w3.org/TR/2001/REC-xml-c14n-20010315"/>
      </Transforms>
      <DigestMethod Algorithm="http://www.w3.org/2001/04/xmlenc#sha256"/>
      <DigestValue>ZOQQ7uxUHZjAeyZMnwbMPIjFbduNNchvc6a1zHI4WcU=</DigestValue>
    </Reference>
    <Reference Type="http://www.w3.org/2000/09/xmldsig#Object" URI="#idValidSigLnImg">
      <DigestMethod Algorithm="http://www.w3.org/2001/04/xmlenc#sha256"/>
      <DigestValue>v4mYp1LJIJ3CgQ5pn/NXC0rX4HZnyANdG+74N0kEWek=</DigestValue>
    </Reference>
    <Reference Type="http://www.w3.org/2000/09/xmldsig#Object" URI="#idInvalidSigLnImg">
      <DigestMethod Algorithm="http://www.w3.org/2001/04/xmlenc#sha256"/>
      <DigestValue>fHSJF+jT82qpggui2FrvsKWSaC60Pxyah6yRCsVKk34=</DigestValue>
    </Reference>
  </SignedInfo>
  <SignatureValue>D1YCcxAUD2LMVnwqciATwYbSIPj1pytGBwoFo8xslCB2PocEgjFhw28Irz5LoJPUxFgrO0A5TBRK
D0fcZO+vDtUSize0YG01ZQffGjgp4PrtqmvfKpBaxUPTuEqDMaoYzWzTQTWDD6QuzsuCOEfIObyy
E9ul9vFpQrw9+cl/2VO2DBWneDFC4dxdMNsZdze1gRP6iWWH22VXUg6JQrBhbCRFvi45DI3uSxg3
F4q5xups/8jRHnJoSVu00pLejkRtCYegAfOBWKwWrKflul7N6GnXxCDGc2o2srAlbEhMqd5a1HpW
RxmvMoq3AhS64o22NfHyl0U8k6grMkxOXANICA==</SignatureValue>
  <KeyInfo>
    <X509Data>
      <X509Certificate>MIIH5DCCBcygAwIBAgIIJBwlLKUcREQwDQYJKoZIhvcNAQELBQAwWzEXMBUGA1UEBRMOUlVDIDgwMDUwMTcyLTExGjAYBgNVBAMTEUNBLURPQ1VNRU5UQSBTLkEuMRcwFQYDVQQKEw5ET0NVTUVOVEEgUy5BLjELMAkGA1UEBhMCUFkwHhcNMjEwODA2MTgwOTI5WhcNMjMwODA2MTgxOTI5WjCBhzELMAkGA1UEBhMCUFkxDTALBgNVBAQMBEhPTkcxEjAQBgNVBAUTCUNJMTM3MjQ1MTERMA8GA1UEKgwIWVVOIFNISUsxFzAVBgNVBAoMDlBFUlNPTkEgRklTSUNBMREwDwYDVQQLDAhGSVJNQSBGMjEWMBQGA1UEAwwNWVVOIFNISUsgSE9ORzCCASIwDQYJKoZIhvcNAQEBBQADggEPADCCAQoCggEBAKgqWH5nemxP9Wzbbm22D/0eRrEieoxwcRlRZ3nRv2wpnAj6lzw2xuYddx85NXXQ36m9rYuadnGeUZC2Xdv2VCLwJMLDc9AMXk06+fBSictUbhBJyMb15/VtOjC/2v94wli8x2C3N3l2tpdScFm5lQ3E7jSyfsIqWJnIK4njD4oR139tzjgjFYz2kszO+DphExZkzsn8oAinuFUMk0aAriHg/41wYf6zg35TGOmBOBN77TnweCTeFTEj05w3BRh/1yYS2/vOL2Qqq/C5FcghjRzIfAQaOumVBsyliZQPHGyX/qMngpxb/c2ZerMQNgsd2AIt3y9xx2IPaGwWCfeAx8MCAwEAAaOCA30wggN5MAwGA1UdEwEB/wQCMAAwDgYDVR0PAQH/BAQDAgXgMCoGA1UdJQEB/wQgMB4GCCsGAQUFBwMBBggrBgEFBQcDAgYIKwYBBQUHAwQwHQYDVR0OBBYEFGA/NiQFRFycdCuj/ebRza/VEmui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kYW5haG9uZzIw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6SpjIWEeK9xmda4sHRwMw6v7Qe8sHh8JgNuT/kyIUa3S9BnmPBpGfR8vtaWA7e6WF/zLzhKthufyzs77VFez3Y9O+DKkIJntOhGop154Qp9NRSrWCj1+0ym5oh0Q1tXGbxXwXtJa0N4f6vD8HJrLswf/EiRYHG0l8Sr8E6X3fTotMMLaUt9VXE9Gbo4YMGY6sU7eq16/eyzXifS/4ZGYq4ln7qtHvbZmeNH1J4X0CkIcFLI9HYMPM5J1eiEQkXe9FLb/+AtAHQkniPARgqekawl5dGtZPvdDqyPLpG5IFz36FMHvUQZf7VzdnqnAVYFOQhtZqqjnbS8K6yhbgSIyVXoPAIq9TO5jVvKsK50R7hDndRIGp+xVFdoCxfc/Oc0lN/yBarP2sOtVFxuM++oQ/fBDHPB0iO2xhxNqmDHGKLCCJo/ZLYcCPYEJhHsyueLEaHCct6FgctivKRGVeDWeAz9uEYWsIbOEY8iadV1JkcPcNGbTTQFvAiiJ60CPH0Y2CLTL1JxP777sp4+SJN5HZ00hlWjqjDeXSG+oIqix6Au0IBOlKOVquvWYm6rFwoi9dnOslJ38j5TOTA4P8LTtynlwl0cUUB3k22hm2rFAk35OO0G+f2Qp7Nt8y9Hh5fGko9hVFYd5L1DFMhS9Ts6/JC/zAlHsexrmFOE1+Ke/C4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2022-03-31T14:50:38Z</mdssi:Value>
        </mdssi:SignatureTime>
      </SignatureProperty>
    </SignatureProperties>
  </Object>
  <Object Id="idOfficeObject">
    <SignatureProperties>
      <SignatureProperty Id="idOfficeV1Details" Target="#idPackageSignature">
        <SignatureInfoV1 xmlns="http://schemas.microsoft.com/office/2006/digsig">
          <SetupID>{F882FB34-B56E-4DA8-9338-26030446A77F}</SetupID>
          <SignatureText>YUN SHIK HONG</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2022-03-31T14:50:38Z</xd:SigningTime>
          <xd:SigningCertificate>
            <xd:Cert>
              <xd:CertDigest>
                <DigestMethod Algorithm="http://www.w3.org/2001/04/xmlenc#sha256"/>
                <DigestValue>tAzGXMkMG7SaSx8GRWLRW94e+ParGzdXDPR/FinjWKE=</DigestValue>
              </xd:CertDigest>
              <xd:IssuerSerial>
                <X509IssuerName>C=PY, O=DOCUMENTA S.A., CN=CA-DOCUMENTA S.A., SERIALNUMBER=RUC 80050172-1</X509IssuerName>
                <X509SerialNumber>2601995558392185924</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c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AA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QQ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TdPd2ZMuXFlA297wu5GVqjSAWWwS11IUX3nvzdRXTpc=</DigestValue>
    </Reference>
    <Reference Type="http://www.w3.org/2000/09/xmldsig#Object" URI="#idOfficeObject">
      <DigestMethod Algorithm="http://www.w3.org/2001/04/xmlenc#sha256"/>
      <DigestValue>88CDyb6MpfIlRaOD8MWSDDuuJbZCzyxNLvbW8r0Ce0s=</DigestValue>
    </Reference>
    <Reference Type="http://uri.etsi.org/01903#SignedProperties" URI="#idSignedProperties">
      <Transforms>
        <Transform Algorithm="http://www.w3.org/TR/2001/REC-xml-c14n-20010315"/>
      </Transforms>
      <DigestMethod Algorithm="http://www.w3.org/2001/04/xmlenc#sha256"/>
      <DigestValue>mbiUAfe0oMICwwhg9kYix3VsIdNYihbqMNA1lz3nLHQ=</DigestValue>
    </Reference>
    <Reference Type="http://www.w3.org/2000/09/xmldsig#Object" URI="#idValidSigLnImg">
      <DigestMethod Algorithm="http://www.w3.org/2001/04/xmlenc#sha256"/>
      <DigestValue>v4mYp1LJIJ3CgQ5pn/NXC0rX4HZnyANdG+74N0kEWek=</DigestValue>
    </Reference>
    <Reference Type="http://www.w3.org/2000/09/xmldsig#Object" URI="#idInvalidSigLnImg">
      <DigestMethod Algorithm="http://www.w3.org/2001/04/xmlenc#sha256"/>
      <DigestValue>gHUjyogal/ga3lNqpUx5Ce6TjbYAtKpkIyf4syLvHIk=</DigestValue>
    </Reference>
  </SignedInfo>
  <SignatureValue>JkCyAtyB+65q2HszsM7wLeWORelyC4t+gbxMh8AbmFir0H1bAlM96G365YYYVT3BwV6UYYRC34nV
6eh/5D/P5wRjiipNvieP+533mBAWcZyT7ozDyRx8ue8aTLMeYk84Codoymixm48jLlG7HsvZKkz6
3FfYywoNWFZYbce1s6BtBV3sQqruBo2t9PXLBEZkeD6CltvbarF3lEAtpf4BiLfd4xJZWHSQbFWM
JpXu6uZV3aWIQI5wmyqZgLaiEtxJoWHBEnyzkcJ3/fRltK8HrnqkXmJ/zkNgLeKR+98aKUrTNMxs
wERCGxYLQFApeDqIF0lvku7MkxNu5P1EmMze7A==</SignatureValue>
  <KeyInfo>
    <X509Data>
      <X509Certificate>MIIH5DCCBcygAwIBAgIIJBwlLKUcREQwDQYJKoZIhvcNAQELBQAwWzEXMBUGA1UEBRMOUlVDIDgwMDUwMTcyLTExGjAYBgNVBAMTEUNBLURPQ1VNRU5UQSBTLkEuMRcwFQYDVQQKEw5ET0NVTUVOVEEgUy5BLjELMAkGA1UEBhMCUFkwHhcNMjEwODA2MTgwOTI5WhcNMjMwODA2MTgxOTI5WjCBhzELMAkGA1UEBhMCUFkxDTALBgNVBAQMBEhPTkcxEjAQBgNVBAUTCUNJMTM3MjQ1MTERMA8GA1UEKgwIWVVOIFNISUsxFzAVBgNVBAoMDlBFUlNPTkEgRklTSUNBMREwDwYDVQQLDAhGSVJNQSBGMjEWMBQGA1UEAwwNWVVOIFNISUsgSE9ORzCCASIwDQYJKoZIhvcNAQEBBQADggEPADCCAQoCggEBAKgqWH5nemxP9Wzbbm22D/0eRrEieoxwcRlRZ3nRv2wpnAj6lzw2xuYddx85NXXQ36m9rYuadnGeUZC2Xdv2VCLwJMLDc9AMXk06+fBSictUbhBJyMb15/VtOjC/2v94wli8x2C3N3l2tpdScFm5lQ3E7jSyfsIqWJnIK4njD4oR139tzjgjFYz2kszO+DphExZkzsn8oAinuFUMk0aAriHg/41wYf6zg35TGOmBOBN77TnweCTeFTEj05w3BRh/1yYS2/vOL2Qqq/C5FcghjRzIfAQaOumVBsyliZQPHGyX/qMngpxb/c2ZerMQNgsd2AIt3y9xx2IPaGwWCfeAx8MCAwEAAaOCA30wggN5MAwGA1UdEwEB/wQCMAAwDgYDVR0PAQH/BAQDAgXgMCoGA1UdJQEB/wQgMB4GCCsGAQUFBwMBBggrBgEFBQcDAgYIKwYBBQUHAwQwHQYDVR0OBBYEFGA/NiQFRFycdCuj/ebRza/VEmui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kYW5haG9uZzIw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6SpjIWEeK9xmda4sHRwMw6v7Qe8sHh8JgNuT/kyIUa3S9BnmPBpGfR8vtaWA7e6WF/zLzhKthufyzs77VFez3Y9O+DKkIJntOhGop154Qp9NRSrWCj1+0ym5oh0Q1tXGbxXwXtJa0N4f6vD8HJrLswf/EiRYHG0l8Sr8E6X3fTotMMLaUt9VXE9Gbo4YMGY6sU7eq16/eyzXifS/4ZGYq4ln7qtHvbZmeNH1J4X0CkIcFLI9HYMPM5J1eiEQkXe9FLb/+AtAHQkniPARgqekawl5dGtZPvdDqyPLpG5IFz36FMHvUQZf7VzdnqnAVYFOQhtZqqjnbS8K6yhbgSIyVXoPAIq9TO5jVvKsK50R7hDndRIGp+xVFdoCxfc/Oc0lN/yBarP2sOtVFxuM++oQ/fBDHPB0iO2xhxNqmDHGKLCCJo/ZLYcCPYEJhHsyueLEaHCct6FgctivKRGVeDWeAz9uEYWsIbOEY8iadV1JkcPcNGbTTQFvAiiJ60CPH0Y2CLTL1JxP777sp4+SJN5HZ00hlWjqjDeXSG+oIqix6Au0IBOlKOVquvWYm6rFwoi9dnOslJ38j5TOTA4P8LTtynlwl0cUUB3k22hm2rFAk35OO0G+f2Qp7Nt8y9Hh5fGko9hVFYd5L1DFMhS9Ts6/JC/zAlHsexrmFOE1+Ke/C4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2022-03-31T14:50:46Z</mdssi:Value>
        </mdssi:SignatureTime>
      </SignatureProperty>
    </SignatureProperties>
  </Object>
  <Object Id="idOfficeObject">
    <SignatureProperties>
      <SignatureProperty Id="idOfficeV1Details" Target="#idPackageSignature">
        <SignatureInfoV1 xmlns="http://schemas.microsoft.com/office/2006/digsig">
          <SetupID>{7F08D825-F8F8-4ACC-ADB3-67B9C0BA7B45}</SetupID>
          <SignatureText>YUN SHIK HONG</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2022-03-31T14:50:46Z</xd:SigningTime>
          <xd:SigningCertificate>
            <xd:Cert>
              <xd:CertDigest>
                <DigestMethod Algorithm="http://www.w3.org/2001/04/xmlenc#sha256"/>
                <DigestValue>tAzGXMkMG7SaSx8GRWLRW94e+ParGzdXDPR/FinjWKE=</DigestValue>
              </xd:CertDigest>
              <xd:IssuerSerial>
                <X509IssuerName>C=PY, O=DOCUMENTA S.A., CN=CA-DOCUMENTA S.A., SERIALNUMBER=RUC 80050172-1</X509IssuerName>
                <X509SerialNumber>2601995558392185924</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c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AA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QQ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g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1ZvTfa8i0B8ZFK2NET9rNggGU6XHIxjZyRC+g4+aONs=</DigestValue>
    </Reference>
    <Reference Type="http://www.w3.org/2000/09/xmldsig#Object" URI="#idOfficeObject">
      <DigestMethod Algorithm="http://www.w3.org/2001/04/xmlenc#sha256"/>
      <DigestValue>KvbIaINjusOI0MM7QTV24ZRxly7SCib6rObM9ehrYt4=</DigestValue>
    </Reference>
    <Reference Type="http://uri.etsi.org/01903#SignedProperties" URI="#idSignedProperties">
      <Transforms>
        <Transform Algorithm="http://www.w3.org/TR/2001/REC-xml-c14n-20010315"/>
      </Transforms>
      <DigestMethod Algorithm="http://www.w3.org/2001/04/xmlenc#sha256"/>
      <DigestValue>04EZTghi2+78LDlf5GnzrPcXWf3w+1le7wYbOKQz2JY=</DigestValue>
    </Reference>
    <Reference Type="http://www.w3.org/2000/09/xmldsig#Object" URI="#idValidSigLnImg">
      <DigestMethod Algorithm="http://www.w3.org/2001/04/xmlenc#sha256"/>
      <DigestValue>v4mYp1LJIJ3CgQ5pn/NXC0rX4HZnyANdG+74N0kEWek=</DigestValue>
    </Reference>
    <Reference Type="http://www.w3.org/2000/09/xmldsig#Object" URI="#idInvalidSigLnImg">
      <DigestMethod Algorithm="http://www.w3.org/2001/04/xmlenc#sha256"/>
      <DigestValue>fHSJF+jT82qpggui2FrvsKWSaC60Pxyah6yRCsVKk34=</DigestValue>
    </Reference>
  </SignedInfo>
  <SignatureValue>UwovvwyUym3B3JHGKcePdnl+bzYJ+HfkroRrNBnXLQ4cJ2xfeU80M2Tzzlp5L/HrNL/81q3pNXmd
D/nML0aXfknuiSjVu7BG9Vj9y3sWlEMNJfdz1Rf8gdNAmG6+DVUIt6oERT8JOR5p3U+kB3FlPmC1
NpJQBXcJyK77JxTTNYBkWbM9UGmbmrsgREp8kn4qqPTh3TDC769DmPpIotbhqDCETMUxC3uNYmJw
kHvN84et0rMRRIalVitUOL8Fyqtr45cUzdrDMYTGMBGfrakD1ljJtssZKfWR/Lfq/u0EHmOA3auV
KPYGq4wCpFGp8sAoSXQ05MPYSwEWKfUra/ZPeA==</SignatureValue>
  <KeyInfo>
    <X509Data>
      <X509Certificate>MIIH5DCCBcygAwIBAgIIJBwlLKUcREQwDQYJKoZIhvcNAQELBQAwWzEXMBUGA1UEBRMOUlVDIDgwMDUwMTcyLTExGjAYBgNVBAMTEUNBLURPQ1VNRU5UQSBTLkEuMRcwFQYDVQQKEw5ET0NVTUVOVEEgUy5BLjELMAkGA1UEBhMCUFkwHhcNMjEwODA2MTgwOTI5WhcNMjMwODA2MTgxOTI5WjCBhzELMAkGA1UEBhMCUFkxDTALBgNVBAQMBEhPTkcxEjAQBgNVBAUTCUNJMTM3MjQ1MTERMA8GA1UEKgwIWVVOIFNISUsxFzAVBgNVBAoMDlBFUlNPTkEgRklTSUNBMREwDwYDVQQLDAhGSVJNQSBGMjEWMBQGA1UEAwwNWVVOIFNISUsgSE9ORzCCASIwDQYJKoZIhvcNAQEBBQADggEPADCCAQoCggEBAKgqWH5nemxP9Wzbbm22D/0eRrEieoxwcRlRZ3nRv2wpnAj6lzw2xuYddx85NXXQ36m9rYuadnGeUZC2Xdv2VCLwJMLDc9AMXk06+fBSictUbhBJyMb15/VtOjC/2v94wli8x2C3N3l2tpdScFm5lQ3E7jSyfsIqWJnIK4njD4oR139tzjgjFYz2kszO+DphExZkzsn8oAinuFUMk0aAriHg/41wYf6zg35TGOmBOBN77TnweCTeFTEj05w3BRh/1yYS2/vOL2Qqq/C5FcghjRzIfAQaOumVBsyliZQPHGyX/qMngpxb/c2ZerMQNgsd2AIt3y9xx2IPaGwWCfeAx8MCAwEAAaOCA30wggN5MAwGA1UdEwEB/wQCMAAwDgYDVR0PAQH/BAQDAgXgMCoGA1UdJQEB/wQgMB4GCCsGAQUFBwMBBggrBgEFBQcDAgYIKwYBBQUHAwQwHQYDVR0OBBYEFGA/NiQFRFycdCuj/ebRza/VEmui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kYW5haG9uZzIw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6SpjIWEeK9xmda4sHRwMw6v7Qe8sHh8JgNuT/kyIUa3S9BnmPBpGfR8vtaWA7e6WF/zLzhKthufyzs77VFez3Y9O+DKkIJntOhGop154Qp9NRSrWCj1+0ym5oh0Q1tXGbxXwXtJa0N4f6vD8HJrLswf/EiRYHG0l8Sr8E6X3fTotMMLaUt9VXE9Gbo4YMGY6sU7eq16/eyzXifS/4ZGYq4ln7qtHvbZmeNH1J4X0CkIcFLI9HYMPM5J1eiEQkXe9FLb/+AtAHQkniPARgqekawl5dGtZPvdDqyPLpG5IFz36FMHvUQZf7VzdnqnAVYFOQhtZqqjnbS8K6yhbgSIyVXoPAIq9TO5jVvKsK50R7hDndRIGp+xVFdoCxfc/Oc0lN/yBarP2sOtVFxuM++oQ/fBDHPB0iO2xhxNqmDHGKLCCJo/ZLYcCPYEJhHsyueLEaHCct6FgctivKRGVeDWeAz9uEYWsIbOEY8iadV1JkcPcNGbTTQFvAiiJ60CPH0Y2CLTL1JxP777sp4+SJN5HZ00hlWjqjDeXSG+oIqix6Au0IBOlKOVquvWYm6rFwoi9dnOslJ38j5TOTA4P8LTtynlwl0cUUB3k22hm2rFAk35OO0G+f2Qp7Nt8y9Hh5fGko9hVFYd5L1DFMhS9Ts6/JC/zAlHsexrmFOE1+Ke/C4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2022-03-31T14:50:54Z</mdssi:Value>
        </mdssi:SignatureTime>
      </SignatureProperty>
    </SignatureProperties>
  </Object>
  <Object Id="idOfficeObject">
    <SignatureProperties>
      <SignatureProperty Id="idOfficeV1Details" Target="#idPackageSignature">
        <SignatureInfoV1 xmlns="http://schemas.microsoft.com/office/2006/digsig">
          <SetupID>{56FE789A-EEB8-4F21-8AC1-D7C93706A74F}</SetupID>
          <SignatureText>YUN SHIK HONG</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2022-03-31T14:50:54Z</xd:SigningTime>
          <xd:SigningCertificate>
            <xd:Cert>
              <xd:CertDigest>
                <DigestMethod Algorithm="http://www.w3.org/2001/04/xmlenc#sha256"/>
                <DigestValue>tAzGXMkMG7SaSx8GRWLRW94e+ParGzdXDPR/FinjWKE=</DigestValue>
              </xd:CertDigest>
              <xd:IssuerSerial>
                <X509IssuerName>C=PY, O=DOCUMENTA S.A., CN=CA-DOCUMENTA S.A., SERIALNUMBER=RUC 80050172-1</X509IssuerName>
                <X509SerialNumber>2601995558392185924</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c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AA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QQ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+7TiIoQ6ypMgAM01zt//K8jDAX8J9CaNJg2XrDX0GQA=</DigestValue>
    </Reference>
    <Reference Type="http://www.w3.org/2000/09/xmldsig#Object" URI="#idOfficeObject">
      <DigestMethod Algorithm="http://www.w3.org/2001/04/xmlenc#sha256"/>
      <DigestValue>m9uNGaXK4QGCtCQfmuv/8Byg2l43SLW/eh/z0TE+mlo=</DigestValue>
    </Reference>
    <Reference Type="http://uri.etsi.org/01903#SignedProperties" URI="#idSignedProperties">
      <Transforms>
        <Transform Algorithm="http://www.w3.org/TR/2001/REC-xml-c14n-20010315"/>
      </Transforms>
      <DigestMethod Algorithm="http://www.w3.org/2001/04/xmlenc#sha256"/>
      <DigestValue>rg1AwLT+7GKQAz4LPYNoSnYfrUEsJmeVo+wGGHqv/Lc=</DigestValue>
    </Reference>
    <Reference Type="http://www.w3.org/2000/09/xmldsig#Object" URI="#idValidSigLnImg">
      <DigestMethod Algorithm="http://www.w3.org/2001/04/xmlenc#sha256"/>
      <DigestValue>v4mYp1LJIJ3CgQ5pn/NXC0rX4HZnyANdG+74N0kEWek=</DigestValue>
    </Reference>
    <Reference Type="http://www.w3.org/2000/09/xmldsig#Object" URI="#idInvalidSigLnImg">
      <DigestMethod Algorithm="http://www.w3.org/2001/04/xmlenc#sha256"/>
      <DigestValue>fHSJF+jT82qpggui2FrvsKWSaC60Pxyah6yRCsVKk34=</DigestValue>
    </Reference>
  </SignedInfo>
  <SignatureValue>V5gJOd8FMar5afaHuYbHyEPzgC8BHjYvYZGW3HUN8tYytP/C5iQRD7xnQLvblh/Ve/D0moNThmpv
J6k4r9+Y6apx7XJJ+MTu2fIQmmi4tIbxa3lGP3KzrX/Uv0uvq6WmaXHOMbpNPauUakNd6aC/i/8r
6unEy7i+rEy7BXsRjzG8EUWpTKS+wZApmu+C/p4nr7xaXfd3bRW70lkNeqrfr5qFSYKbvyxyYXPR
ldT5gnNV7dNpIqvX4jsk67ogFQvjSM/Jlepem/x3ef+/PTpLe8cmTIrOovWwxKyKG9qrDttAD80q
wRmAxD4PXgDAVn9NFRNpARnHEw9RdWwymutm7A==</SignatureValue>
  <KeyInfo>
    <X509Data>
      <X509Certificate>MIIH5DCCBcygAwIBAgIIJBwlLKUcREQwDQYJKoZIhvcNAQELBQAwWzEXMBUGA1UEBRMOUlVDIDgwMDUwMTcyLTExGjAYBgNVBAMTEUNBLURPQ1VNRU5UQSBTLkEuMRcwFQYDVQQKEw5ET0NVTUVOVEEgUy5BLjELMAkGA1UEBhMCUFkwHhcNMjEwODA2MTgwOTI5WhcNMjMwODA2MTgxOTI5WjCBhzELMAkGA1UEBhMCUFkxDTALBgNVBAQMBEhPTkcxEjAQBgNVBAUTCUNJMTM3MjQ1MTERMA8GA1UEKgwIWVVOIFNISUsxFzAVBgNVBAoMDlBFUlNPTkEgRklTSUNBMREwDwYDVQQLDAhGSVJNQSBGMjEWMBQGA1UEAwwNWVVOIFNISUsgSE9ORzCCASIwDQYJKoZIhvcNAQEBBQADggEPADCCAQoCggEBAKgqWH5nemxP9Wzbbm22D/0eRrEieoxwcRlRZ3nRv2wpnAj6lzw2xuYddx85NXXQ36m9rYuadnGeUZC2Xdv2VCLwJMLDc9AMXk06+fBSictUbhBJyMb15/VtOjC/2v94wli8x2C3N3l2tpdScFm5lQ3E7jSyfsIqWJnIK4njD4oR139tzjgjFYz2kszO+DphExZkzsn8oAinuFUMk0aAriHg/41wYf6zg35TGOmBOBN77TnweCTeFTEj05w3BRh/1yYS2/vOL2Qqq/C5FcghjRzIfAQaOumVBsyliZQPHGyX/qMngpxb/c2ZerMQNgsd2AIt3y9xx2IPaGwWCfeAx8MCAwEAAaOCA30wggN5MAwGA1UdEwEB/wQCMAAwDgYDVR0PAQH/BAQDAgXgMCoGA1UdJQEB/wQgMB4GCCsGAQUFBwMBBggrBgEFBQcDAgYIKwYBBQUHAwQwHQYDVR0OBBYEFGA/NiQFRFycdCuj/ebRza/VEmui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kYW5haG9uZzIw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6SpjIWEeK9xmda4sHRwMw6v7Qe8sHh8JgNuT/kyIUa3S9BnmPBpGfR8vtaWA7e6WF/zLzhKthufyzs77VFez3Y9O+DKkIJntOhGop154Qp9NRSrWCj1+0ym5oh0Q1tXGbxXwXtJa0N4f6vD8HJrLswf/EiRYHG0l8Sr8E6X3fTotMMLaUt9VXE9Gbo4YMGY6sU7eq16/eyzXifS/4ZGYq4ln7qtHvbZmeNH1J4X0CkIcFLI9HYMPM5J1eiEQkXe9FLb/+AtAHQkniPARgqekawl5dGtZPvdDqyPLpG5IFz36FMHvUQZf7VzdnqnAVYFOQhtZqqjnbS8K6yhbgSIyVXoPAIq9TO5jVvKsK50R7hDndRIGp+xVFdoCxfc/Oc0lN/yBarP2sOtVFxuM++oQ/fBDHPB0iO2xhxNqmDHGKLCCJo/ZLYcCPYEJhHsyueLEaHCct6FgctivKRGVeDWeAz9uEYWsIbOEY8iadV1JkcPcNGbTTQFvAiiJ60CPH0Y2CLTL1JxP777sp4+SJN5HZ00hlWjqjDeXSG+oIqix6Au0IBOlKOVquvWYm6rFwoi9dnOslJ38j5TOTA4P8LTtynlwl0cUUB3k22hm2rFAk35OO0G+f2Qp7Nt8y9Hh5fGko9hVFYd5L1DFMhS9Ts6/JC/zAlHsexrmFOE1+Ke/C4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2022-03-31T14:51:11Z</mdssi:Value>
        </mdssi:SignatureTime>
      </SignatureProperty>
    </SignatureProperties>
  </Object>
  <Object Id="idOfficeObject">
    <SignatureProperties>
      <SignatureProperty Id="idOfficeV1Details" Target="#idPackageSignature">
        <SignatureInfoV1 xmlns="http://schemas.microsoft.com/office/2006/digsig">
          <SetupID>{520FFBCA-0FBC-48C2-8759-B11DED6905CA}</SetupID>
          <SignatureText>YUN SHIK HONG</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2022-03-31T14:51:11Z</xd:SigningTime>
          <xd:SigningCertificate>
            <xd:Cert>
              <xd:CertDigest>
                <DigestMethod Algorithm="http://www.w3.org/2001/04/xmlenc#sha256"/>
                <DigestValue>tAzGXMkMG7SaSx8GRWLRW94e+ParGzdXDPR/FinjWKE=</DigestValue>
              </xd:CertDigest>
              <xd:IssuerSerial>
                <X509IssuerName>C=PY, O=DOCUMENTA S.A., CN=CA-DOCUMENTA S.A., SERIALNUMBER=RUC 80050172-1</X509IssuerName>
                <X509SerialNumber>2601995558392185924</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c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AAAAAASAAAADAAAAAEAAAAeAAAAGAAAAPUAAAAFAAAAMgEAABYAAAAlAAAADAAAAAEAAABUAAAAhAAAAPYAAAAFAAAAMAEAABUAAAABAAAAVVWPQSa0j0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AA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Object Id="idInvalidSigLnImg">AQAAAGwAAAAAAAAAAAAAAD8BAACfAAAAAAAAAAAAAABmFgAAOwsAACBFTUYAAAEAq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IVK/X8AAADQhUr9fwAAVDZpSv1/AAAAAISl/X8AAEFp20n9fwAAMBaEpf1/AABUNmlK/X8AAMgWAAAAAAAAQAAAwP1/AAAAAISl/X8AABFs20n9fwAABAAAAAAAAAAwFoSl/X8AAGC6j0SkAAAAVDZpSgAAAABIAAAAAAAAAFQ2aUr9fwAAqNOFSv1/AACAOmlK/X8AAAEAAAAAAAAA/l9pSv1/AAAAAISl/X8AAAAAAAAAAAAAAAAAAAAAAAAAAAAAAAAAACBPANIfAgAAW6bspP1/AABAu49EpAAAANm7j0Sk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UBGrzx8CAAAAAAAAAAAAAAEAAAAAAAAAiK4Ppf1/AAAAAAAAAAAAAIA/hKX9fwAACQAAAAEAAAAJAAAAAAAAAAAAAAAAAAAAAAAAAAAAAACtF+HJAd0AABEAAACkAAAA4MTU3h8CAAAAQInfHwIAACBPANIfAgAAoNuPRAAAAAAAAAAAAAAAAAcAAAAAAAAAAAAAAAAAAADc2o9EpAAAABnbj0SkAAAAYbfopP1/AAAAAAAAAAAAAAAAAAAAAAAAAAAAAAAAAACQAMneHwIAACBPANIfAgAAW6bspP1/AACA2o9EpAAAABnbj0SkAAAAwKR13x8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MfPHwIAAAEAAAAfAgAAKAAAAAAAAACIrg+l/X8AAAAAAAAAAAAAIFPlRf1/AAD/////AgAAAPCgTvsfAgAAAAAAAAAAAAAAAAAAAAAAAO3V4MkB3QAAAAAAAAAAAAAAAAAA/X8AAOD///8AAAAAIE8A0h8CAAB4GY5EAAAAAAAAAAAAAAAABgAAAAAAAAAAAAAAAAAAAJwYjkSkAAAA2RiORKQAAABht+ik/X8AADCYTvsfAgAAQDEb+wAAAACYkvJF/X8AADCYTvsfAgAAIE8A0h8CAABbpuyk/X8AAEAYjkSkAAAA2RiORKQAAACw1Xv5Hw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cAAABWAAAAMAAAADsAAACYAAAAHAAAACEA8AAAAAAAAAAAAAAAgD8AAAAAAAAAAAAAgD8AAAAAAAAAAAAAAAAAAAAAAAAAAAAAAAAAAAAAAAAAACUAAAAMAAAAAAAAgCgAAAAMAAAABAAAAFIAAABwAQAABAAAAOz///8AAAAAAAAAAAAAAACQAQAAAAAAAQAAAABzAGUAZwBvAGUAIAB1AGkAAAAAAAAAAAAAAAAAAAAAAAAAAAAAAAAAAAAAAAAAAAAAAAAAAAAAAAAAAAAAAAAAAAAAADhLzEX9fwAAAAAAAP1/AAA4S8xF/X8AAIiuD6X9fwAAAAAAAAAAAAAAAAAAAAAAAFBOG/sfAgAAAAAAAAAAAAAAAAAAAAAAAAAAAAAAAAAAXdbgyQHdAACWzkVF/X8AACBIzEX9fwAA7P///wAAAAAgTwDSHwIAAOgZjkQAAAAAAAAAAAAAAAAJAAAAAAAAAAAAAAAAAAAADBmORKQAAABJGY5EpAAAAGG36KT9fwAAOEvMRf1/AAAAAAAAAAAAAEAhjkSkAAAAAAAAAAAAAAAgTwDSHwIAAFum7KT9fwAAsBiORKQAAABJGY5EpAAAAHAGfPkfAgAAAAAAAGR2AAgAAAAAJQAAAAwAAAAEAAAAGAAAAAwAAAAAAAAAEgAAAAwAAAABAAAAHgAAABgAAAAwAAAAOwAAAMgAAABXAAAAJQAAAAwAAAAEAAAAVAAAAJwAAAAxAAAAOwAAAMYAAABWAAAAAQAAAFVVj0EmtI9BMQAAADsAAAANAAAATAAAAAAAAAAAAAAAAAAAAP//////////aAAAAFkAVQBOACAAUwBIAEkASwAgAEgATwBOAEcAQQALAAAADgAAAA8AAAAFAAAACwAAAA4AAAAFAAAADAAAAAUAAAAOAAAADwAAAA8AAAAO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HEAAABxAAAAAQAAAFVVj0EmtI9BDwAAAGEAAAANAAAATAAAAAAAAAAAAAAAAAAAAP//////////aAAAAFkAVQBOACAAUwBIAEkASwAgAEgATwBOAEcAAAAHAAAACQAAAAoAAAAEAAAABwAAAAkAAAADAAAACAAAAAQAAAAJAAAACgAAAAoAAAAJ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wAAAAA8AAAB2AAAAmgAAAIYAAAABAAAAVVWPQSa0j0EPAAAAdgAAABMAAABMAAAAAAAAAAAAAAAAAAAA//////////90AAAAUgBFAFAAUgBFAFMARQBOAFQAQQBOAFQARQAgAEwARQBHAEEATAAAAAgAAAAHAAAABwAAAAgAAAAHAAAABwAAAAcAAAAKAAAABwAAAAgAAAAKAAAABwAAAAcAAAAEAAAABgAAAAcAAAAJAAAACAAAAAYAAABLAAAAQAAAADAAAAAFAAAAIAAAAAEAAAABAAAAEAAAAAAAAAAAAAAAQAEAAKAAAAAAAAAAAAAAAEABAACgAAAAJQAAAAwAAAACAAAAJwAAABgAAAAFAAAAAAAAAP///wAAAAAAJQAAAAwAAAAFAAAATAAAAGQAAAAOAAAAiwAAAMIAAACbAAAADgAAAIsAAAC1AAAAEQAAACEA8AAAAAAAAAAAAAAAgD8AAAAAAAAAAAAAgD8AAAAAAAAAAAAAAAAAAAAAAAAAAAAAAAAAAAAAAAAAACUAAAAMAAAAAAAAgCgAAAAMAAAABQAAACUAAAAMAAAAAQAAABgAAAAMAAAAAAAAABIAAAAMAAAAAQAAABYAAAAMAAAAAAAAAFQAAADoAAAADwAAAIsAAADBAAAAmwAAAAEAAABVVY9BJrSPQQ8AAACLAAAAGgAAAEwAAAAEAAAADgAAAIsAAADDAAAAnAAAAIAAAABGAGkAcgBtAGEAZABvACAAcABvAHIAOgAgAFkAVQBOACAAUwBIAEkASwAgAEgATwBOAEcABgAAAAMAAAAFAAAACwAAAAcAAAAIAAAACAAAAAQAAAAIAAAACAAAAAUAAAADAAAABAAAAAcAAAAJAAAACgAAAAQAAAAHAAAACQAAAAMAAAAIAAAABAAAAAkAAAAKAAAACgAAAAk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vvuGqwtcOFKiH9FGrWmqBJKNZo0=</DigestValue>
    </Reference>
    <Reference URI="#idOfficeObject" Type="http://www.w3.org/2000/09/xmldsig#Object">
      <DigestMethod Algorithm="http://www.w3.org/2000/09/xmldsig#sha1"/>
      <DigestValue>34iZSTHfIg4WKzBq59RaUpqht3I=</DigestValue>
    </Reference>
    <Reference URI="#idSignedProperties" Type="http://uri.etsi.org/01903#SignedProperties">
      <Transforms>
        <Transform Algorithm="http://www.w3.org/TR/2001/REC-xml-c14n-20010315"/>
      </Transforms>
      <DigestMethod Algorithm="http://www.w3.org/2000/09/xmldsig#sha1"/>
      <DigestValue>f9nIHe2pPStXEP9wKIHyAbOHa3U=</DigestValue>
    </Reference>
    <Reference URI="#idValidSigLnImg" Type="http://www.w3.org/2000/09/xmldsig#Object">
      <DigestMethod Algorithm="http://www.w3.org/2000/09/xmldsig#sha1"/>
      <DigestValue>f2LQH7G2wDX2Vr4gEYfSNUDGWKQ=</DigestValue>
    </Reference>
    <Reference URI="#idInvalidSigLnImg" Type="http://www.w3.org/2000/09/xmldsig#Object">
      <DigestMethod Algorithm="http://www.w3.org/2000/09/xmldsig#sha1"/>
      <DigestValue>zHLvoELF9ml1YCU2rHb7Wlh2oTE=</DigestValue>
    </Reference>
  </SignedInfo>
  <SignatureValue>bi8t0sD18e9xzheyGagQBR4NHwz93gGXzb+5smLinx6v01QluBT/eSuLW4Gtf0wDT7rw+Ic152Ya
+D7OTzD5bjXQaCq9on2QtkcptgEyyEO+r8yXgpgFm4NW7iFiF9O7tWjk4QccqCJnxiUFJP/6tgKb
LDOO54oHi67gcSXqN+HFiIK7504kED69yuedb4+WELfExKCJxeseD1iEkzjSiqkfbSQ6u01luajg
KXrfHW7+v0fEA+KRBzHBMFW49zeI1CE+DPzSdhaVUPIfzb5t6aNNW6DAU3l/gZwRXJwveIZ/ojmL
lDNyzXwUJEFigbfBtRlz2nUaeTJSRvjG1/zoQA==</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2022-03-31T13:29:01Z</mdssi:Value>
        </mdssi:SignatureTime>
      </SignatureProperty>
    </SignatureProperties>
  </Object>
  <Object Id="idOfficeObject">
    <SignatureProperties>
      <SignatureProperty Id="idOfficeV1Details" Target="idPackageSignature">
        <SignatureInfoV1 xmlns="http://schemas.microsoft.com/office/2006/digsig">
          <SetupID>{91BE5B25-6264-4455-A4C8-639BBAFDA255}</SetupID>
          <SignatureText/>
          <SignatureImage>AQAAAGwAAAAAAAAAAAAAAHoAAAAWAAAAAAAAAAAAAADdCgAABQIAACBFTUYAAAEAjG4AAAwAAAABAAAAAAAAAAAAAAAAAAAAVgUAAAADAAA1AQAArQAAAAAAAAAAAAAAAAAAAAi3BADIowIARgAAACwAAAAgAAAARU1GKwFAAQAcAAAAEAAAAAIQwNsBAAAAYAAAAGAAAABGAAAAsA4AAKQOAABFTUYrIkAEAAwAAAAAAAAAHkAJAAwAAAAAAAAAJEABAAwAAAAAAAAAMEACABAAAAAEAAAAAACAPyFABwAMAAAAAAAAAAhAAAX8DQAA8A0AAAIQwNsBAAAAAAAAAAAAAAAAAAAAAAAAAAEAAAD/2P/gABBKRklGAAEBAQDIAMgAAP/bAEMACgcHCQcGCgkICQsLCgwPGRAPDg4PHhYXEhkkICYlIyAjIigtOTAoKjYrIiMyRDI2Oz1AQEAmMEZLRT5KOT9APf/bAEMBCwsLDw0PHRAQHT0pIyk9PT09PT09PT09PT09PT09PT09PT09PT09PT09PT09PT09PT09PT09PT09PT09PT09Pf/AABEIAC8BAA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77xhDZeNLPw/9mZ2uI97T78LGcMcEY54X171n2nxFh1CPUpLSx3R2k0cMDPOEFyXYgEEjjgFqyPEPg3W9X1q6vbdPJea/CCXzFytt5Pllxz7njr7VJH4Su7R7YyWwt7GLVZL2VvMU+TBFHtgGAcnhc8Z6nNAHXSeLdChvJLSTVLUXMTBHi35YMTjGPXJxVg69pgGftkWPtP2Pr/y2zjZ9c15boQk1CTw5oEaWEq2t5JePcwXIlMoTLBmUDKAkqPm5PHFbugeGddDaLbapZJBb2U9xdTSidXaSZgdjED/fJHX7vOKAOzt/EekXWqSadb6jbSXked8KuCwx1/KoNG8Rw6roMmryp9ltUaX5nbIKISC/Tpwa4bSPBevaah3QzvNp8VwbQm+jMUsrqygomwFR82TuYdq6xvCzyfDpfD0biGX7GsO48jeACc47Fs5x60AMtvGF5cvbXH/CO340u5dVjugVZ8N0cxD5gvv2HNa0fiTSJdXOlx6jbNfKSDAH+bIGSPr7Vyq6Rr+q6lpRuNNbS1smj8+ZNUcxzIn8CxKccnnkdBjNZmneGvFKaza319alntjcTlVniELzlCEZEUDaCcZJJJ6nFAHW2/jfS/sc91qE8VjAt3LawtLJnzthwWAx0zkfh71evvFGiaYYPtuqWkP2hQ8W6QfOp6MPY+vSuCl8Ca1a22kNarcSPHp7Ws8cN2kLRyM5dmLMrBlO4g45+UUzVPBPiLZLp1pG72S20UEUkVxEm5PlEivlQ0ncjJUD9KAO/v8AxToul3DwX2p21vKm3ckj4I3DI/QU688TaNp9/HZXmpWsNzJjbG8gB56fSuS1LwpqV3Y+IjFZoLrU7qO3jO9PktE2jOc8ZAbjr044pmoeE9ZkfWtKtrO2a11e6SY6i8oBhiULhCmMkrtIXHHPbnAB6JRTY08uNUBJ2gDJp1ABRRRQAUUUUAFFFFABRRRQAUUUUAFFFFABRRRQAUUUUAFFFFAGBqHiGa11ua1it3lgtrdZpXjjLtuO47OowcKMdc7qoQePYp7khbGUwfZxMrq6k7trsVxn/YAHu3OKzvEVvbnVtZ1K/wBRjsbeyEUZYWcUjNuQcZZSSTnGKwNGv9J1z7U1trFyklnCbgrLplsrFE7r8vOM/rXbCgpQ5rfmS3qdRaeKdPtdRn+w6QsEOxMPFEivOWLgYwehIXGf73OOtdTpeopqunQ3kSOiSgkK+MjBwQccdQeleV6LqmkazqUen2+q3sMt8WA87SrZVlJ5IyFOc7f0rc0fUmvden8Pad4lvllslIO2xtxEApAIXA7E46dqKuGtpa1teu33ApHomaM15zaeImvDrKxeKtRDaQrvcBrKD5lUkErxz09uorV8MeIWe1u76/1Ke4sfs8M8T3ECRuoZnXG1BzkqMdc5FYyw84q7/UaZ2VFUrXVbS8tlninUIQTh/kYYODkHBGDwc0q6nZtOYVuoTIApKhx0bO388HH0rGz7DLlFUk1S0kunt1uIzLHt3DPc5wB6n5Tx7VIL62IJFzCQF3Ehx09fp70rPsBZorNv9esdMmt47qYq1x9wqjMMZVckgYAyyjJ45FOGsWZuVg89RI+7YD/FtwSR/wB9D65p2e9gNCiqNpqtrexLJBMCrAFdwK7gVDZGevBFWEuoXZVWaNi67lAYEkeo9velZoCaikrMuxealI1vaTNaWw4kuFHzufRM8D/e/L1ppXA1KK5C50i3sr1ItK1PUI9T6rvneZGPXEisSMH2rYHiG3g0mxvb1Xi+1ske1Rna5659hg80Lll8DuNxcd0a9FUtR1W20tYDclv38qwoFXPzMcD8KuZGcZ5osxC0UmRnGeaMikAtFICD0IoBB6HNAC0VnzaxHFey2qW1zNJEqs/lICBuzjqR6GrFnew31sJ4SdmSpDDaVIOCCD0IIp2aAsUUmabLKsMLyv8AdRSxx6CkA+io4Z0ngjlU/LIoZc8HBGafkDqRQAtFISB1NRW1zHdw+bFnbuZeRjlSQf1FAHlHxJZRq5W6yNPOp25uTjjAiHX8N1Xtf8T6HqeleJZNIs42ntbFYf7QVBtZXIXYD17n8q6nVvC93qF5fNHdWBtLwoZLe6sTNgqu3Od49PSqsfg69h057CObQ1s5CGeEaSdrEcgkebz0r0IV6ahFPdf8AlpnD2WiX+g+GrDxNrF/C1vptqX021jXB8yXldxwO7Z79Kz/AAPPLpnjfRRc2N3aSzW8yytcIU88ne+4ZAyOg/CvT7nw3q15Zx2lze6PNbx42RPpZKrgYGB5vai58OaveXMNxc32jyzwAiKR9LJZB7HzeK1+upxkp63v/X4i5TxK5hvbXRJNegYiLVZbi1nx2yQ2Px5/KvWtL00CweBp1t2tNO0+USsu5UMe9skZGR8vNXT4Rv208WBn0Q2atvEH9knYG9ceb1qw3he+uYr1L7U4ybtYY2a2tvL2xxljtAZmHO7HpjtU4jGRrRS2/pW+5Ao2KJ8Lxa35GoS6otzFPHHIXMIBkXGCPZCpPy46nJJpH8CobyKRNQRI4pI5CghAPynI5B474+p68YWTwFPINp1QYW1W3B8jk7XDAk59iCBjOfYUx/h9L5E8UeooFl8sYeAuDtQpzlsnqCBnAKg4rmVS20/wHYS18BLbMGGoRNKxG5vs4GdojAI+bhv3eSe+5ulR3PgSytLKeUXyRQrarHvdCdu0LluGAOdu71yScnpVqfwAsr27i+JaIyF2ZDmQsSVJIYHgYHXkDtU0vguSXQ7HTWvY2W23hmeDIYNnkAEfMAcAnPc0e11Xv/gFh99ounC3jv8AUrhWt7OySFCy4WMg537RxknbxjjaKzIPBkdyUkXVIpPI/dlhb4IMewDad3GDEoPXIBFaVt4JEOj3eny3rTJdXSTysycsqsG29epxjP6Vj3fgO506xadLyW+nVVDLsAMh8wM2QzgEHnIz3PNEZLVKYWL6+CI0W4WO9iCzxlSTACyctjac8DBAI7heoqzo3huPTtZW5S8VvJjeNohBtDM7b8gkkADccBegOCTiqNv4CuPs1uXvYkdIo8xtCXBYBNysdw3JlCcccsTVr/hCZReNcC+iyx3c25+TAwoTDfKMbQfUKOlKUk7pz/AZ1qMGXKnI9a4SfVPGERdo7Z3GH2p9l6cSbf8A0FP++q6nw7o50PSIrJpVlKZy4QLnn/DjJ5OKZNaa413IYNTtFt2bKq9oSyD0zuAP41nBqLa0fqDM2wmu7W51A3cCm8kkSO0bythlJjBY/QHOfTFT61pyfZtGscM8QuRG5A7eU4JP51qWOlraSNPNNJc3TjDTS4zj0UDhR7D8c1dqU1F+6htt7nF3P2y+tFe7jffYT29rnaf3j+ehdx7YC/manvDAItRScMdZaZzbYB8zr+62H+7jGe3XPeutox3xT9oKxyV6YAmqJeBjqzSN9kwD5h4Hl+X7Z6475zUl3Z3DRa1cxK5vRsRWAJKrsTfs9+vTrXU470tHOFjj4UhlS9+x3K+QbNlkFhbsMEkYPLHLgZ464/Cr3hyWI3k6W4tnj8pT51oCsZOTwVPAb8Tx1rocAUYAoc7qwWMAWdzceJtTaG9ntV8qAZjRCG4b+8p6VQtViggshqvNpHJcLM8gOx5t+A79uRuPPGT9K66jGaXOFjknmlsrI31mkjWy3EkUChT/AKt1AUgf3fMAx7H0p1nbTxG5sG80wabDJtZsnzDIMrz3wNw/Gurop+08gscXePE8XlyrCky2UYiE6NI7nb/yyUYwc9SOc/StGytINTuJJrpPPU2MO3fkjJ3ZI9/frXR4HpRQ6gWOVgktc2b64cxNYx+UZwSu/nf1/i+771q+GFCaFEFWRV8yXaJM7seY2M556Vq4opSndWCx/9kAAAAIQAEIJAAAABgAAAACEMDbAQAAAAMAAAAAAAAAAAAAAAAAAAAbQAAAQAAAADQAAAABAAAAAgAAAAAAAL8AAAC/AACAQwAAPEIDAAAAAAAAgAAAAID+//VCAAAAgAAAAID//7dBIQAAAAgAAABiAAAADAAAAAEAAAAVAAAADAAAAAQAAAAVAAAADAAAAAQAAABRAAAAeF4AAAAAAAAAAAAAegAAABYAAAAAAAAAAAAAAAAAAAAAAAAAAAEAAC8AAABQAAAAKAAAAHgAAAAAXgAAAAAAACAAzAB7AAAAFwAAACgAAAAAAQAALwAAAAEAEAAAAAAAAAAAAAAAAAAAAAAAAAAAAAAAAAD/f757/3//f/9//n/ff/9//n/+f/9//3//f/5//3/fe/9//3//f/9//n//f99//3/+f/5//3//f997/3//f/9//X//f/9//3/+f/9//3//f/9//Xv+f/5/3Xv/f/9//3//f/9//3/dd913/3//f/57/3//f/9/vnf/f/9/vXf/f/9//n//f/9//3//f/9//3/+f9x7/X//f7x3/3/fe/9//3//f/5//n/9f/5//n/de/9//3++d/9//3//fztnfW+/e99//3//f/57/3/9e/9//3//f/9//3/+e/9/u3P/f/9/33v/f/9/m3P9f/5//n/9e/9//3vfe753/3//f/9//3//f/9/33//f/9//3//f/9//3//f/9//3//f/9//3//f/9//3//f/9//3//f/9//3//f/9//3//f/9//3//f/9//3//f/9//3//f/9//3//f/9//3//f/9//3//f/9//3//f/9//3//f/9//3//f/9//3//f/9//3//f/9//3//f/9//3//f/9//3//f/9//3//f/9//3//f/9//3//f/9//3//f/9//3//f/9//3//f/9//3//f/9//3//f/9//3//f/9//3//f/9//3//f/9//3//f/9//3//f/9//3//f/9//3//f/9//3//f/9//3//f/9//3//f/9//3//f/9//3//f/9//3/ee/9//3//f/9//3//f/9/vnf/f/9//3//f/9/33v/f/9/33//f/9/3Xv/f/9//3//f/9//X/9f/9//3/ff/5//3//f/9//3//f/9//3//f/97/3+/d/9//3/ee/9//3//f/9//3//f/9//3//f/9//3//f/9//3+8d/9//3//f/97/3/de/9//n/8e/5//n//f/9//3//f/9/33v/f/9/3nv/f99733v/f/9//3+/dz1nDCWHENla/3//f/9//3/+f/5//nv/f953/3//f/9//3//f/9//3//f55z/3//f/9//3//f/9//3//f/9//3//f/9/v3fff753/3//f/9//3//f/9//3//f/9//3//f/9//3//f/9//3//f/9//3//f/9//3//f/9//3//f/9//3//f/9//3//f/9//3//f/9//3//f/9//3//f/9//3//f/9//3//f/9//3//f/9//3//f/9//3//f/9//3//f/9//3//f/9//3//f/9//3//f/9//3//f/9//3//f/9//3//f/9//3//f/9//3//f/9//3//f/9//3//f/9//3//f/9//3//f/9//3//f/9//3//f/9//3//f/9//3//f/9//3//f/9//3//f/9//3//f/9//3//f/9//3//f/9//3//f/9//3//f797v3v/f553f3Ofd99733vfe997v3O+d/9733u/d/9/33vfe997v3efd797/3+9d59333vfe9973nu8d9x73Xu/d99733vfe79333ued/9/nnN+b/9/nHP/f/9/v3uec/9/fG+/d997v3eec753/387Z51z33vfe51zv3f/f/9//3+ec/9/nnPfe/9/Wmvdd957/3//fxpjnnP/f79333u/d/9//3//f793/3//f59zv3ufc59zn3eZUh1n6xz/f/9/XGu+d/9/33ved793/3+/e997fW+ec/9/vnfZXr97/3/ff997/3/fe/9//3/fe39vPmsdYz5nn3P/f/9//3//f/9//3//f/9//3//f/9//3//f/9//3//f/9//3//f/9//3//f/9//3//f/9//3//f/9//3//f/9//3//f/9//3//f/9//3//f/9//3//f/9//3//f/9//3//f/9//3//f/9//3//f/9//3//f/9//3//f/9//3//f/9//3//f/9//3//f/9//3//f/9//3//f/9//3//f/9//3//f/9//3//f/9//3//f/9//3//f/9//3//f/9//3//f/9//3//f/9//3//f/9//3//f/9//3//f/9//3//f/9//3//f/9//3//f/9//3//f/9//3//f/9//3//f/9//3//f99/bjFGDIcQRwysGKwUiBCHDGkQSAxnDKgUiBBHCIkQaAyHEMgYhhBmDKwYKAinFIUMiBCJEGcMRQiFEIQQoxCEDGcQZwyHEIcQiBBnDKgURghoDE4p/3+VUhVCv3c3SvQ9FkaRMaoUf282Si4l9D1XSrI1LiVfa7I5qhTsHPteTinffz9rUClPKdteLinSOW4t/3+fc3dODSHtHDdGvFowKbM1f3P/f5hSDSX/f4oQ9kGbVnIxtTkfZ1EtDyVRLT9rkjUOJU8pHGMNJcsceVIOJZtWWE4OJewc216yObI5bzG/d99/v3v/f/9//3/fe3ZOTinsIC4lLiVPKZAxVErfd/9/33v/f/9/3Xf/f/9//3//f/9//3//f/9//3//f/9//3//f/9//3//f/9//3//f/9//3//f/9//3//f/9//3//f/9//3//f/9//3//f/9//3//f/9//3//f/9//3//f/9//3//f/9//3//f/9//3//f/9//3//f/9//3//f/9//3//f/9//3//f/9//3//f/9//3//f/9//3//f/9//3//f/9//3//f/9//3//f/9//3//f/9//3//f/9//3//f/9//3//f/9//3//f/9//3//f/9//3//f/9//3//f/9//3//f/9//3//f/9//3//f/9//3//f/9//3//f/9//3/SPfQ9HGM/ax9n314eY39vX2s/Zx1jf2sdY39vP2c/Z/peXWs8Zz1nn3M/ZxxjG2M/Z19rP2dfa1xrOmNca31vXWcdY/xeX2tfb19rHGNda/5iDiHfe55zihDOHGsQvFr/YrU5SQz+Yq0Y9kHVPV9r1T2sGJpSDyUfZzApF0YOIb93OUrvILQ1m1I/Zy8l7Bx/b39z9kHdXt5elDVSLe8gkzW8Wt9/n3PsHP1eixCUNbU51jm1OZtSixA/Z88cX2/wJF9vUS3UPXExn3c/a7Y990ERJT9re1I4St1eUC0NJRxnv3v/f/9/nnP/f/9/+l41Rtpaf2+fbxtj+l7xOW0tt1b/f753/3//f957/3//f/9//3//f/9//3//f/9//3//f/9//3//f/9//3//f/9//3//f/9//3//f/9//3//f/9//3//f/9//3//f/9//3//f/9//3//f/9//3//f/9//3//f/9//3//f/9//3//f/9//3//f/9//3//f/9//3//f/9//3//f/9//3//f/9//3//f/9//3//f/9//3//f/9//3//f/9//3//f/9//3//f/9//3//f/9//3//f/9//3//f/9//3//f/9//3//f/9//3//f/9//3//f/9//3//f/9//3//f/9//3//f/9//3//f/9//3//f/9//3//f7E1mVL/f997X2+/Wr1WH2Nfb997/3//e/5aX2tfa/9//3//f/9/Pmc/az9r/3//f/9/n3cfZz9nv3e/dz5nP2ffd/9//39fax9nH2f/f59z3l7vIP9/33eyNTlKczHeWl9rrRi9Wj9nMCm1OQ8h1TmsFJtW33vNGP5itDnVPTEpH2OcUnMxMSkwJXItLyWaUv9//3/2QZQ1H2dTLdY9DyFRLbtW/3/fe+wc9D1QKTAl1j0xKTAlN0YOId1ezxy9WhAlf3PVPXExkzU/a39zvVoyKTIpH2ecVhdGelLsILla/3+/d/9//3//f/9//3//f/9//3//f913/3//f/9/O2PQNRE+/3//f953/3//f/9//3//f/9//3//f/9//3//f/9//3//f/9//3//f/9//3//f/9//3//f/9//3//f/9//3//f/9//3//f/9//3//f/9//3//f/9//3//f/9//3//f/9//3//f/9//3//f/9//3//f/9//3//f/9//3//f/9//3//f/9//3//f/9//3//f/9//3//f/9//3//f/9//3//f/9//3//f/9//3//f/9//3//f/9//3//f/9//3//f/9//3//f/9//3//f/9//3//f/9//3//f/9//3//f/9//3//f/9//3//f/9//3//f/9//3//f/9//3//f/9/by2bUr97fE6zGAwAKgRrDNAYvlb/f19njBBLCFIt33f/f/9/n3ORMWwQzxx/c/9/3388Sk4MbRD1PT9nawyuFDdG/3+fd5g1LgiOEJhS/38/a+8c33v/f/teTymzNR5jH2dxMS8lP2f0PdQ5kTFfay4lTy38Xh1jDSUNJR1jeE5QLTdGcS1RLTdGV0pPKfM9f2/fe39zTylyMTAl3V6SNS4l+17/f/9/6xwuKT5nLyW7VnEtkjXbWjZGTy1xMTdGu1pxMXAtX2+RNZI1szWfdzApvFoPJZIxmVYdYy4psTlUSv9//3/ee/9//n//f/9//3//f/9//3/+f/57/3v/f793l1ISQnxr/3//f/9//3//f/9//3//f/9//3//f/9//3//f/9//3//f/9//3//f/9//3//f/9//3//f/9//3//f/9//3//f/9//3//f/9//3//f/9//3//f/9//3//f/9//3//f/9//3//f/9//3//f/9//3//f/9//3//f/9//3//f/9//3//f/9//3//f/9//3//f/9//3//f/9//3//f/9//3//f/9//3//f/9//3//f/9//3//f/9//3//f/9//3//f/9//3//f/9//3//f/9//3//f/9//3//f/9//3//f/9//3//f/9//3//f/9//3//f/9//3//f/9//3uyNZtSf3OwFFAMDQBNDCoETAiuFH9r33fPGCoEzhj/f/9/33v/f3lKCQQrCJ5Sf3Pff7s5LwgLAN9e/2JwEC0E9z3/f19vUgwxCE8Md07/e19rESXfe/9//39NKaYQfW//e793nnPfe/9/fW+/d/9/nW8ZY/9//3uec75z/3udb99333e/d1xr/3++d1pn/3/ed/97/399bzxnLSVea59zn3Pfe/9//38SQuocn3MtJX9vn3O/d793/399b793n3fff31v/3+dc/9/nXO/d997G2O/d793fW//f997nne/d/9//3//f/9//3//f/9//3//f/97/3//f/9//3//f997/3//f9la0Dn/f/9//3//f/9//3//f1RKnXP/f/9/GWPXVv9//3//fzNGv3f/f/9/fGsRQvE9ET47Z/9//3/fe997VEquNfA5tlL/f/9/33v4Wv97/3//f/9/nnMyRvE9rjEZX/97/3v/f31v0DmvNRJC+F7/f/97/3/fe/9//39ba5VS/3//f/9//3//e3ROnXP/f/9/WmcRPo0t8T2eb/9//3//f/9/EkJca/9//3/5XrdW/3//f/9/O2c6Y793/39USq810Dm2Vp5zEUKdb997tlb/f/9//3//e/lennP/f/9/llLxPfE5M0Zca9dW/3//f/9//3v/f/9//3//e7IxWk58Ui0IMAgXJRtGtjVMCAoAOUb/exIhTASNEJ9v33f/f/9/X2uuFE0MCwAOBA0ADwQPAC8IP2t/b1EMMAjYOf9/H0IyCBMILwg1Qv9//l4QIf9//3//fxhfaymcb/9//3//f/9/nHP/e/9//nv/f/9/vHPdd/9//nv+e/9//nv/f51z/3//e/9//n/9e9x3/3+cc/9//3uVTvle/3//f75z/3//f9ZW8T3/f5dS+l7/f79z/3//f753/3vfe/9//nvde/9/vHP/f/9//3/vPTln3Xf/f7t3/3+9e99//n//f/9//3//f/9/t1ZVSvteFEb6WtI5uFbyPftev3ewNdla/3uXUpZS/3//f/9/33v/f55zjzH6Xv9/33sSQm0tfW//f793CiF9a/9/fW+OMfleXGcaY40tO2ffe997jjGVTp5zXGsRPlRK/399b/E9fGu/d/9/nm/PNXVOXGt9b68xllL/f11rbi3YWn1vO2evNfha/3/fe/9//3v/f7dW8D3/e/9//3//f793zzV9b993+FqOMdha33f6Xo8xXWv/f997PGcrIXZO/3/fe7A1sDW/d/9/33u4VlRG/39VSlVKGmO/d5ZSjS0zRr93fW8yQp5z/3//e51zjjG/d/9/dU4SQjtnfW/5WtA5jjHfe/9//3//f/9//3//f/9/szVaStg9DARyEH9S/39faxEhKgSTMf97ljFtDLAYH2P/e/9/33v/f9c5LARwDDAIMAhSDDIMMAhfaz9ncxAyBLo1f2/WGBIENQwQBNQ5/38/Zw4h/3+fc997/3/dd/9//3/+e/97/3v/f/9/3nf/e/97/3//f/9//3//f/9/3nf/f/97nXP/f/973nf+e7xz/3//f/9//3+db79z33v/e/97/3/+d/9//3/fd/9733vfd/9//3//f71z/3//e997/3//f913/3//f9573nedc/9//3/+f/5//X/9e/9//n//f/5//3//f/9//3+YUlAt/2JSLb5azhicUs0cPmufd8kYl1b/f55zllL5Yv9//3//f/9/v3csJdla/3+fc/E90DWXUv9/v3cKIZ5z/38SQvpe33v/f/9/XGttLf9/11byPf9//3//e31vji19b/9/M0Z9b/9//3+XUjNG33v/f/9/XWu4Vv9/2VrZWv9//3//f5ZSlVL/e/9/nXP/f/9/t1auMf9//3//f/9/nnPQOZ5z/3sSQnxv/3//f/9/dk41Rv9//3/ROZhSE0Lfe59z0jnSOX5v/3//f7lWl1L/f3ZOdk7/f/9/33t1Ttha33t9azNG/3//f/9//3sSQt9733sTQjxnv3f/f/9/2VqwNf9//3//f/9//3//f/9//3+RMXtOtjVODFEMH2ffe/9/vVacUv5e/3+XNSwEDQTQGMwUkS2cUv9/H2MtBA4AtRi8ObQYEQRyEJ9zn3O0FDMIOSV/UhAAEgQ1CDEIECG/c19ncS3/f/9//3+9c99333ffd99333f/ezpj/3//f/97v3O/d59zv3N+b/9/33ffd/97/3v/f79znm//f/97/3u+c993nnOfc/9/v3ffe/973nf/f7xz/nf/f75z33ffe79z33f/e75z/3+9c/9/33u/d793/398b753/3//f55z33vfe997/3/+f/1//n/+f/5//n/+f/9//3//f7pWMCm+WjMpfVLQHJ5WzhwcZzxvqBzYXv9//398bzNG33v/f99//3/fe28t+17/f1VKdU4aY9E5/3+/dyshnnPfe68xfW//f997/3+/d68x33szRrdS/3/fe/9//3/QOfle/3/QOX1v/3+/d7A1l1K/d793v3Pfd11r/3//f/9/n3M8Z9E5jjFbZ/9//3//f/97/3+WUq81/3v/f997/39ca44x/3udb9A533vfe/9//39/b9I9v3e/d9E5XmtVSn9vG2NWSrhWd07/f/9/2VpWSp9zPGcTQrhWfm/fe5ZSdUr/f59zEj6fc/9//3+/c9A533u/d9E533v/f/9//39da9A1/3v/f/9//3//f/9//3//f5IxW07XPU0MLwz/Yt97/3+/d/9//3//f/k9DQRRDHEMjRAoBI4QG0K/d3ctcxAZJX9v9iBSDBUl33u/c1YlMQTYGDspEARzDHUQEQQSIb9zP2cuJd97v3fwOSshby1/b39vyhiQMV9r0zm/c5pS3Fp5Ti8lWEpRKZIxX2uRMS4hcS1/b1Epci1YSjdGd0r/fxxf7Bz0OX9vUSkOIXZK/3/fd40xe2v/f/97O2MtJdI5NUJ4TgwdqBQaXzRG21qzOZ9zkTVOKTVGv3cuKewgf29XSi0pLCV9b/9//3//f/5//3/+f/9//3//f/9/eE4OIfc9ESW3OfEgfFLuIPJF1l4JKVNS/3//f99/tloaZ/9//3/ff/9/jy0cY59zjzE7Y/9/0Tn6Xr93TCV9a/9/jzFda/9/v3f/f/9/0DW/dxJCuFb/f/97/3//f9A1XWu/d/E5nm//f79zM0LxPTNC8T0zRvI9sDWfc/97d05vLXZK+VpcZ/9/33v/f/9//3//f/la8Tl9b55vv3edbzNCM0b/f31vrzXfd/9//3/fe39v0jnfez1nE0L/f1ZKfm92ThtfXWuxNd97/3/ZVtla/3//f35rdk5VShNCjzG4Vv9/nm8TQr93/3//f9938j3fd7930DXfe/9//3/fe59z0Tn/f/9//3//f/9//3/+f/9/kjV7UjpKLAgNCH5S/3//f/97/3v/f/9/nlJQDBEEMggTIWwMCgCyGF9rf1IQBBEE31qSFA8Edy2/c/97+DUwAFYIVwwwBDcl1hgPAE8I33v/Xi4h/3/fd20p+170PdM5kTHcWldGLyVyLd1aWUpaSnMtvVatFPg9ESX/XosQX2trDN5aMSU/a5Qxm1IOIZ9zzBjcWnpO3l6dUpQ1Tynfd/9/Ch35Wr93v3OYTrI1WUqTMTdGkjEdY5AxNka8WjEpWU7uIF9v/WLUPZM1/WIOJX9z/WIEAFVO/3/fe95//3//f/9//3//f/9//38cY3dOeU55TlhKelI/Z3dSlVo5bzBOGGv/f/9//398c1NO33//f/9/v3dOKfteHGPyPd97/3/6XjRG/38LIZ9z/3/yPbhW/3v/f/9/XWuPMb93uFbyPf9//3//f35vrzF9b/970Tn6Xr9z/3+3VtA1/3//f/9/PGOQMf9/HGNOKb93fm//fzxnfGv/f/9/vXP/f/97dU4KIdA5rzGvMUwpKyE7Z993/3+vMZ5v/3//f/9/2VrxOf9/l1KXUv9/+l40RtE5n3P/f7A1XWvfe/peE0L/fxxjPGf/f997n3PZWtla33s8Z/I9fW//f/9/33cTQt93v3MTQj1n33v/f/9/+l7yOf9//3/fe/9//3//f/9//3+zOXtSP2ttEC0IVS2fc/9/33vcWj5n/39/b1AMdhAbJd9/n1IvBAwAf05/b/cgEAAdQpAQLwjYOd93/3ubSg4ANwgWAHEIXkr8PQ4ALwi/ex9nDiHfexlfDCH/f59z/39wLTZCn3MOIfY9mlKcUnpOnFK2Nd9alTERJZ1WUSm/c4wQOUZzLb931jmbUkkIn3NxLTAl7hx7Tvg9ECEeY/9//39vLQsdNka6Vv1eci1fb9Y5OkqUMZ9zKAS8VnpOtTn3QXExv3ufd3lSkzWfd2kQHmcNJdI933v/f/9//3//f/9//3//f/9//3//f/9//3//e/9//3v/f/9//3/+f5p/Fmt6e7t/vH//f91/Uk6dd/9//3//f00p+15WSvte33v/f59zE0J+bwwhfm//ezxnsDV+a/9/fm+PMfpa/3+/d7A1t1b/f79zNEY0Rt97/3uPMfI9PGf/f11rEj4aX1xn/381RphS/3+/d5Axn2/fd59zM0Jca/9/3nf/f/9//3/6XvE5v3f/e/9//3+3UjNCv3f/e9labS2eb/9/n3MSPlxn33szQp9zv3ffd44t0Dn/f/9/t1K3Vt972VqXUv9/PWePLX5v/3//f9E5uFb/f793bil2Tr9333t2TvI9v3f/f1VKVkqfb/9/PWexNW4t33v/f/9//3//f/9//3//f1AtWk7ff9AcDARNDLxWn3NYSmkMaQzeXn9zkRQTCJcU33vfXjEIMAj6Pf9/mjEPBLIUTghPCL5W/3v/d7tSDAAUBDUITwhfZ79WDQAvCF9v/2JxLb9zXGsuJb9733vfdxxjLiWQLbI1mVKKEHEt9j32PTAlm1JyLc4Yf2+0NbM1aQz1PZMx1TlyLf1eDiFPJfQ9cC1QKdxaMSm0NZAt33v/fz1n6xxXSqoUWEruHP9/7xy9VmoM1TkuIf1eUS03SnExsjlwMfRB215PLZE1Ty37YrE10TmVUt97/3//f/9//3//f/9//3//f/9/vXf/f/9//3//f/57/n/9f/t/VndOVnBakl6ae/1//39SUntzv3v/f/9/by3aWtI5v3f/e/9/33s0RhpfTCl+b/9//38aXxNCEkITQvpe33v/f793nW90SvA5M0Z1Tt93/3//e7dW2FrQOfle/39cazJCdEqvNdlav3f/f9972VryPfI9E0L4Wv9//3//f/9/33v/f7dWrzX/f/9/33v/f/9/bS07Z/9//3u3VlRG8T3QORpj33v/e5ZS33v/f997VErYWv9//3++d9dW/3+3VpZSv3f/fzxn8TnyPdA52Fb/e/9/nnOWUthWM0YzRjNGnnP/f/9//392ThNC8j1VSpdSVErfe/9//3//f/9//3//f99/kTF6Uv9/v1oMAE4MbgyOEK8UTQwJAB9jv3fyHDAIlRRdLZYUlRQMADtG/3tfZysEcAwvBC8IP2f/e/9/3lpOCA4ALwR4Md9/P2sMAAwEnlJ/cw8lv3f/fy4lFUY9a24tXm88Z3ZO33t+b5dSmFKfc5hWiBCfc7lWmFKfd593mFZ3Tm8tv3c1Rhxj/392TjxnXWt3Utlan3d/c3ZOO2f/f/9/nnPJGJ93LSV3TttePmu5Vn9vCyFWTjxnn3MsJb97uFa/d/pi2V6/d35zdU6fd/9/2Fp1Untv/3/ee/9//3//f/9//3//f/9//398b99733v/f/9//3//f/5/+3/Yf69mLFaQYrJimn/+f5Ra12L/f/9/v3exNdM9V07/f/9//3+/d55z8T0KIZ53/3//f/9/33v/f/9//3//f/9//3//f997/3//f/9//3//f/9//3//f/9//3//f/9//3//e/9//3//f/9//3//f/9/33v/f/9//3//f/9//3//f/9/GmOvNf9//3//f/9/33uOMVtr/3//f/9/33u+d/9//3//f/9//3//f/9//3//f/9//3//f/9//3//f7VWlFL/f/9/33v/f713/3//e/9//3//f/9//3//f/9/33v/f/9//3//f/9//3//f997vnfvPf9//3//f/9//3/+f997/3+QMVdK33/fe7g1TQgMBAsACgBtDHQt/3+/dzElTQguBBEEEAAPAI8Mu1bfd997tDUtCC4IbxBfa993/3s/YysIKwQrCJ5S/39fb0wMSwzvIF9rkjHfe/9/2l5NKeogEkLff/9/33//f997/3/fe/9/v3fYXt97v3fff/9/33/fexpn8UG/e/9//3+ec/9/33u/e/9//3//f997/3//f75333uecwslCiHJGJ9zv3f6Ytle/3/xQRpn/3+dc681O2cSQn1vvnfff/9/33v/f/9//3//f/9/3nv/f/9//3//f/9//3//f/9//3//f/9/tlbYWr9333v/f/9//3/7f/l/VHvybk5aL1Y3c91/EErWXt9//3/ff24tLik8Z/9//3//f/9/nXPwPQohfG//f/9//3//f99//3//f/9//3//f/9//3//f/9//3//f/9//3//f/9//3//f/9//3//f/9//3//f/9//3//f/9//3//f/9//3//f/9//3//f99/33/YWo41GmMaYxljOmfxQRFC33v/f/9//3//f/9//3//f/9//3//f/9//3//f/9//3//f/9/3nv/f/9/915zTv9//3//f/9//3//f/9//3//f/9//3//f/9//3//f/9//3//f/9//3//f/9//39aazFG3nv/f/9//3//f/9//3//f641lk7/f/9/33udUnQpESFTKbU1H2Pfe59zFkIPHc8YEyFVJXUteUr/f/9//3sbX84YzxxSKV5n/3v/f993DyFRKVEpv3f/f593cS0OIbI1n3MtJd9733v/f51zXGv/f/9/33v/f/9/v3vfe/9/33v/f/9/v3v/f/9/33v/f/9//39ba/9//3//f/9//3//f/9//3//f/9//3//f/9//3//f/9/v3d9b79333//f51zXG/fe75333v/f/9/nXP/f1tr/3//f/9//3//f/9//3//f/9//3//f/9//3//f/9//3//f/9//3//f/9//3//f9hatlbfe/9//3++e7t/3H/9f/1/9mrVYrx/nHtrMTpv/3//f/9/t1JVSv9//3//f/9//3//f/hedE6+e/9//3//f/9//3//f/9//3//f/9//3//f/9//3//f/9//3//f/9//3//f/9//3//f/9//3//f/9//3//f/9//3//f/9//3//f/9//3//f/9//3//f3xvM0a3VlROU0ozSvhenXP/f/9//3//f99//3//f/9//3//f/9//3//f/9//3//f/9//3//f/9//39aazln/3//f/9//3//f/9//3//f/9//3//f/9//3//f/9//3//f/9//3//f/9//3//f713GGP/f/9//3//f/9//3//f957rjW4Vt9733vfe997n3Ofc79333v/f/9//3vfd993/3//e/9/n2/fd/9733ffd/9/n3P/f997/3//e/9//39/b/9//3//f/9/33//f997/3/8Xgsh/3//f997/3//f/9/3nv/f/9//3//f/9/33v/f997/3//f/9/3nv/f957/3//f/9/3nu9d713/3/ee/9//3/ee713/3//f957vXf/f713/3//f/9//3//f/9//3/ee997/3//f957/3//f/9//3//f/9/vne+d/9/vnf/f/9/3nvee/9//3//f/9//3//f/9//3//f/9//3//f/9//391TvE9nXP/f/9//3//f75/vX//f/9/nXcySo01/3//f793/3//f75z/3//f/9//3//f/9//3/ee/9//3//f/9//3//f/9//3//f/9//3//f/9//3//f/9//3//f/9//3//f/9//3//f/9//3//f/9//3//f/9//3//f/9//3//f/9//3//f/9//3/fe/9//3/fe/9//3//f/9//3//f99733v/f/9//3//f/9//3//f/9//3//f/9//3//f/9//3//f/9//3//f9573nv/f/9//3//f/9//3//f/9//3//f/9//3//f/9//3//f/9//3//f/9//3//f/9//3//f/9//3//f/9//3//f/9/33+xOU4pWEqbUltOfVKfUlxKXEp8TlpKWkp6UlpOfE59Sn1OXEqeUntOek6bUlpKWkp9Tl1OPEoZRjhKeU6bUllKOEZ6TllKm1I4RjhGWUp5TrM5cDHfe/9//3//f/9//n//f/9/3Xvde/9/3nv/f/9//3/+f/9//3/+f/9//n//f/9//n//f/9//3/+f/9//3//f/9//3//f/9//3//f/9//n//f/9/3nvee/9//3/ee/9//3/de/5//3/de/9/33v/f753/3//f/9//3//f/9//3//f/9//3//f/9//3//f/9//3//f/9//3//f/9//3//f99/t1aOMdhafXO/e99/33/ff/9/nnczSiolOmf/f/9//3//f/9//3//f/9//3//f99//3//f/9//3//f/9//3//f/9//3//f/9//3//f/9//3//f/9//3//f/9//3//f/9//3//f/9//3//f/9//3//f/9//3//f/9//3//f/9//3//f/9//3//f/9//3//f/9//3//f/9/33v/f/9//3//f/9//3//f/9//3//f/9//3//f/9//3//f/9//3//f/9//3//f/9//3//f/9//3//f/9//3//f/9//3//f/9//3//f/9//3//f/9//3//f/9//3//f/9//3//f/9//3//f/9//3//f/9/33//fxRGyxjtHM4cawyuFI4QjhBsDM4YjBDNGKsUjBSuFI4QjRCMEIsQixBqDM4YzhhKCM4YrRjOHO4crBisFIoQyxgNHewcqhCrEKsY7RzMGIoQaBBOKb93/3//f997/3/de/5/3Xv+f/9//n//f/9/3Xv/f/5//n/de/9//n/+f/9//n/+f/5//3/+f/5//n/+f/5//3/+f/5//Xv+f917/n//f/5//3//f/9/3Xv+f/9//3/+f917/3/+f/5//3//f/9//3//f/9//3//f/9//n/ee/9//3//f/5//3//f/9//3//f/9//3//f/9/33//f/9//3//fxljTC2vNZhSPmufdz1rVk5NKQshdk7/e/9//3v/f953/3/+e/9//3//f/9//3//f/9//3//f/9//3//f/9//3//f/9//3//f/9//3//f/9//3//f/9//3//f/9//3//f/9//3//f/9//3//f/9//3//f/9//3//f/9//3//f/9//3//f/9//3//f/9//3//f/9//3//f/9//3//f/9/vXf/f/9//3//f/9//3//f/9//3//f/9//3//f/9//3//f/9//3//f/9//3//f/9//3//f/9//3//f/9//3//f/9//3//f/9//3//f/9//3//f/9//3//f/9//3//f/9//3//f/9//3//f/9/nnM8Z39vP2e/d39vX2u/d793X2e/dz9nXmu/d993HmN+a/97fGv/e59zXmefc997/3+db75333vfe99733u+c993nnP/f997/3+/d997/3//f51z/3/fe/9//3/+f/9//3//f/9//n+8d/9//3/+f/9//3//f/5//3/+f/9//3//f/9//3/9e/1//3//f/9//3/+f/9//3//f/5//3//f/9//3//f713/3//f/9//3//f7xz/3//f917/3/ee/9//3//f957/3//f/9//3//f/9//3//f/9//3/+f/9//3//f/9//3//f/9//3//f/9//3//f99//3//f/E9DSGqFMsYqhTsHJAx2Vr/f/9//3//f/9//3v/f/9//3//f/9//3//f/9//3//f/9//3//f/9//3//f/9//3//f/9//3//f/9//3//f/9//3//f/9//3//f/9//3//f/9//3//f/9//3//f/9//3//f/9//3//f/9//3//f/9//3//f/9//3//f/9//3//f/9//3//f/9//3/ee/9//3//f/9//3//f/9//3//f/9//3//f/9//3//f/9//3//f/9//3//f/9//3//f/9//3//f/9//3//f/9//3//f/9//3//f/9//3//f/9//3//f/9//3//f/9//3//f/9//3//f/9//3/QPSslCyFwLbpScS2TMVhKFj4uITZGTylvLZlSmU4NIekYU0aNLVtnVkrsHOscPGf/f/9//n//f997/3//f/9//nv/f/9//3//f/9//3//f/9//3/ee/9//n/+f/9//3/ee/9//3//f/9//3/de/9//n/+f/9//3/+f/9//n//f917/3/+f/9/3Xv/f/9//3/+f/9//3//f/5//3/+f/9/nHP/f/57/3//f/9//3+8d/9//3//f/5//3//f/9//3/ee/9//3//f/9//3//f/9//3//f/9//n/+f/9//3//f/9//3//f/9//3//f/9//3//f/9//3//f997/3+/dxxfHGMcYxxj/3//f997/3//f953/3//f/9//nv/f957/3//f/9//3//f/9//n//f/9//3//f/9//3//f/9//3//f/9//3//f/9//3//f/9//3//f/9//3//f/9//3//f/9//3//f/9//3//f/9//3//f/9//3//f/9//3//f/9//3//f/9//3//f/9//3/ee/9//3//f/9//3+cc/9//3//f/9//3//f/9//3//f/9//3//f/9//3//f/9//3//f/9//3//f957/3//f/9//3//f/9//3//f/9//3//f/9//3//f/9//3//f/9//3//f/9//3//f/9//3/ee/9//3//f/FBsDX/f793f28eY08lszVXSpExV0o1RhxjNkZzLb5WmlJOKXdOulZSLT9r9kGSNf9//3//f/9//3//f/9//n//f/9//3//f/9//3//f/9//3//f/9//3//f/9//3//f/9//3//f/9//3//f/9//3//f/9//3//f/9//3//f/9//3//f/9//3//f/9//3//f/9//3//f/9//3//f/9//3//f/9//3//f/9//3//f/9//3//f/9//3//f/9//3//f/9//3//f/9//3//f/9//3//f/9//3//f/9//3//f/9//3//f/9//3//f/9//3//f/9//3//f/9//3//f/9//3//f/9//3//f/9//3//f/9//3//f/9//3//f/9//3//f/9//3//f/9//3//f/9//3//f/9//3//f/9//3//f/9//3//f/9//3//f/9//3//f/9//3//f/9//3//f/9//3//f/9//3//f/9//3//f/9//3//f/9//3//f/9//3//f/9//3//f/9//3//f/9//3//f/9//3//f/9//3//f/9//3//f/9//3//f/9//3//f/9//3//f/9//3//f/9//3//f/9//3//f/9//3//f/9//3//f/9//3//f/9//3//f/9//3//f/9//3//f/9//3//f/9//3//f/9//3//f797+2ItKRRGmVJfbw4hLyX9XnlOTyn8XrI1f2+TNflBGkJ6Tu0c/V56UjMpfVLWPfVB/3/+f917/3//f/9//3//f/9//3//f/9//3//f/9//3//f/9//3//f/9//3//f/9//3//f/9//3//f/9//3//f/9//3//f/9//3//f/9//3//f/9//3//f/9//3//f/9//3//f/9//3//f/9//3//f/9//3//f/9//3//f/9//3//f/9//3//f/9//3//f/9//3//f/9//3//f/9//3//f/9//3//f/9//3//f/9//3//f/9//3//f/9//3//f/9//3//f/9//3//f/9//3//f/9//3//f/9//3//f/9//3//f/9//3//f/9//3//f/9//3//f/9//3//f/9//3//f/9//3//f/9//3//f/9//3//f/9//3//f/9//3//f/9//3//f/9//3//f/9//3//f/9//3//f/9//3//f/9//3//f/9//3//f/9//3//f/9//3//f/9//3//f/9//3//f/9//3//f/9//3//f/9//3//f/9//3//f/9//3//f/9//3//f/9//3//f/9//3//f/9//3//f/9//3//f/9//3//f/9//3//f/9//3//f/9//3//f/9//3//f/9//3//f/9//3//f/9//3//f99//3//f4kU1D0XRl9rci20NfY9WUqKEJIxzBj/f8wYP2uuGHEtqhR4TtQ9X2/OHA4hNUr/f/5/3Hv+f/9//3//f/9//3//f/9//3//f/9//3//f/9//3//f/9//3//f/9//3//f/9//3//f/9//3//f/9//3//f/9//3//f/9//3//f/9//3//f/9//3//f/9//3//f/9//3//f/9//3//f/9//3//f/9//3//f/9//3//f/9//3//f/9//3//f/9//3//f/9//3//f/9//3//f/9//3//f/9//3//f/9//3//f/9//3//f/9//3//f/9//3//f/9//3//f/9//3//f/9//3//f/9//3//f/9//3//f/9//3//f/9//3//f/9//3//f/9//3//f/9//3//f/9//3//f/9//3//f/9//3//f/9//3//f/9//3//f/9//3//f/9//3//f/9//3//f/9//3//f/9//3//f/9//3//f/9//3//f/9//3//f/9//3//f/9//3//f/9//3//f/9//3//f/9//3//f/9//3//f/9//3//f/9//3//f/9//3//f/9//3//f/9//3//f/9//3//f/9//3//f/9//3//f/9//3//f/9//3//f/9//3//f/9//3//f/9//3//f/9//3//f/9//3//f/9/33//f39zqRQcY39z33u/d5pS/38+Z2kQX2v8Xr97f2/ff793f2/KGH9zHWNfb39zPmvfe7x3/X/8f/5//3/ff/9//3//f/9//3//f/9//3//f/9//3//f/9//3//f/9//3//f/9//3//f/9//3//f/9//3//f/9//3//f/9//3//f/9//3//f/9//3//f/9//3//f/9//3//f/9//3//f/9//3//f/9//3//f/9//3//f/9//3//f/9//3//f/9//3//f/9//3//f/9//3//f/9//3//f/9//3//f/9//3//f/9//3//f/9//3//f/9//3//f/9//3//f/9//3//f/9//3/+f/9//3//f/9//3//f/9//3//f/9//3//f/9//3//f/9//3//f/9//3//f/9//3//f/9//3//f/9//3//f/9//3//f/9//3//f/9//3//f/9//3//f/9//3//f/9//3//f/9//3//f/9//3//f/9//3//f/9//3//f/9//3//f/9//3//f/9//3//f/9//3//f/9//3//f/9//3//f/9//3//f/9//3//f/9//3//f/9//3//f/9//3//f/9//3//f/9//3//f/9//3//f/9//3//f/9//3//f/9//3//f/9//3//f/9//3//f/9//3//f/9//3//f/9//3//f/9//3+2WlNKVEr4Wt97/3v/f/9/11r/e/9//3//f593/3/fe3VOXW+5Wv9/33//f/9/23v8f/1//n//f/9//3/+f/9//n//f/5//3/+f/9//n//f/5//3//f/9//3//f/9//3//f/9//3//f/9//3//f/9//3//f/9//3//f/9//3//f/9//3//f/9//3//f/9//3//f/9//3//f/9//3//f/9//3//f/9//3//f/9//3//f/9//3//f/9//3//f/9//3//f/9//3//f/9//3//f/9//3//f/9//3//f/9//3//f/9//3//f/9//3//f/9//3//f/9//3//f/9//3//f/9//3//f/9//3//f/9//3//f/9//3//f/9//3//f/9//3//f/9//3//f/9//3//f/9//3//f/9//3//f/9//3//f/9//3//f/9//3//f/9//3//f/9//3//f/9//3//f/9//3//f/9//3//f/9//3//f/9//3//f/9//3//f/9//3//f/9//3//f/9//3//f/9//3//f/9//3//f/9//3//f/9//3//f/9//3//f/9//3//f/9//3//f/9//3//f/9//3//f/9//3//f/9//3//f/9//3//f/9//3//f/9//3//f/9//3//f/9//3//f/9//3//f/9//3//f/9/3n//f/9/m3P/f/57/3//f/9//nv/f957/3//f/9//3//f/9//3/fe/9/33//f3xv/n/8f/1//H/cf917/3//f/9//n//f/5//3/+f/9//n/+f/5//3/+f/9//n//f/9//3//f/9//3//f/9//3//f/9//3//f/9//3//f/9//3//f/9//3//f/9//3//f/9//3//f/9//3//f/9//3//f/9//3//f/9//3//f/9//3//f/9//3//f/9//3//f/9//3//f/9//3//f/9//3//f/9//3//f/9//3//f/9//3//f/9//3//f/9//3//f/9//3//f/9//3//f/9//3//f/9//3//f/9//3//f/9//3//f/9//3//f/9//3//f/9//3//f/9//3//f/9//3//f/9//3//f/9//3//f/9//3//f/9//3//f/9//3//f/9//3//f/9//3//f/9//3//f/9//3//f/9//3//f/9//3//f/9//3//f/9//3//f/9//3//f/9//3//f/9//3//f/9//3//f/9//3//f/9//3//f/9//3//f/9//3//f/9//3//f/9//3//f/9//3//f/9//3//f/9//3//f/9//3//f/9//3//f/9//3//f/9//3//f/9//3//f/9//3//f/9//3//f/9//3//f/9/33//f/9//3//f/9/3nv/f/9//3/ee/9//3//f/9//3/9f/5//3//f/9/33v/f/9//3//f/1//X/9f/9//3//f/9//3//f/9//3//f/9//3//f/9//3//f/9//3//f/9//3//f/9//3//f/9//3//f/9//3//f/9//3//f/9//3//f/9//3//f/9//3//f/9//3//f/9//3//f/9//3//f/9//3//f/9//3//f/9//3//f/9//3//f/9//3//f/9//3//f/9//3//f/9//3//f/9//3//f/9//3//f/9//3//f/9//3//f/9//3//f/9//3//f/9//3//f/9//3//f/9//3//f/9//3//f/9//3//f/9//3//f/9//3//f/9//3//f/9//3//f/9//3//f/9//3//f/9//3//f/9//3//f/9//3//f/9//3//f/9//3//f/9//3//f/9//3//f/9//3//f/9//3//f/9//3//f/9//3//f/9//3//f/9//3//f/9//3//f/9//3//f/9//3//f/9//3//f/9//3//f/9//3//f/9//3//f/9//3//f/9//3//f/9//3//f/9//3//f/9//3//f/9//3//f/9//3//f/9//3//f/9//3//f/9//3//f/9//3//f/9//3//f/9//3//f/9//3//f/9//3//f/9//3//f/9//3//f/9//3//f/9/3nv/fw4+aS2LMWst+F7/f/9//3/ff/5//n//f/5//3//f/9//3//f/9//3//f/9//3//f/9//3//f/9//3//f/9//3//f/9//3//f/9//3//f/9//3//f/9//3//f/9//3//f/9//3//f/9//3//f/9//3//f/9//3//f/9//3//f/9//3//f/9//3//f/9//3//f/9//3//f/9//3//f/9//3//f/9//3//f/9//3//f/9//3//f/9//3//f/9//3//f/9//3//f/9//3//f/9//3//f/9//3//f/9//3//f/9//3//f/9//3//f/9//3//f/9//3//f/9//3//f/9//3//f/9//3//f/9//3//f/9//3//f/9//3//f/9//3//f/9//3//f/9//3//f/9//3//f/9//3//f/9//3//f/9//3//f/9//3//f/9//3//f/9//3//f/9//3//f/9//3//f/9//3//f/9//3//f/9//3//f/9//3//f/9//3//f/9//3//f/9//3//f/9//3//f/9//3//f/9//3//f/9//3//f/9//3//f/9//3//f/9//3//f/9//3//f/9//3//f/9//3//f/9//3//f/9//3//f/9//3//f/9//3//f/9//3//f/9//3//f/9//3//f/9//3/ed/9/vXf/f+49gxDmHIQQxhhCCBlj/3//f/9//3/+f/5//3/ee/9//3//f/9//3//f753/3//f/9//3//f/9//3/ff/9//3//f/9//3//f/9//3/de/9//3//f/9//3//f/9//3//f/9//3//f/9//3//f/9//3//f/9//3//f/9/3nv/f/9//3//f957/3/ee/9//3//f/9//3//f/9/3Xv/f/9//3//f/9//3//f/9//3//f/9//3//f/9//3//f/9//3//f/9//3//f/9//3//f/9//3//f/9//3//f/9//3//f/9//3//f/9//3//f/9//3//f/9//3//f/9//3//f/9//3//f/9//3//f/9//3//f/9//3//f/9//3//f/9//3//f/9//3//f/9//3//f/9//3//f/9//3//f/9//3//f/9//3//f/9//3//f/9//3//f/9//3//f/9//3//f/9//3//f/9//3//f/9//3//f/9//3//f/9//3//f/9//3//f/9//3//f/9//3//f/9//3//f/9//3//f/9//3//f/9//3//f/9//3//f/9//3//f/9//3//f/9//3//f/9//3//f/9//3//f/9//3//f/9//3//f/9//3//f/9//3//f/9//3//f957/3//f/9//3//f/9/3nvee/9//3//f/9/c04xRvde/3+9d6UUKSX/f/9//3//f713/3/ee/9/3nv/f/9//3//f/9//3//f/9//3//f/9/3nv/f/9//3//f/9//3/ee957/3//f/9//3//f/9//3//f957/3//f713/3//f/9/vXfee/9//3//f/9//3//f957/3//f/9/3nv/f/9//3//f/9/vXf/f/9//3//f/9/nHP/f5xz/3//f/9//3//f/9//3//f/9//3//f/9//3//f/9//3//f/9//3//f/9//3//f/9//3//f/9//3//f/9//3//f/9//3//f/9//3//f/9//3//f/9//3//f/9//3//f/9//3//f/9//3//f/9//3//f/9//3//f/9//3//f/9//3//f/9//3//f/9//3//f/9//3//f/9//3//f/9//3//f/9//3//f/9//3//f/9//3//f/9//3//f/9//3//f/9//3//f/9//3//f/9//3//f/9//3//f/9//3//f/9//3//f/9//3//f/9//3//f/9//3//f/9//3//f/9//3//f/9//3//f/9//3//f/9//3//f/9//3//f/9//3//f/9//3//f/9//3//f/9//3//f/9//3//f/9//3//f/9//3//f/9//3//f601pRS9d7135xxKKf9/917GGFpr3nsIIcYY/3//f/9/SikIITFGjDGEEN57/3/OOYQQEEJaa2MMlFL/f/9//3+tNecc5xw5Z/9/GGNjDHNO/3//f/9//3/ee/9//38QQiklSimlFCkl3nv/f/9/1lqlFCklMUZrLc453ntrLWstWmv/f/9/c07nHAghUkr/f957lFLGGAgh914pJWst/3/nHEop/3//f845CCHWWv9//397b0opCCHnHP9//3//f/9//3//f/9//3//f/9//3//f/9//3//f/9//3//f/9//3//f/9//3//f/9//3//f/9//3//f/9//3//f/9//3//f/9//3//f/9//3//f/9//3//f/9//3//f/9//3//f/9//3//f/9//3//f/9//3//f/9//3//f/9//3//f/9//3//f/9//3//f/9//3//f/9//3//f/9//3//f/9//3//f/9//3//f/9//3//f/9//3//f/9//3//f/9//3//f/9//3//f/9//3//f/9//3//f/9//3//f/9//3//f/9//3//f/9//3//f/9//3//f/9//3//f/9//3//f/9//3//f/9//3//f/9//3//f/9//3//f/9//3//f/9//3//f/9//3//f/9//3//f/9//3//f/9//3//f/9//3//f/9/c06EEBhj916EEOcc917/f2MMEELee845hBBaa/9/5xylFKUU5xxjDIQQGGMYY4QQxhgIIUopQggxRpxz/38pJYQQCCHnHGMMc045Z6UUzjn/f713/3/ee/9//3+MMYQQ5xwIIUoppRSEEM45/39jDEopKSXGGGMMay3/fyklhBB7b/9/tVYAACklCCGEEM45e28pJaUUxhgIIUIIUkr/f2stpRTee/9/916EEK013nuccwAAxhgpJeccAAAYY/9//3//f/9//3//f/9//3//f/9//3//f/9//3//f/9//3//f/9//3//f/9//3//f/9//3//f/9//3//f/9//3//f/9//3//f/9//3//f/9//3//f/9//3//f/9//3//f/9//3//f/9//3//f/9//3//f/9//3//f/9//3//f/9//3//f/9//3//f/9//3//f/9//3//f/9//3//f/9//3//f/9//3//f/9//3//f/9//3//f/9//3//f/9//3//f/9//3//f/9//3//f/9//3//f/9//3//f/9//3//f/9//3//f/9//3//f/9//3//f/9//3//f/9//3//f/9//3//f/9//3//f/9//3//f/9//3//f/9//3//f/9//3//f/9//3//f/9//3//f/9//3//f/9//3//f/9//3//f/9//3/3XoQQtVbWWiEEpRSMMf9/5xxKKf9/lFIhBHNOnHOlFAgh/3//f1JKIQQQQr13xhhKKb13WmvnHOcc/3+cc8YYzjn/f/9/GGNaa/9/hBAIIf9//3//f/9//3+1ViEESin/f/9//385Z0IIEEK9dyEE5xz/f713hBAIIf9/EEKEEJRS/3/nHAgh/3//fzlnGGN7b4QQ5xz/f/9/hBApJf9/UkoAAHtv/3+ccwAAjDH/f4wxQgh7b/9/916lFAgh3nv/f/9//3//f/9//3//f/9//3//f/9//3//f/9//3//f/9//3//f/9//3//f/9//3//f/9//3//f/9//3//f/9//3//f/9//3//f/9//3//f/9//3//f/9//3//f/9//3//f/9//3//f/9//3//f/9//3//f/9//3//f/9//3//f/9//3//f/9//3//f/9//3//f/9//3//f/9//3//f/9//3//f/9//3//f/9//3//f/9//3//f/9//3//f/9//3//f/9//3//f/9//3//f/9//3//f/9//3//f/9//3//f/9//3//f/9//3//f/9//3//f/9//3//f/9//3//f/9//3//f/9//3//f/9//3//f/9//3//f/9//3//f/9//3//f/9//3//f/9//3//f/9//3//f/9//3//f/9//3//f5xzpRQQQnNOhBBKKUIInHOMMQAA/3+UUqUUMUacc6UUCCH/f/9/WmulFCklvXfGGKUUvXf/f845Ywz/f/deYwxCCIQQYwyEEKUU3nvOOQAA3nv/f/9//3/ee4wx5xwYY/9//3//f/9/CCEIIf9/zjnGGEIIxhhjDMYYnHN7b2MMrTX/fyEEYwzGGGMMhBBjDNZaCCHnHGMMhBDGGKUU3nsYY4QQ7z3/f/9/5xzGGHtvKSWEEP9/3nv/f0opYwxaa957/3//f/9//3//f/9//3//f/9//3//f/9//3//f/9//3//f/9//3//f/9//3//f/9//3//f/9//3//f/9//3//f/9//3//f/9//3//f/9//3//f/9//3//f/9//3//f/9//3//f/9//3//f/9//3//f/9//3//f/9//3//f/9//3//f/9//3//f/9//3//f/9//3//f/9//3//f/9//3//f/9//3//f/9//3//f/9//3//f/9//3//f/9//3//f/9//3//f/9//3//f/9//3//f/9//3//f/9//3//f/9//3//f/9//3//f/9//3//f/9//3//f/9//3//f/9//3//f/9//3//f/9//3//f/9//3//f/9//3//f/9//3//f/9//3//f/9//3//f/9//3//f/9//3//f/9//3//f/9/3nvGGIwxMUZjDHNOxhiMMdZaQgg5Z713xhilFJxzpRQpJb13/3+9d8YYhBD/f601hBB7b/9/1loAALVWvXcpJYQQzjnOOYwxYwzee9ZaYwzWWv9/3nv/f/9/rTWEEPdenHM5Z0IIAAAhBEIIWmv/f957zjmtNWsthBAYY/9/QggIIf9/xhilFK01EEJKKWMMc07/f957zjmtNWstYwy9d3tvKSXGGP9//38QQkII/3+tNUIIWmv/f/9/rTWlFHtv3nv/f/9//3//f/9//3//f/9//3//f/9//3//f/9//3//f/9//3//f/9//3//f/9//3//f/9//3//f/9//3//f/9//3//f/9//3//f/9//3//f/9//3//f/9//3//f/9//3//f/9//3//f/9//3//f/9//3//f/9//3//f/9//3//f/9//3//f/9//3//f/9//3//f/9//3//f/9//3//f/9//3//f/9//3//f/9//3//f/9//3//f/9//3//f/9//3//f/9//3//f/9//3//f/9//3//f/9//3//f/9//3//f/9//3//f/9//3//f/9//3//f/9//3//f/9//3//f/9//3//f/9//3//f/9//3//f/9//3//f/9//3//f/9//3//f/9//3//f/9//3//f/9//3//f/9//3//f/9//3//fyklKSWMMWMMe2/OOWMMlFKlFFJK/3/nHMYYvXdrLaUUMUb/f7VW5xxjDFpr1lpjDDFG/3+cc4QQrTXeewghxhg5Z/9/jDFjDN57e29CCK01/3//f957/39zTmMM7z3/f/9/Wmtaa5xzGGPee1pr5xwQQv9/EEKEEJRS/39KKcYYnHMxRmMM1lq9d1JKhBDWWpRSay0xRv9/1lpCCLVW/3/nHGMM7z3/f1JKQghzTpxzAAClFP9/3nulFOcce2//f/9//3//f/9//3//f/9//3//f/9//3//f/9//3//f/9//3//f/9//3//f/9//3//f/9//3//f/9//3//f/9//3//f/9//3//f/9//3//f/9//3//f/9//3//f/9//3//f/9//3//f/9//3//f/9//3//f/9//3//f/9//3//f/9//3//f/9//3//f/9//3//f/9//3//f/9//3//f/9//3//f/9//3//f/9//3//f/9//3//f/9//3//f/9//3//f/9//3//f/9//3//f/9//3//f/9//3//f/9//3//f/9//3//f/9//3//f/9//3//f/9//3//f/9//3//f/9//3//f/9//3//f/9//3//f/9//3//f/9//3//f/9//3//f/9//3//f/9//3//f/9//3//f/9//3//f/9//3//f/9/lFLnHCklpRRaa3tvhBApJQghjDH/f601SimUUv9/SiljDAAApRRrLWMMlFL/f4QQSim9d957KSWEEN57WmspJUIIIQRCCBBC/3+9dwghxhj/f/9/3nv/f/9/hBApJf9//3//f/9/nHP/f957/3+tNSEEhBBjDMYYOWf/f7VWIQQ5Z713jDGEEEIIYwwIIf9//38pJUIIYwxCCIQQ/3//f4wxhBCMMUIIYwxjDN57vXcxRqUUQgghBKUU7z3/f/9//3//f/9//3//f/9//3//f/9//3//f/9//3//f/9//3//f/9//3//f/9//3//f/9//3//f/9//3//f/9//3//f/9//3//f/9//3//f/9//3//f/9//3//f/9//3//f/9//3//f/9//3//f/9//3//f/9//3//f/9//3//f/9//3//f/9//3//f/9//3//f/9//3//f/9//3//f/9//3//f/9//3//f/9//3//f/9//3//f/9//3//f/9//3//f/9//3//f/9//3//f/9//3//f/9//3//f/9//3//f/9//3//f/9//3//f/9//3//f/9//3//f/9//3//f/9//3//f/9//3//f/9//3//f/9//3//f/9//3//f/9//3//f/9//3//f/9//3//f/9//3//f/9//3//f/9//3//f/9//3/3XoQQYwxjDHtv/3/OOaUUhBDnHP9/e2/vPXtv/39aa7VWlFLWWlprUkoYY/9/UkrWWv9//3/WWjFG/3//fzlnlFKUUrVWnHP/f/9/jDFjDBhj/3//f/9//39SSkIIjDGcc/9//38QQgAAtVb/f5xztVZzTjFGGGP/f/9/WmshBBBC/3+9d1JKUkpSSr13/3//f957OWdSSjFGWmvee/9/1lpzTlprtVa1VtZa3nv/f713916UUnNO1lr/f/9//3//f/9//3//f/9//3//f/9//3//f/9//3//f/9//3//f/9//3//f/9//3//f/9//3//f/9//3//f/9//3//f/9//3//f/9//3//f/9//3//f/9//3//f/9//3//f/9//3//f/9//3//f/9//3//f/9//3//f/9//3//f/9//3//f/9//3//f/9//3//f/9//3//f/9//3//f/9//3//f/9//3//f/9//3//f/9//3//f/9//3//f/9//3//f/9//3//f/9//3//f/9//3//f/9//3//f/9//3//f/9//3//f/9//3//f/9//3//f/9//3//f/9//3//f/9//3//f/9//3//f/9//3//f/9//3//f/9//3//f/9//3//f/9//3//f/9//3//f/9//3//f/9//3//f/9//3//f/9//3//f/9/5xylFIQQe2//f9575xyEEIQQnHP/fyklrTX/f/9//3//f/9//3//f957/3/ee/9//3//f/9/3nv/f/9//3//f/9//3//f/9//39zToQQc07/f/9//3//f/9/7z3GGKUU5xznHEIIKSXee/9//3//f/9//3//f/9/3nvee+cc5xz/f/9//3//f/9//3//f/9//3//f/9//3//f/9//3//f957/3//f/9//3//f/9//3//f/9/3nv/f/9//3//f/9//3//f/9//3//f/9//3//f/9//3//f/9//3//f/9//3//f/9//3//f/9//3//f/9//3//f/9//3//f/9//3//f/9//3//f/9//3//f/9//3//f/9//3//f/9//3//f/9//3//f/9//3//f/9//3//f/9//3//f/9//3//f/9//3//f/9//3//f/9//3//f/9//3//f/9//3//f/9//3//f/9//3//f/9//3//f/9//3//f/9//3//f/9//3//f/9//3//f/9//3//f/9//3//f/9//3//f/9//3//f/9//3//f/9//3//f/9//3//f/9//3//f/9//3//f/9//3//f/9//3//f/9//3//f/9//3//f/9//3//f/9//3//f/9//3//f/9//3//f/9//3//f/9//3//f/9//3//f/9//3+MMSkljDF7b/9//3/vPYwxjDFaa/9/SilrLd57/3/ee/9//3//f/9//3//f/9//3//f/9//3//f/9/3nv/f/9//3//f/9/3nv/f9ZarTWUUt57/3//f957/3/eezlnSilKKUop7z3/f/9//3//f957/3//f9573nv/f713MUZKKd57nHP/f/9//3//f957/3//f/9//3//f/9//3//f/9//3//f/9/3nv/f/9//3//f/9//3//f/9//3//f/9//3//f/9//3//f/9//3//f/9//3//f/9//3//f/9//3//f/9//3//f/9//3//f/9//3//f/9//3//f/9//3//f/9//3//f/9//3//f/9//3//f/9//3//f/9//3//f/9//3//f/9//3//f/9//3//f/9//3//f/9//3//f/9//3//f/9//3//f/9//3//f/9//3//f/9//3//f/9//3//f/9//3//f/9//3//f/9//3//f/9//3//f/9//3//f/9//3//f/9//3//f/9//3//f/9//3//f/9//3//f/9//3//f/9//3//f/9//3//f/9//3//f/9//3//f/9//3//f/9//3//f/9//3//f/9//3//f/9//3//f/9//3//f/9//3//f/9//3//f/9//3//f/9//3//f/9//3//f/9//3//f/9//3//f/9/3nv/f/9/3nvee/9//3//f/9//3//f/9//3//f/9//3//f/9//3//f/9//3//f/9//3//f/9//3//f/9//3//f/9//3/ee/9//3//f/9//3//f/9//3//f957/3//f/9//3//f/9//3/ee/9//3//f/9//3+9d/9//3//f/9//3/ee/9//3//f/9//3//f/9//3//f/9//3//f/9//3//f/9//3//f/9//3//f/9//3//f/9//3//f/9//3//f/9//3//f/9//3//f/9//3//f/9//3//f/9//3//f/9//3//f/9//3//f/9//3//f/9//3//f/9//3//f/9//3//f/9//3//f/9//3//f/9//3//f/9//3//f/9//3//f/9//3//f/9//3//f/9//3//f/9//3//f/9//3//f/9//3//f/9//3//f/9//3//f/9//3//f/9//3//f/9//3//f/9//3//f/9//3//f/9//3//f/9//3//f/9//3//f/9//3//f/9//3//f/9//3//f/9//3//f/9//3//f/9//3//f/9//3//f/9//3//f/9//3//f/9//3//f/9//3//f/9//3//f/9//3//f/9//3//f/9//3//f/9//3//f/9//3//f/9//3//f/9//3//f/9//3//f957/3/ee/9//3//f957/3//f/9/3nu9d/9//3//f/9//3//f/9//3//f/9//3//f/9//3//f/9//3//f/9//3//f/9/3nv/f/9//3//f/9//3//f713/3//f/9//3+9d/9//3/ee/9/3nv/f/9//3//f/9//3//f/9//3//f957/3//f/9//3//f/9/3nv/f/9/3nv/f/9//3//f/9//3//f/9/3nv/f/9//3//f/9//3//f/9//3//f/9//3//f/9//3//f/9//3//f/9//3//f/9//3//f/9//3//f/9//3//f/9//3//f/9//3//f/9//3//f/9//3//f/9//3//f/9//3//f/9//3//f/9//3//f/9//3//f/9//3//f/9//3//f/9//3//f/9//3//f/9//3//f/9//3//f/9//3//f/9//3//f/9//3//f/9//3//f/9//3//f/9//3//f/9//3//f/9//3//f/9//3//f/9//3//f/9//3//f/9//3//f/9//3//f/9//3//f/9//3//f/9//3//f/9//3//f/9//3//f/9//3//f/9//3//f/9//3//f/9//3//f/9//3//f/9//3//f/9//3//f/9//3//f/9//3//f/9//3//f/9//3//f/9//3//f/9//3//f/9//3//f/9//3//f/9/3nv/f/9//3//f/9//3//f/9//3/ee/9/3nv/f957/3//f/9//3//f/9//3//f/9//3//f/9//3//f/9//3//f/9//3//f/9//3//f/9//3//f/9//3//f/9//3//f/9//3//f713/3//f/9//3//f/9//3//f/9//3//f/9/3nv/f/9//3//f/9//3//f/9//3//f/9//3//f/9//3//f/9//3//f/9//3//f/9//3//f/9//3//f/9//3//f/9//3//f/9//3//f/9//3//f/9//3//f/9//3//f/9//3//f/9//3//f/9//3//f/9//3//f/9//3//f/9//3//f/9//3//f/9//3//f/9//3//f/9//3//f/9//3//f/9//3//f/9//3//f/9//3//f/9//3//f/9//3//f/9//3//f/9//3//f/9//3//f/9//3//f/9//3//f/9//3//f/9//3//f/9//3//f/9//3//f/9//3//f/9//3//f/9//3//f/9//3//f/9//3//f/9//3//f/9//3//f/9//3//f/9//3//f/9//3//f/9//3//f/9//3//f/9//3//f/9//3//f/9//3//f/9//3//f/9//3//f/9//3//f/9//3//f/9//3//f/9//3//f/9//3//f/9//3/ee/9//3//f/9//3//f957/3//f/9//3/ee/9//3//f/9//3//f957/3//f/9//3//f/9//3//f/9//3//f/9//3//f/9//3//f/9//3//f/9//3//f/9//3//f/9//3//f/9//3//f957/3//f/9//3//f/9//3//f/9//3//f/9//3//f/9//3/ee/9//3//f/9//3//f/9//3//f/9/3nv/f/9//3//f/9/3nv/f/9//3//f/9//3//f/9//3//f/9//3//f/9//3//f/9//3//f/9//3//f/9//3//f/9//3//f/9//3//f/9//3//f/9//3//f/9//3//f/9//3//f/9//3//f/9//3//f/9//3//f/9//3//f/9//3//f/9//3//f/9//3//f/9//3//f/9//3//f/9//3//f/9//3//f/9//3//f/9//3//f/9//3//f/9//3//f/9//3//f/9//3//f/9//3//f/9//3//f/9//3//f/9//3//f/9//3//f/9//3//f/9//3//f/9//3//f/9//3//f/9//3//f/9//3//f/9//3//f/9//3//f/9//3//f/9//3//f/9//3//f/9//3//f/9//3//f/9//3//f/9//3//f/9//3//f/9//3//f/9//3//f/9//3//f/9/TAAAAGQAAAAAAAAAAAAAAHoAAAAWAAAAAAAAAAAAAAB7AAAAFwAAACkAqgAAAAAAAAAAAAAAgD8AAAAAAAAAAAAAgD8AAAAAAAAAAAAAAAAAAAAAAAAAAAAAAAAAAAAAAAAAACIAAAAMAAAA/////0YAAAAcAAAAEAAAAEVNRisCQAAADAAAAAAAAAAOAAAAFAAAAAAAAAAQAAAAFAAAAA==</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2022-03-31T13:29:01Z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CfFgAARAsAACBFTUYAAAEACHoAAMs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MMAAAAEAAAA9wAAABEAAAAlAAAADAAAAAEAAABUAAAAhAAAAMQAAAAEAAAA9QAAABAAAAABAAAAYfe0QVU1tE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+2/VPwAAAAAAAAAAyVnOPwAAJEIAAAhCJAAAACQAAAD7b9U/AAAAAAAAAADJWc4/AAAkQgAACEIEAAAAcwAAAAwAAAAAAAAADQAAABAAAAApAAAAIg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AAAAAAAAAAHsAAAAXAAAAAAAAACEAAAAIAAAAYgAAAAwAAAABAAAAFQAAAAwAAAAEAAAAFQAAAAwAAAAEAAAAUQAAAHhcAAApAAAAIgAAAPMAAABEAAAAAAAAAAAAAAAAAAAAAAAAAP8AAAAuAAAAUAAAACgAAAB4AAAAAFwAAAAAAAAgAMwAegAAABYAAAAoAAAA/wAAAC4AAAABABAAAAAAAAAAAAAAAAAAAAAAAAAAAAAAAAAA/3//f/9//3//f99//3//f/9//3//f/9//3++d/9//3/fe/9/33vfe/9//3+/e/9//n/9e99//3//f/9//3/+f/x//3//f99/3nv/f/9//3//f/9//3//f/9//3//f793/3//f913/3//f/9//nv/f/9//3/ee/9/3nv/f/9//3//f913/3//f997/3//f/57/n/+f9x3/3/de/9//3//f/9//3++d/9//3/ee/9/33u/d/9//3//f593PWsLIYcQuFb/f997/3//f/5//Xv+f/9/3nvfe/9/33v/f/9//3//f/9/fXP/f/9//3/ee/9//3//f/9//3//f/9//3+/d997vnvff/9//3//f/9//3//f/9//3//f/9//3//f/9//3//f/9//3//f/9//3//f/9//3//f/9//3//f/9//3//f/9//3//f/9//3//f/9//3//f/9//3//f/9//3//f/9//3//f/9//3//f/9//3//f/9//3//f/9//3//f/9//3//f/9//3//f/9//3//f/9//3//f/9//3//f/9//3//f/9//3//f/9//3//f/9//3//f/9//3//f/9//3//f/9//3//f/9//3//f/9//3//f/9//3//f/9//3//f/9//3//f/9//3//f/9//3//f/9//3//f/9//3//f/9/AAD/f/9/33+/e/9/nnOfd59333u/d99/33u/d75z/3/fe79333//f99733ufc797v3v/f7x3v3ffe99733v/e7x3/Xvdd99733v/f95733vfe793/3+/d31v/3+cb/9//3/fe51z/398b997v3ffe55zv3f/f1xrnXP/f997vne+d/9//3//f55z/399b/9//397b713/n//f/9/GWO/d/9/33u/e797/3//f/9/33v/f/9/f3Pff59zn3d/c5pWHWfsIP9//39ca997/3//f75333v/f99/v3uec31z/3++d/pev3v/f99//3//f/9//3//f997n3M+ax5jHmOfd/9//3//f/9//3//f/9//3//f/9//3//f/9//3//f/9//3//f/9//3//f/9//3//f/9//3//f/9//3//f/9//3//f/9//3//f/9//3//f/9//3//f/9//3//f/9//3//f/9//3//f/9//3//f/9//3//f/9//3//f/9//3//f/9//3//f/9//3//f/9//3//f/9//3//f/9//3//f/9//3//f/9//3//f/9//3//f/9//3//f/9//3//f/9//3//f/9//3//f/9//3//f/9//3//f/9//3//f/9//3//f/9//3//f/9//3//f/9//3//f/9//3//f/9//3//f/9//38AAP9//39tLWYMZgxnDIsUrBSIEIcQaAxoDGYMyBSHDEcIaAxoEGYMyBiFDGcMixRICIYQhRBnEIkQRghlCIUMpBCDDIQMZgxoDGYQhxBnDGcMhxBmDEcITinfe7ZS9EG/dxZG9UEVQpExiRB/bzZGLiXTPVdOkTEuJT5r0jmJEOwg21pPKd97X2svJVAp21pOKbE1by3/f59zV04NIcwYOEq8VjApkjGfc/9/mVIMIf9/aRD2QXtSczGUNR9nMCkPJTApP2tyMS4lLikcYwwh6xxYTi4lelJZTu0g7SC7WrI5kTVwMZ93/3++d/9//3//f993d04tJQ0hDSUuJS4lkDE0Rt97/3//e/9//3+9c/9//3//f/5//3//f/9//3//f/9//3//f/9//3//f/9//3//f/9//3//f/9//3//f/9//3//f/9//3//f/9//3//f/9//3//f/9//3//f/9//3//f/9//3//f/9//3//f/9//3//f/9//3//f/9//3//f/9//3//f/9//3//f/9//3//f/9//3//f/9//3//f/9//3//f/9//3//f/9//3//f/9//3//f/9//3//f/9//3//f/9//3//f/9//3//f/9//3//f/9//3//f/9//3//f/9//3//f/9//3//f/9//3//f/9//3//f/9//3//fwAA/3//f/I98z09Zz9nP2vfXj9nf2tfbz9nPmd/az5jf2tfaz5n+15cZ1xrPWefdx9nPGcbYz9rP2tfa19rfWsZY3xvfW9ea/xeHWNfa39vX2s9Zz1rH2ftIP9/nXOqFM0YjBS8Wh9ntDlqDP5izRz2QfZBX2v2QawUu1YPIT9rLyk3Sg4hv3s4ShAltDWcVh9nUCnsHH9zf28XRt1e/2KUMXMx7yC0ObtW/3+fc+0g/F6sFJM11jm2OdY9m1KLFB9n8CBfbxAlX29yMdQ9kjGfd19vtTn4RRAlX297UllO3F5xMQ0lPWe/e/9//3++d/9//3/5XlVK2lqfc59vO2f5XhI+bSnXVv9/33f/f/9/3Xf/f/9//3//f/9//3//f/9//3//f/9//3//f/9//3//f/9//3//f/9//3//f/9//3//f/9//3//f/9//3//f/9//3//f/9//3//f/9//3//f/9//3//f/9//3//f/9//3//f/9//3//f/9//3//f/9//3//f/9//3//f/9//3//f/9//3//f/9//3//f/9//3//f/9//3//f/9//3//f/9//3//f/9//3//f/9//3//f/9//3//f/9//3//f/9//3//f/9//3//f/9//3//f/9//3//f/9//3//f/9//3//f/9//3//f/9//3//f/9/AAD+e/9/kDGaUv9/33s/a79anVYfY19r33v/f/9/3Vp/az9n/3//f/9//39faz9nP2vfe/9/33+fdx9jP2ufc793HWNfZ793/3/ff19v/2I/Z/9/n3O9Wg8h/3/fe5I1WUpSLd5eP2utGLxWP2sQJbU57iDVPYsQm1a/e80c3V60OdU5USn+YpxWUy0xKRAlcjEOIZpS/3//f/Y9tDUfZ1MttTkPJVApu1b/f997yxj1PS8lMCXVOVEpDyU4Su0g/V6uHL5a8CB/c7Q5cjFyMT9rX2++WhElMin/Zr1a90GaVswculrff797/3//f/9//3//f/9//3//f/9/3nf+e/9//388Z68xEj7/e/9/vnf/f/9//3//f/9//3//f/9//3//f/9//3//f/9//3//f/9//3//f/9//3//f/9//3//f/9//3//f/9//3//f/9//3//f/9//3//f/9//3//f/9//3//f/9//3//f/9//3//f/9//3//f/9//3//f/9//3//f/9//3//f/9//3//f/9//3//f/9//3//f/9//3//f/9//3//f/9//3//f/9//3//f/9//3//f/9//3//f/9//3//f/9//3//f/9//3//f/9//3//f/9//3//f/9//3//f/9//3//f/9//3//f/9//3//f/9//3//f/9//38AAP9//3+QMZtS33tcTtQcDAArCEsI8Ry+Vv9/P2etFEsIcy2/d/9//3+/c5EtjBTPGJ9z/3//fzxKbhBtDBZCP2dsEK0UWEr/f793eDFPDI4QuVb/f19v7xz/f/9/HGNPKbM5/mI/a3ExLykeZxVC0zmSNV9rTylPLfxiHWMuKQ0lHWdYTnEtN0aSMVAtWEpXSm8t0j2fc997n3MvKZM1MCX+XpIxTynbXv9/33sMIS4pP2sOJbxacS2yNdtaVkpPKXIxF0bcXnExcDFfa7I5kjW0OZ93US28WjApcTG6WhxjTy2xOVVO/3//f957/3/+f/9//3//f/9//3//f/9//nv/f/9/33eWTjNCXGf/f/97/3//f/9//3//f/9//3//f/9//3//f/9//3//f/9//3//f/9//3//f/9//3//f/9//3//f/9//3//f/9//3//f/9//3//f/9//3//f/9//3//f/9//3//f/9//3//f/9//3//f/9//3//f/9//3//f/9//3//f/9//3//f/9//3//f/9//3//f/9//3//f/9//3//f/9//3//f/9//3//f/9//3//f/9//3//f/9//3//f/9//3//f/9//3//f/9//3//f/9//3//f/9//3//f/9//3//f/9//3//f/9//3//f/9//3//f/9//3//fwAA/3//e7Exm1J/b7AUMAgOACwIKgQrBK8UX2vfe88UKwSuFP9/33v/e/9/eU4IAEsIfU5/c797uzkOCAsA3lofY08MLgjWOf9/P2tSEBEITwxWSv97P2sxJb93/3//f20phgydb993v3d9b/9733udb75z/398azpj/3//f51vvnPfd51zv3ffe79zXGv/f753OWP/f71z/3//f51vG2NNKT1nn3N+b997/3//f/I9Ch2fb04pf2+fc59zv3f/e35vnnO/d997nXPfe71z/3+dc55z33/6Xr97nnOdc99733udc79333v/f/9//3//f/9//3//f/9//3//f/9//3//f/9//3vfe/9/2FbROf97/3//f/9/33v/f997dE59b/9//38aY7ZW/3//f/9/EkLfd/9//39baxJC0DkRQjpj/3//f/9733d0So4x8D2VUv9//3//e9da/3//f/9//3+ecxJC8T2NMRpj33v/f/9/fW+vNa81ET75Xv9//3//f/97/3//fzpntVL/f/9//3//f997lU58b/9//39bZ/A5jTHwOZ5z/3//f/9//38SPlxr33v/f9hat1b/f/9/33s7Zxpj33f/f3RKjjHQOZZSnnPxPZ1zv3e3Vv97/3//e/972Fq+c/9//3+VThI+0DkzRjtn11r/f/9//3//f/9/AAD/f/97sjVaSp1WLAhRDBclO0a2NUwMCQBaSv97MiUrBK4Uf2//e/9//39fa88YTAgMBA0EDgQOABAELwhfa19rcgwwBPk533s/RjIINAwPBFZG/38fYw8h/3//f/9/+F6MLZtv/3//e/9//3+9c/57/3/+e/9//3/dd913/3/dd/9//3//f/9/vnf/f/97/3//f/17/Hf+f7xz/3//f3VOGmP/f/9/vXP/f/9/11rwPf9/l1IbY/9733f/f/9/vXP/f957/3/de/5//3+8d/9//3//fxA+GWP+e/9/3Hf+f95733v/f/9//3//f/9//3/XWlVKG2MUQvte0jnZWvI5HGO/d9E5uFb/f5dSl1L/f/9//3//f/9/v3eOMRpj/3//fxJCji1ca/9/v3crJVxr/399b681+Fp8axpjjjE7Z/9/33uvMXVOv3dcaxJCU0r/f3xv8T1ca997/3+ec681llJca55zjjG3Vv9/fm9tLflafWtcZ681GV//f/97/3//f/9/11bwOf9//3//f/9/33uvNZ1vv3cZX40x+F6/dxtjjzF9b/9//387ZywldU7/f9970TmvMd97/3//e7hWVUr/f3VOVEo7Z793t1JtLVRGv3edcxJCv3f/f/9/fW+vNb93/391TjNGO2d+b9la8T2OMf9//3//f/9//38AAP9//3+yNVpK1zkMBFEMf1Lfe19r8BwqBHMt/391LW4MrxQfY993/3/fd/9/tjUsCE8MUAwPBFIMMggwCD9nX2tSDDIIuTF/b7UYEgQ1CBAE1DX/fx5jDyHfe79z3nf/f7xz/3//f/57/nv/e/9//3+9c/973nf/f/9//3//e/9//3/ed/9//3udb/9/3nfed/13vHP+f/9//3//f31vv3ffd/97/3v/f913/3//f99333f/e79z/3//e/9/vXP/f99733v/f/9/vHf/f/9/3nu9d713/3//f957/3/8e/1//n//f/5//n/+f/9//3//f3dOcC3+XlItvVbOHHtOzRw9Z593qBi4Vv9/nnN1Thpj/3//f/9//3+fcy0luVb/f35v8T2vNbdS/3/fe+kcnnP/fxJC+Vrfe/9//387Z24t/3/YWvE5/3//f/9/XWuOMV1r/38TQn1v/3//f5ZOM0a/d/9/33tda7dW/3+4Vtla/3//f/9/llJ0Tv9//3+9c/9//3+WUq41/3//f997/399b9A5fW//fxE+fW/fe/9//392ThRC/3//f9I5d04UQt97n3OxNdI5XWv/f/9/2Vp2Tv9/dUqWTv9//3/fe3ZOt1bfe1xrVEb/f/9/33v/fxI+33vfdzNGO2O/d/9//3/YVtA1/3//f997/3//fwAA/3//f7I1W063OU0McRAfZ/9//3/eWpxSH2P/f7g5DAQuCLAU7RiRLZxS/38/ZywEDgCUFN09tBgRCHEQv3efc7QUMgRaKX9OEAQSBFUMMQgxJZ9zf2tRKf9//3//f7xz/3u+c/97vnffe997W2f/f/9//3vfd793v3Ofc59v/3vfe793/3/fe/9/v3Ofc/9//3//e99333e/c55v/3+/c/97/3v/e/9/vXPed/9/vnP/e99333ffd/9/nnP/f51z/3+/d997vnf/f1tr33v/f/9/fXP/f997/3//f/9//Xv/f/5//3/+f/9//3//f/9/ulowJd9eMymeVrAYv1rOHD1rO2vIILhe/3//f51zM0bff/9//3//f/9/by37Yv9/dk51Sjtn0Tn/f793LCWec997jzGec/9/33v/f997jzHfexNCuFb/f997/3//f9A5Gl//f/E9fW//f7930TmXUt97v3e/d793XWv/f/9//3+/dzxn8j2OMVtr/3//f/9//3//f7dWrzX/f/9//3//f1xrjS3/f31v8T3fd/9//3//f35v8z2/d997sTV/b1VKn3P7XndOuFaYUv9//3/ZWnZOfm9daxNC2Vp9b/9/llJ2Tv9/v3fyPb93/3//f75z8T2/d9930Tnfe/9//3//f35vsDX/f/9//3//f/9/AAD/f/9/cTFbTrc5TQwuCP9iv3f/f793/3//f/9/2DkNBDAIcRBsDCkEbQwbQp9zdy1yDBklX2/2IDEIFiW/d79zNiUyBLcUWykQAHMMVAwxCPEcv3cfYy8lv3ffd885KyVuKZ9vXmvLGHAtX2uyNb93eU78WnhKLyU3RlEpcS1/b3EtLiVwKX9vMCWSMVhKN0ZXSv9/+1oMHdM5n3MwJQ4hVUb/f753rTFbZ/9/33s7Ywwh0jkUQphO6xzIFPleNEa6WrM5f3ORNS0pNUafdy4pyxx/czZKLikLJX1v/3//f/5//n/+f/9//3//f/9//39XTg8l1j0SJZY18SBbTu4g0UHXYugkU1L/f/9/vn+2Whlj/3//f/9/33uQMfxev3duLTtn/3/xOdlav3csJX5v/3uPMTxn/3+fc/9/33vROb9zE0K3Uv9/33v/f/9/0DlcZ7930Dmec/97v3cSPhI+EkISPhNC8j2QMZ9z33t3Tm4pdk7ZWlxr/3//e/97/3//f/9/2FrxPX1rnnOfc55vEj5TRv9/fW+PMd97/3//f993n2+xNd97HGMTQt97dkpea3ZO+l5ea7A133vfe9lauFb/f/97fm9VSnZKEz6PMbdS/39+bxNCv3P/f99733fROd97n3PROb93/3//f/9/n2/ROf9//3//e/9//38AAP9//3+zOVtOW04sCC4IXk7/f/9//3/fe/9//3+/VlAMMggxCDQlTAgLALIYf29/TjEEEQTfXpIQMAh2Ld93/3v5OTAAVwxWDFEINyX3HA8Abwzfex9jDiH/f793bi37XhVC0zmSMdtaWEovJZIxvFZ6TlpKczGcUs4Y+D0yJf9erBRfa4sQvlpSKT9rlDV7Ui8ln3PtHLxWm1LeXp1WlDFwLb93/38KHRpfv3e/d3hO0zlYSrM1N0ayNR1jsTU1Rt1eMSl6Uu4gf3P9XtU9kjUeYw4ln3f8YiUEVUr/f997/3//f/9//3//f/9//3//fz1nV055UllOeU55Ul9rd06WWjhvMVIXZ/9//3//f3tzdFLfe/9//3/fe04p/F77XhNC33v/f/peVUb/eywlnm//f/I52Vrfe/9//399a24t33u3VhJC/3//f/9/nnOPMZ5v/3vxPfla33f/f9hWsDX/f/9//38bY7E1/38dY04p33t+a/9/O2edb/9//3+9c/9//3uWUgoh8T2vMa81TCVMJTtn33v/f9A1nm//f/97/3/ZWvI9/3+4VpdS/3/6XlVK0Tm/d/9/0Tlda/9/+l40Rv9/PGc8Y/9/33u/c9la+l7fd11r8Tmeb/9//3+/dzRG33e/dxNCXmvfe/9//38bY/E5/3//f/9//3//fwAA/3//f5I1e1IfZ24QDQhVLX9v/3+/d/xaHWP/f19vUQxWEBsp33ufUg4EDQBfSn9z1xwRBP09kRAuBNg533P/e3pKDgAWBBYEUQh+Stw5DgAvBL97H2MuId93Gl8LHf9/f2//f08pNkZ/bw4h1TmbUptSek57TtY5vlaVMREhvVYwJb93aww5RlMt33u1NZtSKAS/c1ApUCXNGHtO1z0QIf1e/3//f48t6xg2RppS/V5SKX9vtjVaSnMtn3MnANxaWk61OfZBcjGfd593WE6TNX9zaRD9Yi4lsTnff/9//3//f/9//3//f/9//3//f/9//3//f997/3/fe/9//3//f/1/mn/1app7m3u8f/5/3n8xSr13/3//f997TinaWnZK+l7/e/9/v3PyPX9vCx1+b997XWewMX5v/39+b24t+l7fe993jzG4Vv9/v3cTQjRGv3f/f44tEj47Y/9/PGcSQvleXGf/e1VKd07/f59zkDF/b997nm8zRltn/3+9d/9//3//f/la8Tmfc/97/3//f5ZOM0Kfc/972FZuLX1v/39+bxI+O2ffexI+v3Ofc993bSnROf97/3+WUrhWv3fZWndO/38cY48xXmv/f9978jmXUv9/n3NuLXVKv3ffd3ZO0Tnfd997dko1Rp9z33tea7Axbi2/d/9//3//f/9/AAD/f/9/cTFaTv9/0BwtCE0M3Vqfc3lOSQhqDN1an3dxEDQIlxTff99eUQwvBBtC/3u6NQ8E0xguCE8MnlL/f9933FIMADUINQRQCD9n31oNAC8IX2sfY3Et33dcZ08pv3ffe793PWMuJZExsjW6VokQcS32PRdCECW8VlIt7hx/b9Q5kjGKENU5kzHVOZMx/V4uJS4lFT5wLVApvFZSKbQ1kTHfd/9/PWcMHTZGyxhYSg8h/38QIb1WaxDUOS8l/V5yMRdGkjWyNZEx9EH8Yk8tsjVPLRxjsDXRPXVO/3//f/9//3//f/9//3//f/9//3/ee/9//3//f/9//Xv/f/1//H82c09acFqyYnl7/n/+f3NSW2/ff/9//39vLdta0jnfe997/3/fe1RK+l5tLX5v/3//fxtjE0ITQhNCG2Pfd/9/v3eec1RK8T0zRpZS33f/f9972FrYVvE92Fr/f1xrM0ZUStA52Vrfe/9//3/ZWhNC8j00Rvha/3//f/9//3//f/9/2FqvNf9//3//f/9//39NKVxn/3//f7dWdErxPfE9GmP/e997tla/d/9/33t1TtdW/3//f793t1b/f7dWt1K/c/9/PGfyPfE98Tm4Vv9/33u/d5ZS2FozQlRGM0a/d/9//3//f5ZSE0ITQjRGuFZURv9//3//f/9//38AAP9/339wLZpS33/fWgsATwxNCI8QjxBtDAgAH2efc/MgDwSVFFwtlhR0EA0AOkL/fz9jKwRPDC8ILgQ/a/97/3+9Vk4MDQAvCFct/38fZwwECwCfVl9vDyW/d/9/DSEVRjxnbzFdazxnVk7fe11rmFJ3Tp93eFKIFH9vuVZ3Tr93n3OYVlZKby2fczVG+17/f1VKPGc8Z5dSuFa/d39vdk4bY/9//3+fc6gUv3cMJXhO21pfa5lSf3PrHFZOG2Ofcwshv3uXVr93+V75Xp93nnNUSr9333vYWnROfG//f997/3//f/9//3//f/9//3//f1tr33vfe/9//3//f997/n/af9h/j2IsVm9esmZ5e/5/c1bXYv9//3+fd7E5sjl3Tt97/3//f797fW/xPQohv3f/f/9/33vff997/3//f/9//3//f/97/3/fe/9//3//f/9//3//f/9//3//f/9//3/fe/9/33v/f/9//3//f/9/33v/f997/3//f/9//3//f/9//3/5Xq81/3//f997/3+/d641O2f/f/9//3+/d753/3//f/9//3//f/9//3//f/9//3//f/9/33v/f/97tlZ0Tv9//3//f997vnf/f/9//3//f/9//3//f/9/33v/f/9//3//f/9//3//f997/3+dc/A9/3//f/9//3//fwAA/3//f7A1V0r/f9972DlNCC0ECwALAE0MlTH/f797ESFuDC4EMggPADAEbwzcVt9z/3+zMU0ILgSQFF9r/3vfdz9nKwRLCCsEv1bff39zTAhsEO8gX29xMf9//3/6XiwlCyUSQv9//3//f/9/33//f/9//3/fe9ha/3+/d/9//3//f997O2fxPd9//3//f51z/3/fe997/3//f/9/33/ff/9/vnfff55zLCkKIckcf3Pfe/pi+l7/fxJCGmP/f31z0Dk7ZxJGfG/fe99//3/fe/9//3//f/9//3/ee/9//3//f/9//3//f/9//3//f/9//3+VVvhevnf/f/9//3//f/x/+X9Ve/Jub1ovVjdzvH8xTrZe33//f99/Ti1OKRxn/3//f/9/33ued/A9KiVcb/9//3//f/9//3//f/9//3//f/9//3//f/9//3//f/9//3//f/9//3//f/9//3//f/9//3//f/9//3//f/9//3//f/9//3//f/9//3//f/9//3/fe/lejjE7ZxpjGmMaZxJC8EH/f/9//3//f/9//3//f/9//3//f/9//3//f/9//3//f/9//3//f/9//3/WWpRS/3//f/9//3//f/9//3//f/9//3//f/9//3//f/9//3//f/9//3//f/9//3//f3tvMUbee/9//3//f/9/AAD/f/9/jTGWUt97/3+/d51SUykSITIltTX+Xv97f28WQu4YzxjyHFUpVCl6Sv97/3/fdxxfrRTwHDElX2v+d/9/v3cPIVElUSmfc/9/n3NyLe4gsjV/b00pv3fff/9/nXM7a/9/33vfe/9//3++d99//3/ff/9//3++d/9//3/ff/9//3/fe1tr33//f/9//3//f/9//3//f/9//3//f/9//3//f/9//3+ed31vnnf/f/9/nnNba99/nXPfe/9//399c/9/O2f/f/9//3//f/9//3//f99//3//f/9//3//f/9//3//f/9//3//f/9//3//f/9/t1q2Vr93/3//f757mn/8f/x//X/1atVmm3uce0otW2//f/9//3+3VjRG/3//f/9//3//f99/+F5TSt97/3//f/9//3//f/9//3//f/9//3//f/9//3//f/9//3//f/9//3//f/9//3//f/9//3//f/9//3//f/9//3//f/9//3//f/9//3//f/9//3//f/9/XGszSpZSdE4zRlNK11qdc/9//3//f/9/3nv/f/9//3//f/9//3//f/9//3//f/9//3//f/9//3//f1prGGP/f/9//3//f/9//3//f/9//3//f/9//3//f/9//3//f/9//3//f/9//3//f/9/vXcYY/9//3//f/9//38AAP9/3nvPObhW33vfd/9/33u/d59z33vfe/9//3v/f993/3v/e/9//3u/c993/3/fd993/3+/c/9//3//f/9//3//f39v/3//f/9/33v/f/9/33v/fxxjCyH/f/9//3//f/9//3//f/9//3//f/9//3//f/9//3//f/9//3//f/9//3//f/9//3//f7133nv/f957/3//f9573nv/f/9/3nvee/9/3nv/f/9//3//f/9//3//f/9/3nv/f/9//3//f/9//3//f/9//3++d997/3/fe/9//3/ee957/3//f/9//3//f/9//3//f/9//3//f/9//3//f3ROEkJ9b/9//3//f/9/3n+9f/9//3++ezJKrjn/f/9/v3f/f/9/33f/f/9//3//f/9//3//f99//3//f/9//3//f/9//3//f/9//3//f/9//3//f/9//3//f/9//3//f/9//3//f/9//3//f/9//3//f/9//3//f/9//3//f/9//3//f/9//3//f99//3//f997/3//f/9//3//f/9//3/fe/9//3//f/9//3//f/9//3//f/9//3//f/9//3//f/9//3//f/9/3nv/f/9//3//f/9//3//f/9//3//f/9//3//f/9//3//f/9//3//f/9//3//f/9//3//f/9//3//f/9/3nv/fwAA/3//f7A1Tik3RpxSWkqdUp5SXUpbSp1SOUZ6TllOek5bSn1OXUpcSp1SnFJZSptSWUpbSlxOXU47ShlGF0Z5TppSWUoXQppSOUqbUhdCOEY4SnlSsjWRMb93/3/ff/9//3/+f/9//3+8d957/3/ee/5//3//f/9//3//f957/3/de/9//3//f/5//3//f/5//n//f/9//3//f/9//3//f/9//3/ee/9/3nvee957/3//f/9//3//f713/3//f9173nvfe9973nv/f/9//3//f/9//3//f/9//3//f/9//3//f/9//3//f/9//3//f/9//3//f997/3+WUo41t1qdc597/3/ff99//3+fdxJGKyUZY/9//3v/f/9//3//e/9//3//f/9//3/fe/9//3//f/9//3//f/9//3//f/9//3//f/9//3//f/9//3//f/9//3//f/9//3//f/9//3//f/9//3//f/9//3//f/9//3//f/9//3//f/9//3//f/9//3//f/9//3//f/9//3//f/9//3/ee/9//3//f/9//3//f/9//3//f/9//3//f/9//3//f/9//3//f/9//3//f/9//3/ee/9//3//f/9//3//f/9//3//f/9//3//f/9//3//f/9//3//f/9//3//f/9//3//f/9//3//f/9/AAD/f/9/NEaqGO4gzhhsEI4QrxSNEG0QrhStFM0YrBiLEM8YjRCuFIwQrBSLEIsQzhjOGEoIzxytFO8gzhzNGKsUqhTLGA0hzBirFIoQzBjtHO0cihCJFE4p33v/f/9/33v/f917/n+8d/9//3//f/9//3/de/9//n//f917/3/+f/9//n//f/17/3//f/9//n//f/5//n//f/9//n/+f/5//X/+f/9//n//f/9//3+9d/9//3//f957/n//f/5//n//f/9//3//f/9//3//f/5//3/+f/5//3//f/9//3/+f/9//3//f/9//3//f/9//3//f/9//3//f/9/GWNtLa81uVY+a793PWt3Tk0pLCV1Tv9//3//f/9//3v/f/97/3//f/9//3//f/9//3//f/9//3//f/9//3//f/9//3//f/9//3//f/9//3//f/9//3//f/9//3//f/9//3//f/9//3//f/9//3//f/9//3//f/9//3//f/9//3//f/9//3//f/9//3//f/9//3//f/9//3//f/9//3/ee/9//3/ee/9//3//f/9//3//f/9//3//f/9//3//f/9//3//f/9//3//f/9//3//f/9//3//f/9//3//f/9//3//f/9//3//f/9//3//f/9//3//f/9//3//f/9//3//f/9//38AAN9//399bzxnXms/Z59zf28/Z793n3Nfa59zX2c+Z793v3c+Y15n/3tcZ/9/n29eZ59v33v/f55znnPfe793/3vfd75zvnO/c/9733v/f793v3f/f/9/nnP/f99733v/f957/3//f/9//3/+f5tz/3//f/5//3//f/5//n//f/5//n//f/5//3/+f/1/3Xv/f/5//3/+f/5//n//f/5//n/+f/9//3//f/5/3Xf/f/9//n//f/9/vHf/f/9/vHf/f917/3//f/9/3Xv/f/9//3//f/9//3//f/9//3//f/9//3//f/9//3//f/9//3//f/9//3/fe/9/33v/f9978T0MIaoUqhSqFOsckDW5Vv9//3//f/9//3/ed/9//3//f/9//3//f/9//3//f/9//3//f/9//3//f/9//3//f/9//3//f/9//3//f/9//3//f/9//3//f/9//3//f/9//3//f/9//3//f/9//3//f/9//3//f/9//3//f/9//3//f/9//3//f/9//3//f/9//3//f/9//3//f713/3//f/9//3//f/9//3//f/9//3//f/9//3//f/9//3//f/9//3//f/9//3//f/9//3//f/9//3//f/9//3//f/9//3//f/9//3//f/9//3//f/9//3//f/9//3//f/9//3//fwAA/3//f/FBKyUsJXAtu1ZxLbM1WEYWQi4hNkZOKZAxmVKaUg0dCh1TRq0xO2d3SuwcDCE8Z/9//3//f/9/33v/f/9//3//f/9//3//f/9//3//f/9//3//f/9//3//f/5//3//f/9//3//f/9//3//f/5//3//f/5//3//f/9//3//f/9//n//f/9//3/+e/9//3/+f/9//3//f/9//3//f/9//3+9d/9//3//f/9//3//f5xz/3//f/9/3nv/f/9//3//f/9//3//f/9//3//f/9//3//f/9//3/+f/9//3//f/9//3//f/9//3//f/9//3//f/9//3//f/9/33//f993/F49ZxxjPWf/f/9/33v/f/9//3v/f/9//3//f/9//n//f/9//3//f/9//3/ee/9//3//f/9//3//f/9//3//f/9//3//f/9//3//f/9//3//f/9//3//f/9//3//f/9//3//f/9//3//f/9//3//f/9//3//f/9//3//f/9//3/+f/9//3//f/9//3//f/9//3//f/9//3//f713/3//f/9//3//f/9//3//f/9//3//f/9//3//f/9//3//f/9//3//f/9//3//f/9//3//f/9//3//f/9//3//f/9//3//f/9//3//f/9//3//f/9/3nv/f/9//3//f/9/AAD/f/9/0T2wOd97v3dfax5jLyWzNTZGkTFWSjVG+143SlIpvlZ5Tm8pVkq6VlEpP2vWPbI1/3//f/5//3//f/9//3/+f/5//3//f/9//3//f/9//3//f/9//n//f/5//3//f/9//3//f/9//3//f/9//3//f/9//3//f/9//3//f/9//3//f/9//3//f/9//3//f/9//3//f/9//3//f/9//3//f/9//3//f/9//3//f/9//3//f/9//3//f/9//3//f/9//3//f/9//3//f/9//3//f/9//3//f/9//3//f/9//3//f/9//3//f/9//3//f/9//3//f/9//3//f/9//3//f/9//3//f/9//3//f/9//3//f/9//3//f/9//3//f/9//3//f/9//3//f/9//3//f/9//3//f/9//3//f/9//3//f/9//3//f/9//3//f/9//3//f/9//3//f/9//3//f/9//3//f/9//3//f/9//3//f/9//3//f/9//3//f/9//3//f/9//3//f/9//3//f/9//3//f/9//3//f/9//3//f/9//3//f/9//3//f/9//3//f/9//3//f/9//3//f/9//3//f/9//3//f/9//3//f/9//3//f/9//3//f/9//3//f/9//3//f/9//3//f/9//3//f/9//38AAP9/v3sbZy0pNUaZUn9vDSFQKf1emlIvJR1jsjV/c5I1GkYaQntS7BwdY3pOUy19Uvc99UH/f957/n//f/9//3//f/9//3//f/9//3//f/9//3//f/9//3//f/9//3//f/9//3//f/9//3//f/9//3//f/9//3//f/9//3//f/9//3//f/9//3//f/9//3//f/9//3//f/9//3//f/9//3//f/9//3//f/9//3//f/9//3//f/9//3//f/9//3//f/9//3//f/9//3//f/9//3//f/9//3//f/9//3//f/9//3//f/9//3//f/9//3//f/9//3//f/9//3//f/9//3//f/9//3//f/9//3//f/9//3//f/9//3//f/9//3//f/9//3//f/9//3//f/9//3//f/9//3//f/9//3//f/9//3//f/9//3//f/9//3//f/9//3//f/9//3//f/9//3//f/9//3//f/9//3//f/9//3//f/9//3//f/9//3//f/9//3//f/9//3//f/9//3//f/9//3//f/9//3//f/9//3//f/9//3//f/9//3//f/9//3//f/9//3//f/9//3//f/9//3//f/9//3//f/9//3//f/9//3//f/9//3//f/9//3//f/9//3//f/9//3//f/9//3//f/9//3//fwAAv3//f/9/ihSzOTdGP2tyLZMxF0I4RosQcS3MHP9/zRgfZ64YUCmqFFdK1T0/a88c7iBWSv9//n/be/5//3//f/9//3//f/9//3//f/9//3//f/9//3//f/9//3//f/9//3//f/9//3//f/9//3//f/9//3//f/9//3//f/9//3//f/9//3//f/9//3//f/9//3//f/9//3//f/9//3//f/9//3//f/9//3//f/9//3//f/9//3//f/9//3//f/9//3//f/9//3//f/9//3//f/9//3//f/9//3//f/9//3//f/9//3//f/9//3//f/9//3//f/9//3//f/9//3//f/9//3//f/9//3//f/9//3//f/9//3//f/9//3//f/9//3//f/9//3//f/9//3//f/9//3//f/9//3//f/9//3//f/9//3//f/9//3//f/9//3//f/9//3//f/9//3//f/9//3//f/9//3//f/9//3//f/9//3//f/9//3//f/9//3//f/9//3//f/9//3//f/9//3//f/9//3//f/9//3//f/9//3//f/9//3//f/9//3//f/9//3//f/9//3//f/9//3//f/9//3//f/9//3//f/9//3//f/9//3//f/9//3//f/9//3//f/9//3//f/9//3//f/9//3//f/9/AAD/f/9/n3epFB1nf2//f793ulb/f19raQxfa/te339/b/9/n3efc8oYn3MdY39vf3M+a7973Xv8f/x//n//f99//3//f/9//3//f/9//3//f/9//3//f/9//3//f/9//3//f/9//3//f/9//3//f/9//3//f/9//3//f/9//3//f/9//3//f/9//3//f/9//3//f/9//3//f/9//3//f/9//3//f/9//3//f/9//3//f/9//3//f/9//3//f/9//3//f/9//3//f/9//3//f/9//3//f/9//3//f/9//3//f/9//3//f/9//3//f/9//3//f/9//3//f/9//3//f/9//3//f/9//3//f/9//3//f/9//3//f/9//3//f/9//3//f/9//3//f/9//3//f/9//3//f/9//3//f/9//3//f/9//3//f/9//3//f/9//3//f/9//3//f/9//3//f/9//3//f/9//3//f/9//3//f/9//3//f/9//3//f/9//3//f/9//3//f/9//3//f/9//3//f/9//3//f/9//3//f/9//3//f/9//3//f/9//3//f/9//3//f/9//3//f/9//3//f/9//3//f/9//3//f/9//3//f/9//3//f/9//3//f/9//3//f/9//3//f/9//3//f/9//3//f/9//38AAP9//3//f9ZaU0p0Stda33vfd/9//3/XWt93/3//f/9/nnP/f793dVJca9la/3//f/9//3+6d/1//H/+f95//3//f/9//n/+f/5//3/+f/5//n//f/5//n/+f/9//n//f/9//3//f/9//3//f/9//3//f/9//3//f/9//3//f/9//3//f/9//3//f/9//3//f/9//3//f/9//3//f/9//3//f/9//3//f/9//3//f/9//3//f/9//3//f/9//3//f/9//3//f/9//3//f/9//3//f/9//3//f/9//3//f/9//3//f/9//3//f/9//3//f/9//3//f/9//3//f/9//3//f/9//3//f/9//3//f/9//3//f/9//3//f/9//3//f/9//3//f/9//3//f/9//3//f/9//3//f/9//3//f/9//3//f/9//3//f/9//3//f/9//3//f/9//3//f/9//3//f/9//3//f/9//3//f/9//3//f/9//3//f/9//3//f/9//3//f/9//3//f/9//3//f/9//3//f/9//3//f/9//3//f/9//3//f/9//3//f/9//3//f/9//3//f/9//3//f/9//3//f/9//3//f/9//3//f/9//3//f/9//3//f/9//3//f/9//3//f/9//3//f/9//3//f/9//3//fwAA/3/df/9//3+8d/9//3//f/9//3//f/9//3//f/9//n//f/9//3//f/9//3//f99/nXP+f/1//X/9f9x73n//f/9//n//f/5//3/+f/9//n//f/5//3/+f/9//n//f/9//3//f/9//3//f/9//3//f/9//3//f/9//3//f/9//3//f/9//3//f/9//3//f/9//3//f/9//3//f/9//3//f/9//3//f/9//3//f/9//3//f/9//3//f/9//3//f/9//3//f/9//3//f/9//3//f/9//3//f/9//3//f/9//3//f/9//3//f/9//3//f/9//3//f/9//3//f/9//3//f/9//3//f/9//3//f/9//3//f/9//3//f/9//3//f/9//3//f/9//3//f/9//3//f/9//3//f/9//3//f/9//3//f/9//3//f/9//3//f/9//3//f/9//3//f/9//3//f/9//3//f/9//3//f/9//3//f/9//3//f/9//3//f/9//3//f/9//3//f/9//3//f/9//3//f/9//3//f/9//3//f/9//3//f/9//3//f/9//3//f/9//3//f/9//3//f/9//3//f/9//3//f/9//3//f/9//3//f/9//3//f/9//3//f/9//3//f/9//3//f/9//3//f/9//3//f/9/AADef/9//3//f/9//3++d/9//3//f953/3/ee/9//3//f/17/n/+f/9//3/ff/9//3//f/9//X/9f/1//3//f/9//3//f/9//3//f/9//3//f/9//3//f/9//3//f/9//3//f/9//3//f/9//3//f/9//3//f/9//3//f/9//3//f/9//3//f/9//3//f/9//3//f/9//3//f/9//3//f/9//3//f/9//3//f/9//3//f/5//3//f/9//3//f/9//3//f/9//3//f/9//3//f/9//3//f/9//3//f/9//3//f/9//3//f/9//3//f/9//3//f/9//3//f/9//3//f/9//3//f/9//3//f/9//3//f/9//3//f/9//3//f/9//3//f/9//3//f/9//3//f/9//3//f/9//3//f/9//3//f/9//3//f/9//3//f/9//3//f/9//3//f/9//3//f/9//3//f/9//3//f/9//3//f/9//3//f/9//3//f/9//3//f/9//3//f/9//3//f/9//3//f/9//3//f/9//3//f/9//3//f/9//3//f/9//3//f/9//3//f/9//3//f/9//3//f/9//3//f/9//3//f/9//3//f/9//3//f/9//3//f/9//3//f/9//3//f/9//3//f/9//3//f/9//38AAP9//3//f99//3//f/9//3//f/9//3//f/9//3//f/9/LkJoKaw1ay34Xv9//3//f/9/3n//f/5//n//f/9//3//f/9//3//f/9//3//f/9//3//f/9//3//f/9//3//f/9//3//f/9//3//f/9//3//f/9//3//f/9//3//f/9//3//f/9//3//f/9//3//f/9//3//f/9//3//f/9//3//f/9//3//f/9//3//f/9//3//f/9//3//f/9//3//f/9//3//f/9//3//f/9//3//f/9//3//f/9//3//f/9//3//f/9//3//f/9//3//f/9//3//f/9//3//f/9//3//f/9//3//f/9//3//f/9//3//f/9//3//f/9//3//f/9//3//f/9//3//f/9//3//f/9//3//f/9//3//f/9//3//f/9//3//f/9//3//f/9//3//f/9//3//f/9//3//f/9//3//f/9//3//f/9//3//f/9//3//f/9//3//f/9//3//f/9//3//f/9//3//f/9//3//f/9//3//f/9//3//f/9//3//f/9//3//f/9//3//f/9//3//f/9//3//f/9//3//f/9//3//f/9//3//f/9//3//f/9//3//f/9//3//f/9//3//f/9//3//f/9//3//f/9//3//fwAA/3//f/9//3//f/9//3//f997/3//f957/3/ee/9/7z1jDOYcYwzGGCIEGWf/f/9//3//f917/3//f957/3//f/9//3/ff/9/nXP/f/9//3//f/9//3//f957/3//f/9//3//f/9//3//f957/3//f957/3//f/9//3//f/9//3//f/9//3//f/9//3//f/9//3//f/9//3+9d/9//3//f/9/3nv/f957/3//f/9//3//f/9//3/ee/9//3//f/9//3//f/9//3//f/9//3//f/9//3//f/9//3//f/9//3//f/9//3//f/9//3//f/9//3//f/9//3//f/9//3//f/9//3//f/9//3//f/9//3//f/9//3//f/9//3//f/9//3//f/9//3//f/9//3//f/9//3//f/9//3//f/9//3//f/9//3//f/9//3//f/9//3//f/9//3//f/9//3//f/9//3//f/9//3//f/9//3//f/9//3//f/9//3//f/9//3//f/9//3//f/9//3//f/9//3//f/9//3//f/9//3//f/9//3//f/9//3//f/9//3//f/9//3//f/9//3//f/9//3//f/9//3//f/9//3//f/9//3//f/9//3//f/9//3//f/9//3//f/9//3//f/9//3//f/9//3//f/9/AAD/f/9//3//f/9//3//f/9//3/ee/9//3//f/9//39zTjFG917/f713pRQpJf9/3nv/f/9/3nv/f/9//3/ee/9//3/ee/9/3nv/f/9//3//f/9//3//f/9//3//f/9//3//f9573nv/f/9//3//f/9//3//f/9/vXf/f/9/3nv/f/9//3/ee957/3//f/9//3//f/9/3nv/f/9//3/ee/9//3//f/9//3/ee/9//3//f/9//3+9d/9/vXf/f/9//3//f/9//3//f/9//3//f/9//3//f/9//3//f/9//3//f/9//3//f/9//3//f/9//3//f/9//3//f/9//3//f/9//3//f/9//3//f/9//3//f/9//3//f/9//3//f/9//3//f/9//3//f/9//3//f/9//3//f/9//3//f/9//3//f/9//3//f/9//3//f/9//3//f/9//3//f/9//3//f/9//3//f/9//3//f/9//3//f/9//3//f/9//3//f/9//3//f/9//3//f/9//3//f/9//3//f/9//3//f/9//3//f/9//3//f/9//3//f/9//3//f/9//3//f/9//3//f/9//3//f/9//3//f/9//3//f/9//3//f/9//3//f/9//3//f/9//3//f/9//3//f/9//3//f/9//3//f/9//38AAP9/zjmlFL13nHMIISkl/3/WWsYYOWf/f+ccxhjee/9/3ntKKeccMUaMMYQQ3nv/f601hBDvPXtvQgi1Vv9//3//f601xhjnHBhj/3/3XoQQUkr/f/9//3//f957/3//f+89SikpJaUUCCHee/9//3+1VqUUCCFSSmstzjm9d2stay1aa/9//39zTucc5xxSSv9/3ntzTsYY5xz3Xgghay3/f+ccSin/f/9/zjnnHNZa/3//f1prSinnHOcc/3//f/9//3//f/9//3//f/9//3//f/9//3//f/9//3//f/9//3//f/9//3//f/9//3//f/9//3//f/9//3//f/9//3//f/9//3//f/9//3//f/9//3//f/9//3//f/9//3//f/9//3//f/9//3//f/9//3//f/9//3//f/9//3//f/9//3//f/9//3//f/9//3//f/9//3//f/9//3//f/9//3//f/9//3//f/9//3//f/9//3//f/9//3//f/9//3//f/9//3//f/9//3//f/9//3//f/9//3//f/9//3//f/9//3//f/9//3//f/9//3//f/9//3//f/9//3//f/9//3//f/9//3//f/9//3//f/9//3//f/9//3//f/9//3//f/9//3//f/9//3//f/9//3//f/9//3//f/9//3//fwAA/39zTqUUGGP3XmMM5xz3Xv9/QggxRt577z2EEHtv/3/nHIQQxhjnHIQQYwwYYxhjpRTGGCklSiljDDFGvXf/f0opYwwIIcYYYwxzTlprhBDOOf9/3nv/f/9//3//f4wxpRTGGCklSimlFIQQzjn/f2MMSilKKcYYhBBrLf9/KSWlFHtv/3+1VgAAKSUIIYQQzjlaa0oppRTnHOccYwxSSv9/ay3GGN57/3/3XqUUrTX/f5xzAADGGEopxhghBBhj/3//f/9//3//f/9//3//f/9//3//f/9//3//f/9//3//f/9//3//f/9//3//f/9//3//f/9//3//f/9//3//f/9//3//f/9//3//f/9//3//f/9//3//f/9//3//f/9//3//f/9//3//f/9//3//f/9//3//f/9//3//f/9//3//f/9//3//f/9//3//f/9//3//f/9//3//f/9//3//f/9//3//f/9//3//f/9//3//f/9//3//f/9//3//f/9//3//f/9//3//f/9//3//f/9//3//f/9//3//f/9//3//f/9//3//f/9//3//f/9//3//f/9//3//f/9//3//f/9//3//f/9//3//f/9//3//f/9//3//f/9//3//f/9//3//f/9//3//f/9//3//f/9//3//f/9//3//f/9/AAD/f/deYwy1VrVWIQSEEIwx/3/nHEop/3+UUiEEc06cc4QQCCHee/9/MUYhBO89vXelFEopnHNaa8YY5xz/f5xzpRTvPd57/3/3Xlpr/3+lFAgh/3/ee/9/3nv/f5RSQghKKf9/3nv/fxhjYwwQQr13AADnHP9/vXeEEAgh/38QQmMMtVb/f+cc5xz/f/9/OWf3XntvhBDnHN57/3+EECkl/39SSgAAe2/ee5xzAACMMf9/jDEhBHtv/3/3XoQQCCG9d/9//3//f/9//3//f/9//3//f/9//3//f/9//3//f/9//3//f/9//3//f/9//3//f/9//3//f/9//3//f/9//3//f/9//3//f/9//3//f/9//3//f/9//3//f/9//3//f/9//3//f/9//3//f/9//3//f/9//3//f/9//3//f/9//3//f/9//3//f/9//3//f/9//3//f/9//3//f/9//3//f/9//3//f/9//3//f/9//3//f/9//3//f/9//3//f/9//3//f/9//3//f/9//3//f/9//3//f/9//3//f/9//3//f/9//3//f/9//3//f/9//3//f/9//3//f/9//3//f/9//3//f/9//3//f/9//3//f/9//3//f/9//3//f/9//3//f/9//3//f/9//3//f/9//3//f/9//38AAP9/nHOlFO89lFKEEGstQgi9d2stIQT/f7VWpRQxRntvxhgIIf9//397b6UUSim9d+cchBDee/9/7z1jDP9/916EEEIIpRRCCKUUpRT/f845AADee/9//3//f957rTXnHDln/3//f/9//38IISkl/3/vPcYYYwylFIQQxhi9d3tvhBCtNf9/IQSEEMYYYwyEEIQQ1lopJcYYhBCEEMYYpRT/fxhjhBDvPf9//3/nHKUUnHMpJaUU/3//f/9/SiljDHtv3nv/f/9//3//f/9//3//f/9//3//f/9//3//f/9//3//f/9//3//f/9//3//f/9//3//f/9//3//f/9//3//f/9//3//f/9//3//f/9//3//f/9//3//f/9//3//f/9//3//f/9//3//f/9//3//f/9//3//f/9//3//f/9//3//f/9//3//f/9//3//f/9//3//f/9//3//f/9//3//f/9//3//f/9//3//f/9//3//f/9//3//f/9//3//f/9//3//f/9//3//f/9//3//f/9//3//f/9//3//f/9//3//f/9//3//f/9//3//f/9//3//f/9//3//f/9//3//f/9//3//f/9//3//f/9//3//f/9//3//f/9//3//f/9//3//f/9//3//f/9//3//f/9//3//f/9//3//fwAA/3/ee8YYjDEQQoQQUkrGGGst1lpCCDlnnHPGGIQQnHOEECklnHP/f5xzxhhjDP9/jDGEEHtv/3+1VgAAtVa9dwghhBCtNe89ay1jDL131lpjDNZa3nvee/9//3+MMYQQ916ccxhjQggAACEEIQR7b9573nutNa01SimEEPde/39CCAgh/3/GGIQQrTUQQkopYwxzTv9/3nutNa01ay1jDJxze28IIecc/3//fxBCQgjee845IQR7b/9//3+MMaUUWmvee/9//3//f/9//3//f/9//3//f/9//3//f/9//3//f/9//3//f/9//3//f/9//3//f/9//3//f/9//3//f/9//3//f/9//3//f/9//3//f/9//3//f/9//3//f/9//3//f/9//3//f/9//3//f/9//3//f/9//3//f/9//3//f/9//3//f/9//3//f/9//3//f/9//3//f/9//3//f/9//3//f/9//3//f/9//3//f/9//3//f/9//3//f/9//3//f/9//3//f/9//3//f/9//3//f/9//3//f/9//3//f/9//3//f/9//3//f/9//3//f/9//3//f/9//3//f/9//3//f/9//3//f/9//3//f/9//3//f/9//3//f/9//3//f/9//3//f/9//3//f/9//3//f/9//3//f/9/AAD/f/9/SikpJa01Ywycc845YwyUUsYYUkr/f8YY5xy9d4wxhBBSSv9/1lrnHIQQOWf3XmMMUkr/f713hBCtNd57CCHGGFpr/3+tNWMM/397b0IIjDH/f/9//3//f3NOYwzvPf9//385Z1pre285Z957e2/GGDFG/38QQmMMtVb/f2stxhi9dzFGYwzWWt57MUalFNZatVZrLTFG/3/3XkIItVb/fwghYwzvPd57c05CCJRSnHMhBKUU/3+9d8YY5xycc/9//3//f/9//3//f/9//3//f/9//3//f/9//3//f/9//3//f/9//3//f/9//3//f/9//3//f/9//3//f/9//3//f/9//3//f/9//3//f/9//3//f/9//3//f/9//3//f/9//3//f/9//3//f/9//3//f/9//3//f/9//3//f/9//3//f/9//3//f/9//3//f/9//3//f/9//3//f/9//3//f/9//3//f/9//3//f/9//3//f/9//3//f/9//3//f/9//3//f/9//3//f/9//3//f/9//3//f/9//3//f/9//3//f/9//3//f/9//3//f/9//3//f/9//3//f/9//3//f/9//3//f/9//3//f/9//3//f/9//3//f/9//3//f/9//3//f/9//3//f/9//3//f/9//3//f/9//38AAP9//3+UUgghCCGlFDlne2+EECkl5xyMMf9/rTUpJZRS/39KKUIIAAClFGstYwy1Vv9/hBApJd57vXdKKWMM3ntaayklIQQhBEIIMUbee713CCHGGP9//3+9d/9/3nuEEAgh/3//f/9//3+cc9573nvee845AACEEEII5xw5Z/9/lFIhBBhjvXeMMYQQIQRjDOcc/3//f0opQghjDCEEhBDee/9/ay2EEGstYwxCCGMMvXe9dzFGpRRCCCEEhBDvPf9//3//f/9//3//f/9//3//f/9//3//f/9//3//f/9//3//f/9//3//f/9//3//f/9//3//f/9//3//f/9//3//f/9//3//f/9//3//f/9//3//f/9//3//f/9//3//f/9//3//f/9//3//f/9//3//f/9//3//f/9//3//f/9//3//f/9//3//f/9//3//f/9//3//f/9//3//f/9//3//f/9//3//f/9//3//f/9//3//f/9//3//f/9//3//f/9//3//f/9//3//f/9//3//f/9//3//f/9//3//f/9//3//f/9//3//f/9//3//f/9//3//f/9//3//f/9//3//f/9//3//f/9//3//f/9//3//f/9//3//f/9//3//f/9//3//f/9//3//f/9//3//f/9//3//f/9//3//fwAA/3//f/deYwyEEGMMnHP/f+89pRSEEOcc/39aaxBCe2//f1prtVaUUvdeWmtzThhj/39SSvde/3//f9ZaUkr/f/9/OWe1VpRS1lqcc/9//3+tNWMMGGP/f/9//3//f1JKYwyMMb13/3//fxBCAAC1Vv9/nHO1VnNOUkoYY/9//39aayEEMUb/f957UkpSSjFG3nv/f/9/vXdaa1JKUkpaa/9//3/3XnNOe2+1VrVWtVb/f/9/3nv3XrVWc073Xv9//3//f/9//3//f/9//3//f/9//3//f/9//3//f/9//3//f/9//3//f/9//3//f/9//3//f/9//3//f/9//3//f/9//3//f/9//3//f/9//3//f/9//3//f/9//3//f/9//3//f/9//3//f/9//3//f/9//3//f/9//3//f/9//3//f/9//3//f/9//3//f/9//3//f/9//3//f/9//3//f/9//3//f/9//3//f/9//3//f/9//3//f/9//3//f/9//3//f/9//3//f/9//3//f/9//3//f/9//3//f/9//3//f/9//3//f/9//3//f/9//3//f/9//3//f/9//3//f/9//3//f/9//3//f/9//3//f/9//3//f/9//3//f/9//3//f/9//3//f/9//3//f/9//3//f/9//3//f/9/AADee/9//38IIYQQhBBaa/9/vXfnHGMMhBB7b/9/CCGtNd57/3//f/9//3//f/9/3nv/f957/3//f/9//3/ee/9//3//f/9//3//f/9//3//f1JKhBBSSv9//3//f/9//3/OOecchBDnHMYYQggIId57/3//f/9//3//f/9//3//f957CCHGGP9//3//f/9//3//f/9//3//f/9//3//f/9/3nv/f/9/3nv/f/9//3//f/9//3//f/9//3//f/9//3//f/9//3//f/9//3//f/9//3//f/9//3//f/9//3//f/9//3//f/9//3//f/9//3//f/9//3//f/9//3//f/9//3//f/9//3//f/9//3//f/9//3//f/9//3//f/9//3//f/9//3//f/9//3//f/9//3//f/9//3//f/9//3//f/9//3//f/9//3//f/9//3//f/9//3//f/9//3//f/9//3//f/9//3//f/9//3//f/9//3//f/9//3//f/9//3//f/9//3//f/9//3//f/9//3//f/9//3//f/9//3//f/9//3//f/9//3//f/9//3//f/9//3//f/9//3//f/9//3//f/9//3//f/9//3//f/9//3//f/9//3//f/9//3//f/9//3//f/9//3//f/9//3//f/9//3//f/9//38AAP9//3//f4wxSilrLXtv/3//f845jDGMMXtv/39rLWst3nv/f/9//3//f/9//3//f/9//3//f/9//3//f/9//3//f/9//3//f/9//3//f/9/1lqtNbVW3nv/f957/3//f/9/OWdrLUopay3vPf9//3//f/9//3//f/9/3nv/f/9/vXcxRmst3nu9d/9//3//f/9/3nv/f/9//3//f/9//3//f/9//3//f/9//3//f/9//3//f/9//3//f/9//3/ee/9//3//f/9//3//f/9//3//f/9//3//f/9//3//f/9//3//f/9//3//f/9//3//f/9//3//f/9//3//f/9//3//f/9//3//f/9//3//f/9//3//f/9//3//f/9//3//f/9//3//f/9//3//f/9//3//f/9//3//f/9//3//f/9//3//f/9//3//f/9//3//f/9//3//f/9//3//f/9//3//f/9//3//f/9//3//f/9//3//f/9//3//f/9//3//f/9//3//f/9//3//f/9//3//f/9//3//f/9//3//f/9//3//f/9//3//f/9//3//f/9//3//f/9//3//f/9//3//f/9//3//f/9//3//f/9//3//f/9//3//f/9//3//f/9//3//f/9//3//f/9//3//f/9//3//f/9//3//fwAA/3//f/9//3//f/9//3/ee/9//3/ee957/3//f/9//3//f/9//3//f/9//3/ee/9//3//f/9//3//f/9//3//f/9//3//f/9//3//f/9//3//f957/3//f/9//3//f/9//3//f/9/3nv/f/9/3nv/f/9//3//f/9//3//f/9//3//f957/3//f/9//3//f/9//3//f/9//3//f/9/3nv/f/9//3//f/9/3nv/f/9//3//f/9//3//f/9//3//f/9//3//f/9//3//f/9//3//f/9//3//f/9//3//f/9//3//f/9//3//f/9//3//f/9//3//f/9//3//f/9//3//f/9//3//f/9//3//f/9//3//f/9//3//f/9//3//f/9//3//f/9//3//f/9//3//f/9//3//f/9//3//f/9//3//f/9//3//f/9//3//f/9//3//f/9//3//f/9//3//f/9//3//f/9//3//f/9//3//f/9//3//f/9//3//f/9//3//f/9//3//f/9//3//f/9//3//f/9//3//f/9//3//f/9//3//f/9//3//f/9//3//f/9//3//f/9//3//f/9//3//f/9//3//f/9//3//f/9//3//f/9//3//f/9//3//f/9//3//f/9//3//f/9//3//f/9//3//f/9/AAD/f/9//3//f/9//3//f/9//3//f/9//3//f713/3//f/9//3//f/9//3//f/9//3//f/9//3//f/9//3//f/9//3//f/9//3//f/9//3//f/9//3//f/9/3nv/f/9//3//f713/3//f/9//3//f/9//3//f/9//3//f/9//3//f/9/3nv/f/9//3//f/9//3//f/9//3+9d/9//3//f/9//3//f/9//3//f/9//3//f/9//3//f/9//3//f/9//3//f/9//3//f/9//3//f/9//3//f/9//3//f/9//3//f/9//3//f/9//3//f/9//3//f/9//3//f/9//3//f/9//3//f/9//3//f/9//3//f/9//3//f/9//3//f/9//3//f/9//3//f/9//3//f/9//3//f/9//3//f/9//3//f/9//3//f/9//3//f/9//3//f/9//3//f/9//3//f/9//3//f/9//3//f/9//3//f/9//3//f/9//3//f/9//3//f/9//3//f/9//3//f/9//3//f/9//3//f/9//3//f/9//3//f/9//3//f/9//3//f/9//3//f/9//3//f/9//3//f/9//3//f/9//3//f/9//3//f/9//3//f/9//3//f/9//3//f/9//3//f/9//3//f/9//3//f/9//38AAP9//3//f/9//3/ee/9//3//f/9//3//f/9//3//f957/3//f/9/3nv/f/9//3//f/9//3//f/9//3//f/9//3//f/9//3//f/9//3//f/9//3//f/9//3//f/9//3//f/9//3//f/9/3nv/f/9/3nv/f/9//3//f/9//3/ee/9//3//f957/3+9d/9//3//f/9//3//f/9//3//f/9//3//f/9/3nv/f957/3//f/9//3//f/9//3//f/9//3//f/9//3//f/9//3//f/9//3//f/9//3//f/9//3//f/9//3//f/9//3//f/9//3//f/9//3//f/9//3//f/9//3//f/9//3//f/9//3//f/9//3//f/9//3//f/9//3//f/9//3//f/9//3//f/9//3//f/9//3//f/9//3//f/9//3//f/9//3//f/9//3//f/9//3//f/9//3//f/9//3//f/9//3//f/9//3//f/9//3//f/9//3//f/9//3//f/9//3//f/9//3//f/9//3//f/9//3//f/9//3//f/9//3//f/9//3//f/9//3//f/9//3//f/9//3//f/9//3//f/9//3//f/9//3//f/9//3//f/9//3//f/9//3//f/9//3//f/9//3//f/9//3//f/9//3//f/9//3//fwAA/3//f/9//3//f/9//3//f/9/vXf/f/9//3//f/9//3//f/9//3//f/9/vXf/f/9//3//f/9//3//f/9//3//f/9//3//f/9//3//f/9//3//f/9//3//f/9//3//f/9//3//f/9//3//f957/3//f/9//3//f/9//3//f/9//3//f/9//3//f/9//3//f957/3/ee/9//3//f/9//3//f/9//3//f/9//3//f/9//3//f/9//3//f/9//3//f/9//3//f/9//3//f/9//3//f/9//3//f/9//3//f/9//3//f/9//3//f/9//3//f/9//3//f/9//3//f/9//3//f/9//3//f/9//3//f/9//3//f/9//3//f/9//3//f/9//3//f/9//3//f/9//3//f/9//3//f/9//3//f/9//3//f/9//3//f/9//3//f/9//3//f/9//3//f/9//3//f/9//3//f/9//3//f/9//3//f/9//3//f/9//3//f/9//3//f/9//3//f/9//3//f/9//3//f/9//3//f/9//3//f/9//3//f/9//3//f/9//3//f/9//3//f/9//3//f/9//3//f/9//3//f/9//3//f/9//3//f/9//3//f/9//3//f/9//3//f/9//3//f/9//3//f/9//3//f/9/AAB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MAAAAAKAAAAUAAAAHcAAABcAAAAAQAAAGH3tEFVNbRBCgAAAFAAAAATAAAATAAAAAAAAAAAAAAAAAAAAP//////////dAAAAEwASQBDAC4AIABNAEkARwBVAEUATAAgAEcAQQBMAEUAQQBOAE8AAAAFAAAABAAAAAcAAAAEAAAAAwAAAAgAAAAEAAAABwAAAAcAAAAGAAAABQAAAAMAAAAHAAAABwAAAAUAAAAGAAAABwAAAAcAAAAIAAAASwAAAEAAAAAwAAAABQAAACAAAAABAAAAAQAAABAAAAAAAAAAAAAAAAABAACAAAAAAAAAAAAAAAAAAQAAgAAAACUAAAAMAAAAAgAAACcAAAAYAAAABAAAAAAAAAD///8AAAAAACUAAAAMAAAABAAAAEwAAABkAAAACQAAAGAAAAD2AAAAbAAAAAkAAABgAAAA7gAAAA0AAAAhAPAAAAAAAAAAAAAAAIA/AAAAAAAAAAAAAIA/AAAAAAAAAAAAAAAAAAAAAAAAAAAAAAAAAAAAAAAAAAAlAAAADAAAAAAAAIAoAAAADAAAAAQAAAAlAAAADAAAAAEAAAAYAAAADAAAAAAAAAISAAAADAAAAAEAAAAeAAAAGAAAAAkAAABgAAAA9wAAAG0AAAAlAAAADAAAAAEAAABUAAAAYAEAAAoAAABgAAAA9QAAAGwAAAABAAAAYfe0QVU1tEEKAAAAYAAAAC4AAABMAAAAAAAAAAAAAAAAAAAA//////////+oAAAAQwBQAEEATgAgAC0AIABDAG8AbgB0AGEAZABvAHIAZQBzACAAUAD6AGIAbABpAGMAbwBzACAAQQBzAGUAcwBvAHIAZQBzACAAZABlACAATgBlAGcAbwAuAC4ALgAHAAAABgAAAAcAAAAHAAAAAwAAAAQAAAADAAAABwAAAAYAAAAGAAAABAAAAAYAAAAGAAAABgAAAAQAAAAGAAAABQAAAAMAAAAGAAAABgAAAAYAAAACAAAAAgAAAAUAAAAGAAAABQAAAAMAAAAHAAAABQAAAAYAAAAFAAAABgAAAAQAAAAGAAAABQAAAAMAAAAGAAAABgAAAAMAAAAHAAAABgAAAAYAAAAGAAAABAAAAAQAAAAEAAAASwAAAEAAAAAwAAAABQAAACAAAAABAAAAAQAAABAAAAAAAAAAAAAAAAABAACAAAAAAAAAAAAAAAAAAQAAgAAAACUAAAAMAAAAAgAAACcAAAAYAAAABAAAAAAAAAD///8AAAAAACUAAAAMAAAABAAAAEwAAABkAAAACQAAAHAAAADyAAAAfAAAAAkAAABwAAAA6gAAAA0AAAAhAPAAAAAAAAAAAAAAAIA/AAAAAAAAAAAAAIA/AAAAAAAAAAAAAAAAAAAAAAAAAAAAAAAAAAAAAAAAAAAlAAAADAAAAAAAAIAoAAAADAAAAAQAAAAlAAAADAAAAAEAAAAYAAAADAAAAAAAAAISAAAADAAAAAEAAAAWAAAADAAAAAAAAABUAAAARAEAAAoAAABwAAAA8QAAAHwAAAABAAAAYfe0QVU1tEEKAAAAcAAAACkAAABMAAAABAAAAAkAAABwAAAA8wAAAH0AAACgAAAARgBpAHIAbQBhAGQAbwAgAHAAbwByADoAIABBAE4AVABPAE4ASQBPACAATQBJAEcAVQBFAEwAIABHAEEATABFAEEATgBPACAAUwBJAEwAVgBBAAAABgAAAAIAAAAEAAAACAAAAAYAAAAGAAAABgAAAAMAAAAGAAAABgAAAAQAAAAEAAAAAwAAAAcAAAAHAAAABgAAAAgAAAAHAAAABAAAAAgAAAADAAAACAAAAAQAAAAHAAAABwAAAAYAAAAFAAAAAwAAAAcAAAAHAAAABQAAAAYAAAAHAAAABwAAAAgAAAADAAAABgAAAAQAAAAFAAAABgAAAAcAAAAWAAAADAAAAAAAAAAlAAAADAAAAAIAAAAOAAAAFAAAAAAAAAAQAAAAFAAAAA==</Object>
  <Object Id="idInvalidSigLnImg">AQAAAGwAAAAAAAAAAAAAAP8AAAB/AAAAAAAAAAAAAACfFgAARAsAACBFTUYAAAEAqH0AANE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8AAE1QcwAAAAAAAAAAAAAAABYWFmlpcnR0gBMv71djvVpaXGdpcklZwkhPlQAAKysrDhQXERcaEBUYMzg8W2Flh46SjpWYHEH/OFPsgIesbXzHJD7bUVV6AAAGBgaHr79WdoZvkaNvj6NbdIuivsutytZ+k/cxVP9FY/M6We9ZaLEyMjQAABYWFn2er8y6rdrJvdrIvcy8tezj4vHq6Obm8oid/zld/3SI/3J0gg4ODwAAZ26Nu93o/9jA/9jA/9jA/93L/+zd/+7gyMr9aoH/W3j/X3z/lJ3GLy8wAABAQEB2jZnjwKugcFCpfWLSsJ367+b/+PBgeP97jv/b3P+tuP9ZfP9teq0AADk5Ob3j7/nt3uXe0t/WzvDn5pyq/I2e/4KT/Ozl9v/u5uXs6JGhzWt6xwAABwcHjrHD0evxQbrjJqfQhs3epLn3pLP67OXt/+zg/+fZwMfEhpypSUpKTQAAAACly9y86PYtvOk7w+1TvNvo7Oz/9PD/7uf/6OD/5tnDz89vj5sXGBg0AAAAAKXL3Nnx+GLJ6i266VvI6Ovv7//08P/v4P/r4P/o3cPR02mImwECAmkAAAAAmLzE+f392fD4vOf21PL5+vz6//36//Dp/+3g/+Xbs7y/ZISVAQICbgAAAACt2ueEpq2hx9CZw9B2mq295fPJ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GwAAAARAAAAJQAAAAwAAAABAAAAVAAAAKgAAAAjAAAABAAAAGoAAAAQAAAAAQAAAGH3tEFVNbRB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tv1T8AAAAAAAAAAMlZzj8AACRCAAAIQiQAAAAkAAAA+2/VPwAAAAAAAAAAyVnOPwAAJEIAAAhCBAAAAHMAAAAMAAAAAAAAAA0AAAAQAAAAKQAAACIAAABSAAAAcAEAAAQAAAAQAAAABwAAAAAAAAAAAAAAvAIAAAAAAAAH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EYAAAAoAAAAHAAAAEdESUMCAAAAAAAAAAAAAAB7AAAAFwAAAAAAAAAhAAAACAAAAGIAAAAMAAAAAQAAABUAAAAMAAAABAAAABUAAAAMAAAABAAAAFEAAAB4XAAAKQAAACIAAADzAAAARAAAAAAAAAAAAAAAAAAAAAAAAAD/AAAALgAAAFAAAAAoAAAAeAAAAABcAAAAAAAAIADMAHoAAAAWAAAAKAAAAP8AAAAuAAAAAQAQAAAAAAAAAAAAAAAAAAAAAAAAAAAAAAAAAP9//3//f/9//3/ff/9//3//f/9//3//f/9/vnf/f/9/33v/f99733v/f/9/v3v/f/5//Xvff/9//3//f/9//n/8f/9//3/ff957/3//f/9//3//f/9//3//f/9//3+/d/9//3/dd/9//3//f/57/3//f/9/3nv/f957/3//f/9//3/dd/9//3/fe/9//3/+e/5//n/cd/9/3Xv/f/9//3//f/9/vnf/f/9/3nv/f997v3f/f/9//3+fdz1rCyGHELhW/3/fe/9//3/+f/17/n//f95733v/f997/3//f/9//3//f31z/3//f/9/3nv/f/9//3//f/9//3//f/9/v3ffe75733//f/9//3//f/9//3//f/9//3//f/9//3//f/9//3//f/9//3//f/9//3//f/9//3//f/9//3//f/9//3//f/9//3//f/9//3//f/9//3//f/9//3//f/9//3//f/9//3//f/9//3//f/9//3//f/9//3//f/9//3//f/9//3//f/9//3//f/9//3//f/9//3//f/9//3//f/9//3//f/9//3//f/9//3//f/9//3//f/9//3//f/9//3//f/9//3//f/9//3//f/9//3//f/9//3//f/9//3//f/9//3//f/9//3//f/9//3//f/9//3//f/9//3//fwAA/3//f99/v3v/f55zn3efd997v3fff997v3e+c/9/33u/d99//3/fe997n3O/e797/3+8d79333vfe997/3u8d/173Xffe997/3/ee99733u/d/9/v3d9b/9/nG//f/9/33udc/9/fG/fe79333uec793/39ca51z/3/fe753vnf/f/9//3+ec/9/fW//f/9/e2+9d/5//3//fxljv3f/f997v3u/e/9//3//f997/3//f39z33+fc593f3OaVh1n7CD/f/9/XGvfe/9//3++d997/3/ff797nnN9c/9/vnf6Xr97/3/ff/9//3//f/9//3/fe59zPmseYx5jn3f/f/9//3//f/9//3//f/9//3//f/9//3//f/9//3//f/9//3//f/9//3//f/9//3//f/9//3//f/9//3//f/9//3//f/9//3//f/9//3//f/9//3//f/9//3//f/9//3//f/9//3//f/9//3//f/9//3//f/9//3//f/9//3//f/9//3//f/9//3//f/9//3//f/9//3//f/9//3//f/9//3//f/9//3//f/9//3//f/9//3//f/9//3//f/9//3//f/9//3//f/9//3//f/9//3//f/9//3//f/9//3//f/9//3//f/9//3//f/9//3//f/9//3//f/9//3//f/9/AAD/f/9/bS1mDGYMZwyLFKwUiBCHEGgMaAxmDMgUhwxHCGgMaBBmDMgYhQxnDIsUSAiGEIUQZxCJEEYIZQiFDKQQgwyEDGYMaAxmEIcQZwxnDIcQZgxHCE4p33u2UvRBv3cWRvVBFUKRMYkQf282Ri4l0z1XTpExLiU+a9I5iRDsINtaTynfe19rLyVQKdtaTimxNW8t/3+fc1dODSHMGDhKvFYwKZIxn3P/f5lSDCH/f2kQ9kF7UnMxlDUfZzApDyUwKT9rcjEuJS4pHGMMIescWE4uJXpSWU7tIO0gu1qyOZE1cDGfd/9/vnf/f/9//3/fd3dOLSUNIQ0lLiUuJZAxNEbfe/9//3v/f/9/vXP/f/9//3/+f/9//3//f/9//3//f/9//3//f/9//3//f/9//3//f/9//3//f/9//3//f/9//3//f/9//3//f/9//3//f/9//3//f/9//3//f/9//3//f/9//3//f/9//3//f/9//3//f/9//3//f/9//3//f/9//3//f/9//3//f/9//3//f/9//3//f/9//3//f/9//3//f/9//3//f/9//3//f/9//3//f/9//3//f/9//3//f/9//3//f/9//3//f/9//3//f/9//3//f/9//3//f/9//3//f/9//3//f/9//3//f/9//3//f/9//38AAP9//3/yPfM9PWc/Zz9r314/Z39rX28/Zz5nf2s+Y39rX2s+Z/teXGdcaz1nn3cfZzxnG2M/az9rX2tfa31rGWN8b31vXmv8Xh1jX2t/b19rPWc9ax9n7SD/f51zqhTNGIwUvFofZ7Q5agz+Ys0c9kH2QV9r9kGsFLtWDyE/ay8pN0oOIb97OEoQJbQ1nFYfZ1Ap7Bx/c39vF0bdXv9ilDFzMe8gtDm7Vv9/n3PtIPxerBSTNdY5tjnWPZtSixQfZ/AgX28QJV9vcjHUPZIxn3dfb7U5+EUQJV9ve1JZTtxecTENJT1nv3v/f/9/vnf/f/9/+V5VStpan3Ofbztn+V4SPm0p11b/f993/3//f913/3//f/9//3//f/9//3//f/9//3//f/9//3//f/9//3//f/9//3//f/9//3//f/9//3//f/9//3//f/9//3//f/9//3//f/9//3//f/9//3//f/9//3//f/9//3//f/9//3//f/9//3//f/9//3//f/9//3//f/9//3//f/9//3//f/9//3//f/9//3//f/9//3//f/9//3//f/9//3//f/9//3//f/9//3//f/9//3//f/9//3//f/9//3//f/9//3//f/9//3//f/9//3//f/9//3//f/9//3//f/9//3//f/9//3//f/9//3//fwAA/nv/f5AxmlL/f997P2u/Wp1WH2Nfa997/3//f91af2s/Z/9//3//f/9/X2s/Zz9r33v/f99/n3cfYz9rn3O/dx1jX2e/d/9/339fb/9iP2f/f59zvVoPIf9/33uSNVlKUi3eXj9rrRi8Vj9rECW1Oe4g1T2LEJtWv3vNHN1etDnVOVEp/mKcVlMtMSkQJXIxDiGaUv9//3/2PbQ1H2dTLbU5DyVQKbtW/3/fe8sY9T0vJTAl1TlRKQ8lOErtIP1erhy+WvAgf3O0OXIxcjE/a19vvloRJTIp/2a9WvdBmlbMHLpa33+/e/9//3//f/9//3//f/9//3//f953/nv/f/9/PGevMRI+/3v/f753/3//f/9//3//f/9//3//f/9//3//f/9//3//f/9//3//f/9//3//f/9//3//f/9//3//f/9//3//f/9//3//f/9//3//f/9//3//f/9//3//f/9//3//f/9//3//f/9//3//f/9//3//f/9//3//f/9//3//f/9//3//f/9//3//f/9//3//f/9//3//f/9//3//f/9//3//f/9//3//f/9//3//f/9//3//f/9//3//f/9//3//f/9//3//f/9//3//f/9//3//f/9//3//f/9//3//f/9//3//f/9//3//f/9//3//f/9//3//f/9/AAD/f/9/kDGbUt97XE7UHAwAKwhLCPEcvlb/fz9nrRRLCHMtv3f/f/9/v3ORLYwUzxifc/9//388Sm4QbQwWQj9nbBCtFFhK/3+/d3gxTwyOELlW/39fb+8c/3//fxxjTymzOf5iP2txMS8pHmcVQtM5kjVfa08pTy38Yh1jLikNJR1nWE5xLTdGkjFQLVhKV0pvLdI9n3Pfe59zLymTNTAl/l6SMU8p217/f997DCEuKT9rDiW8WnEtsjXbWlZKTylyMRdG3F5xMXAxX2uyOZI1tDmfd1EtvFowKXExulocY08tsTlVTv9//3/ee/9//n//f/9//3//f/9//3//f/57/3//f993lk4zQlxn/3//e/9//3//f/9//3//f/9//3//f/9//3//f/9//3//f/9//3//f/9//3//f/9//3//f/9//3//f/9//3//f/9//3//f/9//3//f/9//3//f/9//3//f/9//3//f/9//3//f/9//3//f/9//3//f/9//3//f/9//3//f/9//3//f/9//3//f/9//3//f/9//3//f/9//3//f/9//3//f/9//3//f/9//3//f/9//3//f/9//3//f/9//3//f/9//3//f/9//3//f/9//3//f/9//3//f/9//3//f/9//3//f/9//3//f/9//3//f/9//38AAP9//3uxMZtSf2+wFDAIDgAsCCoEKwSvFF9r33vPFCsErhT/f997/3v/f3lOCABLCH1Of3O/e7s5DggLAN5aH2NPDC4I1jn/fz9rUhARCE8MVkr/ez9rMSW/d/9//39tKYYMnW/fd793fW//e997nW++c/9/fGs6Y/9//3+db75z33edc79333u/c1xr/3++dzlj/3+9c/9//3+dbxtjTSk9Z59zfm/fe/9//3/yPQodn29OKX9vn3Ofc793/3t+b55zv3ffe51z33u9c/9/nXOec99/+l6/e55znXPfe997nXO/d997/3//f/9//3//f/9//3//f/9//3//f/9//3//f/9733v/f9hW0Tn/e/9//3//f997/3/fe3ROfW//f/9/GmO2Vv9//3//fxJC33f/f/9/W2sSQtA5EUI6Y/9//3//e993dEqOMfA9lVL/f/9//3vXWv9//3//f/9/nnMSQvE9jTEaY997/3//f31vrzWvNRE++V7/f/9//3//e/9//386Z7VS/3//f/9//3/fe5VOfG//f/9/W2fwOY0x8Dmec/9//3//f/9/Ej5ca997/3/YWrdW/3//f997O2caY993/390So4x0DmWUp5z8T2dc793t1b/e/9//3v/e9havnP/f/9/lU4SPtA5M0Y7Z9da/3//f/9//3//fwAA/3//e7I1WkqdViwIUQwXJTtGtjVMDAkAWkr/ezIlKwSuFH9v/3v/f/9/X2vPGEwIDAQNBA4EDgAQBC8IX2tfa3IMMAT5Od97P0YyCDQMDwRWRv9/H2MPIf9//3//f/hejC2bb/9//3v/f/9/vXP+e/9//nv/f/9/3Xfdd/9/3Xf/f/9//3//f753/3//e/9//3/9e/x3/n+8c/9//391Thpj/3//f71z/3//f9da8D3/f5dSG2P/e993/3//f71z/3/ee/9/3Xv+f/9/vHf/f/9//38QPhlj/nv/f9x3/n/ee997/3//f/9//3//f/9/11pVShtjFEL7XtI52VryORxjv3fRObhW/3+XUpdS/3//f/9//3//f793jjEaY/9//38SQo4tXGv/f793KyVca/9/fW+vNfhafGsaY44xO2f/f997rzF1Tr93XGsSQlNK/398b/E9XGvfe/9/nnOvNZZSXGuec44xt1b/f35vbS35Wn1rXGevNRlf/3//e/9//3//f9dW8Dn/f/9//3//f997rzWdb793GV+NMfhev3cbY48xfW//f/9/O2csJXVO/3/fe9E5rzHfe/9//3u4VlVK/391TlRKO2e/d7dSbS1URr93nXMSQr93/3//f31vrzW/d/9/dU4zRjtnfm/ZWvE9jjH/f/9//3//f/9/AAD/f/9/sjVaStc5DARRDH9S33tfa/AcKgRzLf9/dS1uDK8UH2Pfd/9/33f/f7Y1LAhPDFAMDwRSDDIIMAg/Z19rUgwyCLkxf2+1GBIENQgQBNQ1/38eYw8h33u/c953/3+8c/9//3/+e/57/3v/f/9/vXP/e953/3//f/9//3v/f/9/3nf/f/97nW//f9533nf9d7xz/n//f/9//399b79333f/e/97/3/dd/9//3/fd993/3u/c/9//3v/f71z/3/fe997/3//f7x3/3//f957vXe9d/9//3/ee/9//Hv9f/5//3/+f/5//n//f/9//393TnAt/l5SLb1Wzhx7Ts0cPWefd6gYuFb/f55zdU4aY/9//3//f/9/n3MtJblW/39+b/E9rzW3Uv9/33vpHJ5z/38SQvla33v/f/9/O2duLf9/2FrxOf9//3//f11rjjFda/9/E0J9b/9//3+WTjNGv3f/f997XWu3Vv9/uFbZWv9//3//f5ZSdE7/f/9/vXP/f/9/llKuNf9//3/fe/9/fW/QOX1v/38RPn1v33v/f/9/dk4UQv9//3/SOXdOFELfe59zsTXSOV1r/3//f9ladk7/f3VKlk7/f/9/33t2TrdW33tca1RG/3//f997/38SPt9733czRjtjv3f/f/9/2FbQNf9//3/fe/9//38AAP9//3+yNVtOtzlNDHEQH2f/f/9/3lqcUh9j/3+4OQwELgiwFO0YkS2cUv9/P2csBA4AlBTdPbQYEQhxEL93n3O0FDIEWil/ThAEEgRVDDEIMSWfc39rUSn/f/9//3+8c/97vnP/e75333vfe1tn/3//f/9733e/d79zn3Ofb/9733u/d/9/33v/f79zn3P/f/9//3vfd993v3Oeb/9/v3P/e/97/3v/f71z3nf/f75z/3vfd99333f/f55z/3+dc/9/v3ffe753/39ba997/3//f31z/3/fe/9//3//f/17/3/+f/9//n//f/9//3//f7paMCXfXjMpnlawGL9azhw9aztryCC4Xv9//3+dczNG33//f/9//3//f28t+2L/f3ZOdUo7Z9E5/3+/dywlnnPfe48xnnP/f997/3/fe48x33sTQrhW/3/fe/9//3/QORpf/3/xPX1v/3+/d9E5l1Lfe793v3e/d11r/3//f/9/v3c8Z/I9jjFba/9//3//f/9//3+3Vq81/3//f/9//39ca40t/399b/E933f/f/9//39+b/M9v3ffe7E1f29VSp9z+153TrhWmFL/f/9/2Vp2Tn5vXWsTQtlafW//f5ZSdk7/f7938j2/d/9//3++c/E9v3ffd9E533v/f/9//39+b7A1/3//f/9//3//fwAA/3//f3ExW063OU0MLgj/Yr93/3+/d/9//3//f9g5DQQwCHEQbAwpBG0MG0Kfc3ctcgwZJV9v9iAxCBYlv3e/czYlMgS3FFspEABzDFQMMQjxHL93H2MvJb9333fPOSslbimfb15ryxhwLV9rsjW/d3lO/Fp4Si8lN0ZRKXEtf29xLS4lcCl/bzAlkjFYSjdGV0r/f/taDB3TOZ9zMCUOIVVG/3++d60xW2f/f997O2MMIdI5FEKYTuscyBT5XjRGulqzOX9zkTUtKTVGn3cuKcscf3M2Si4pCyV9b/9//3/+f/5//n//f/9//3//f/9/V04PJdY9EiWWNfEgW07uINFB12LoJFNS/3//f75/tloZY/9//3//f997kDH8Xr93bi07Z/9/8TnZWr93LCV+b/97jzE8Z/9/n3P/f9970Tm/cxNCt1L/f997/3//f9A5XGe/d9A5nnP/e793Ej4SPhJCEj4TQvI9kDGfc997d05uKXZO2Vpca/9//3v/e/9//3//f9ha8T19a55zn3OebxI+U0b/f31vjzHfe/9//3/fd59vsTXfexxjE0Lfe3ZKXmt2TvpeXmuwNd9733vZWrhW/3//e35vVUp2ShM+jzG3Uv9/fm8TQr9z/3/fe9930Tnfe59z0Tm/d/9//3//f59v0Tn/f/9//3v/f/9/AAD/f/9/szlbTltOLAguCF5O/3//f/9/33v/f/9/v1ZQDDIIMQg0JUwICwCyGH9vf04xBBEE316SEDAIdi3fd/97+TkwAFcMVgxRCDcl9xwPAG8M33sfYw4h/3+/d24t+14VQtM5kjHbWlhKLyWSMbxWek5aSnMxnFLOGPg9MiX/XqwUX2uLEL5aUik/a5Q1e1IvJZ9z7Ry8VptS3l6dVpQxcC2/d/9/Ch0aX793v3d4TtM5WEqzNTdGsjUdY7E1NUbdXjEpelLuIH9z/V7VPZI1HmMOJZ93/GIlBFVK/3/fe/9//3//f/9//3//f/9//389Z1dOeVJZTnlOeVJfa3dOllo4bzFSF2f/f/9//397c3RS33v/f/9/33tOKfxe+14TQt97/3/6XlVG/3ssJZ5v/3/yOdla33v/f/9/fWtuLd97t1YSQv9//3//f55zjzGeb/978T35Wt93/3/YVrA1/3//f/9/G2OxNf9/HWNOKd97fmv/fztnnW//f/9/vXP/f/97llIKIfE9rzGvNUwlTCU7Z997/3/QNZ5v/3//e/9/2VryPf9/uFaXUv9/+l5VStE5v3f/f9E5XWv/f/peNEb/fzxnPGP/f997v3PZWvpe33dda/E5nm//f/9/v3c0Rt93v3cTQl5r33v/f/9/G2PxOf9//3//f/9//38AAP9//3+SNXtSH2duEA0IVS1/b/9/v3f8Wh1j/39fb1EMVhAbKd97n1IOBA0AX0p/c9ccEQT9PZEQLgTYOd9z/3t6Sg4AFgQWBFEIfkrcOQ4ALwS/ex9jLiHfdxpfCx3/f39v/39PKTZGf28OIdU5m1KbUnpOe07WOb5WlTERIb1WMCW/d2sMOUZTLd97tTWbUigEv3NQKVAlzRh7Ttc9ECH9Xv9//3+PLesYNkaaUv1eUil/b7Y1WkpzLZ9zJwDcWlpOtTn2QXIxn3efd1hOkzV/c2kQ/WIuJbE533//f/9//3//f/9//3//f/9//3//f/9//3/fe/9/33v/f/9//3/9f5p/9Wqae5t7vH/+f95/MUq9d/9//3/fe04p2lp2Svpe/3v/f79z8j1/bwsdfm/fe11nsDF+b/9/fm9uLfpe33vfd48xuFb/f793E0I0Rr93/3+OLRI+O2P/fzxnEkL5Xlxn/3tVSndO/3+fc5Axf2/fe55vM0ZbZ/9/vXf/f/9//3/5WvE5n3P/e/9//3+WTjNCn3P/e9hWbi19b/9/fm8SPjtn33sSPr9zn3Pfd20p0Tn/e/9/llK4Vr932Vp3Tv9/HGOPMV5r/3/fe/I5l1L/f59zbi11Sr9333d2TtE533ffe3ZKNUafc997XmuwMW4tv3f/f/9//3//fwAA/3//f3ExWk7/f9AcLQhNDN1an3N5TkkIagzdWp93cRA0CJcU33/fXlEMLwQbQv97ujUPBNMYLghPDJ5S/3/fd9xSDAA1CDUEUAg/Z99aDQAvCF9rH2NxLd93XGdPKb9333u/dz1jLiWRMbI1ulaJEHEt9j0XQhAlvFZSLe4cf2/UOZIxihDVOZMx1TmTMf1eLiUuJRU+cC1QKbxWUim0NZEx33f/fz1nDB02RssYWEoPIf9/ECG9VmsQ1DkvJf1ecjEXRpI1sjWRMfRB/GJPLbI1Ty0cY7A10T11Tv9//3//f/9//3//f/9//3//f/9/3nv/f/9//3//f/17/3/9f/x/NnNPWnBasmJ5e/5//n9zUltv33//f/9/by3bWtI533vfe/9/33tUSvpebS1+b/9//38bYxNCE0ITQhtj33f/f793nnNUSvE9M0aWUt93/3/fe9ha2FbxPdha/39cazNGVErQOdla33v/f/9/2VoTQvI9NEb4Wv9//3//f/9//3//f9harzX/f/9//3//f/9/TSlcZ/9//3+3VnRK8T3xPRpj/3vfe7ZWv3f/f997dU7XVv9//3+/d7dW/3+3VrdSv3P/fzxn8j3xPfE5uFb/f997v3eWUthaM0JURjNGv3f/f/9//3+WUhNCE0I0RrhWVEb/f/9//3//f/9/AAD/f99/cC2aUt9/31oLAE8MTQiPEI8QbQwIAB9nn3PzIA8ElRRcLZYUdBANADpC/38/YysETwwvCC4EP2v/e/9/vVZODA0ALwhXLf9/H2cMBAsAn1Zfbw8lv3f/fw0hFUY8Z28xXWs8Z1ZO33tda5hSd06fd3hSiBR/b7lWd06/d59zmFZWSm8tn3M1Rvte/39VSjxnPGeXUrhWv3d/b3ZOG2P/f/9/n3OoFL93DCV4TttaX2uZUn9z6xxWThtjn3MLIb97l1a/d/le+V6fd55zVEq/d9972Fp0Tnxv/3/fe/9//3//f/9//3//f/9//39ba99733v/f/9//3/fe/5/2n/Yf49iLFZvXrJmeXv+f3NW12L/f/9/n3exObI5d07fe/9//3+/e31v8T0KIb93/3//f99733/fe/9//3//f/9//3//e/9/33v/f/9//3//f/9//3//f/9//3//f/9/33v/f997/3//f/9//3//f997/3/fe/9//3//f/9//3//f/9/+V6vNf9//3/fe/9/v3euNTtn/3//f/9/v3e+d/9//3//f/9//3//f/9//3//f/9//3//f997/3//e7ZWdE7/f/9//3/fe753/3//f/9//3//f/9//3//f997/3//f/9//3//f/9//3/fe/9/nXPwPf9//3//f/9//38AAP9//3+wNVdK/3/fe9g5TQgtBAsACwBNDJUx/3+/exEhbgwuBDIIDwAwBG8M3Fbfc/9/szFNCC4EkBRfa/9733c/ZysESwgrBL9W339/c0wIbBDvIF9vcTH/f/9/+l4sJQslEkL/f/9//3//f99//3//f/9/33vYWv9/v3f/f/9//3/feztn8T3ff/9//3+dc/9/33vfe/9//3//f99/33//f75333+ecywpCiHJHH9z33v6Yvpe/38SQhpj/399c9A5O2cSRnxv33vff/9/33v/f/9//3//f/9/3nv/f/9//3//f/9//3//f/9//3//f/9/lVb4Xr53/3//f/9//3/8f/l/VXvybm9aL1Y3c7x/MU62Xt9//3/ff04tTikcZ/9//3//f997nnfwPSolXG//f/9//3//f/9//3//f/9//3//f/9//3//f/9//3//f/9//3//f/9//3//f/9//3//f/9//3//f/9//3//f/9//3//f/9//3//f/9//3//f/9/33v5Xo4xO2caYxpjGmcSQvBB/3//f/9//3//f/9//3//f/9//3//f/9//3//f/9//3//f/9//3//f/9/1lqUUv9//3//f/9//3//f/9//3//f/9//3//f/9//3//f/9//3//f/9//3//f/9//397bzFG3nv/f/9//3//fwAA/3//f40xllLfe/9/v3edUlMpEiEyJbU1/l7/e39vFkLuGM8Y8hxVKVQpekr/e/9/33ccX60U8BwxJV9r/nf/f793DyFRJVEpn3P/f59zci3uILI1f29NKb9333//f51zO2v/f99733v/f/9/vnfff/9/33//f/9/vnf/f/9/33//f/9/33tba99//3//f/9//3//f/9//3//f/9//3//f/9//3//f/9/nnd9b553/3//f55zW2vff51z33v/f/9/fXP/fztn/3//f/9//3//f/9//3/ff/9//3//f/9//3//f/9//3//f/9//3//f/9//3//f7datla/d/9//3++e5p//H/8f/1/9WrVZpt7nHtKLVtv/3//f/9/t1Y0Rv9//3//f/9//3/ff/heU0rfe/9//3//f/9//3//f/9//3//f/9//3//f/9//3//f/9//3//f/9//3//f/9//3//f/9//3//f/9//3//f/9//3//f/9//3//f/9//3//f/9//3//f1xrM0qWUnROM0ZTStdanXP/f/9//3//f957/3//f/9//3//f/9//3//f/9//3//f/9//3//f/9//39aaxhj/3//f/9//3//f/9//3//f/9//3//f/9//3//f/9//3//f/9//3//f/9//3//f713GGP/f/9//3//f/9/AAD/f957zzm4Vt9733f/f997v3efc99733v/f/97/3/fd/97/3v/f/97v3Pfd/9/33ffd/9/v3P/f/9//3//f/9//39/b/9//3//f997/3//f997/38cYwsh/3//f/9//3//f/9//3//f/9//3//f/9//3//f/9//3//f/9//3//f/9//3//f/9//3+9d957/3/ee/9//3/ee957/3//f9573nv/f957/3//f/9//3//f/9//3//f957/3//f/9//3//f/9//3//f/9/vnffe/9/33v/f/9/3nvee/9//3//f/9//3//f/9//3//f/9//3//f/9//390ThJCfW//f/9//3//f95/vX//f/9/vnsySq45/3//f793/3//f993/3//f/9//3//f/9//3/ff/9//3//f/9//3//f/9//3//f/9//3//f/9//3//f/9//3//f/9//3//f/9//3//f/9//3//f/9//3//f/9//3//f/9//3//f/9//3//f/9//3/ff/9//3/fe/9//3//f/9//3//f/9/33v/f/9//3//f/9//3//f/9//3//f/9//3//f/9//3//f/9//3//f957/3//f/9//3//f/9//3//f/9//3//f/9//3//f/9//3//f/9//3//f/9//3//f/9//3//f/9//3//f957/38AAP9//3+wNU4pN0acUlpKnVKeUl1KW0qdUjlGek5ZTnpOW0p9Tl1KXEqdUpxSWUqbUllKW0pcTl1OO0oZRhdGeU6aUllKF0KaUjlKm1IXQjhGOEp5UrI1kTG/d/9/33//f/9//n//f/9/vHfee/9/3nv+f/9//3//f/9//3/ee/9/3Xv/f/9//3/+f/9//3/+f/5//3//f/9//3//f/9//3//f/9/3nv/f9573nvee/9//3//f/9//3+9d/9//3/de95733vfe957/3//f/9//3//f/9//3//f/9//3//f/9//3//f/9//3//f/9//3//f/9//3/fe/9/llKONbdanXOfe/9/33/ff/9/n3cSRislGWP/f/97/3//f/9//3v/f/9//3//f/9/33v/f/9//3//f/9//3//f/9//3//f/9//3//f/9//3//f/9//3//f/9//3//f/9//3//f/9//3//f/9//3//f/9//3//f/9//3//f/9//3//f/9//3//f/9//3//f/9//3//f/9//3//f/9/3nv/f/9//3//f/9//3//f/9//3//f/9//3//f/9//3//f/9//3//f/9//3//f/9/3nv/f/9//3//f/9//3//f/9//3//f/9//3//f/9//3//f/9//3//f/9//3//f/9//3//f/9//3//fwAA/3//fzRGqhjuIM4YbBCOEK8UjRBtEK4UrRTNGKwYixDPGI0QrhSMEKwUixCLEM4YzhhKCM8crRTvIM4czRirFKoUyxgNIcwYqxSKEMwY7RztHIoQiRROKd97/3//f997/3/de/5/vHf/f/9//3//f/9/3Xv/f/5//3/de/9//n//f/5//3/9e/9//3//f/5//3/+f/5//3//f/5//n/+f/1//n//f/5//3//f/9/vXf/f/9//3/ee/5//3/+f/5//3//f/9//3//f/9//3/+f/9//n/+f/9//3//f/9//n//f/9//3//f/9//3//f/9//3//f/9//3//fxljbS2vNblWPmu/dz1rd05NKSwldU7/f/9//3//f/97/3//e/9//3//f/9//3//f/9//3//f/9//3//f/9//3//f/9//3//f/9//3//f/9//3//f/9//3//f/9//3//f/9//3//f/9//3//f/9//3//f/9//3//f/9//3//f/9//3//f/9//3//f/9//3//f/9//3//f/9//3//f/9/3nv/f/9/3nv/f/9//3//f/9//3//f/9//3//f/9//3//f/9//3//f/9//3//f/9//3//f/9//3//f/9//3//f/9//3//f/9//3//f/9//3//f/9//3//f/9//3//f/9//3//f/9/AADff/9/fW88Z15rP2efc39vP2e/d59zX2ufc19nPme/d793PmNeZ/97XGf/f59vXmefb997/3+ec55z33u/d/9733e+c75zv3P/e997/3+/d793/3//f55z/3/fe997/3/ee/9//3//f/9//n+bc/9//3/+f/9//3/+f/5//3/+f/5//3/+f/9//n/9f917/3/+f/9//n/+f/5//3/+f/5//n//f/9//3/+f913/3//f/5//3//f7x3/3//f7x3/3/de/9//3//f917/3//f/9//3//f/9//3//f/9//3//f/9//3//f/9//3//f/9//3//f/9/33v/f997/3/fe/E9DCGqFKoUqhTrHJA1uVb/f/9//3//f/9/3nf/f/9//3//f/9//3//f/9//3//f/9//3//f/9//3//f/9//3//f/9//3//f/9//3//f/9//3//f/9//3//f/9//3//f/9//3//f/9//3//f/9//3//f/9//3//f/9//3//f/9//3//f/9//3//f/9//3//f/9//3//f/9//3+9d/9//3//f/9//3//f/9//3//f/9//3//f/9//3//f/9//3//f/9//3//f/9//3//f/9//3//f/9//3//f/9//3//f/9//3//f/9//3//f/9//3//f/9//3//f/9//3//f/9//38AAP9//3/xQSslLCVwLbtWcS2zNVhGFkIuITZGTimQMZlSmlINHQodU0atMTtnd0rsHAwhPGf/f/9//3//f997/3//f/9//3//f/9//3//f/9//3//f/9//3//f/9//3/+f/9//3//f/9//3//f/9//3/+f/9//3/+f/9//3//f/9//3//f/5//3//f/9//nv/f/9//n//f/9//3//f/9//3//f/9/vXf/f/9//3//f/9//3+cc/9//3//f957/3//f/9//3//f/9//3//f/9//3//f/9//3//f/9//n//f/9//3//f/9//3//f/9//3//f/9//3//f/9//3//f99//3/fd/xePWccYz1n/3//f997/3//f/97/3//f/9//3//f/5//3//f/9//3//f/9/3nv/f/9//3//f/9//3//f/9//3//f/9//3//f/9//3//f/9//3//f/9//3//f/9//3//f/9//3//f/9//3//f/9//3//f/9//3//f/9//3//f/9//n//f/9//3//f/9//3//f/9//3//f/9//3+9d/9//3//f/9//3//f/9//3//f/9//3//f/9//3//f/9//3//f/9//3//f/9//3//f/9//3//f/9//3//f/9//3//f/9//3//f/9//3//f/9//3//f957/3//f/9//3//fwAA/3//f9E9sDnfe793X2seYy8lszU2RpExVko1RvteN0pSKb5WeU5vKVZKulZRKT9r1j2yNf9//3/+f/9//3//f/9//n/+f/9//3//f/9//3//f/9//3//f/5//3/+f/9//3//f/9//3//f/9//3//f/9//3//f/9//3//f/9//3//f/9//3//f/9//3//f/9//3//f/9//3//f/9//3//f/9//3//f/9//3//f/9//3//f/9//3//f/9//3//f/9//3//f/9//3//f/9//3//f/9//3//f/9//3//f/9//3//f/9//3//f/9//3//f/9//3//f/9//3//f/9//3//f/9//3//f/9//3//f/9//3//f/9//3//f/9//3//f/9//3//f/9//3//f/9//3//f/9//3//f/9//3//f/9//3//f/9//3//f/9//3//f/9//3//f/9//3//f/9//3//f/9//3//f/9//3//f/9//3//f/9//3//f/9//3//f/9//3//f/9//3//f/9//3//f/9//3//f/9//3//f/9//3//f/9//3//f/9//3//f/9//3//f/9//3//f/9//3//f/9//3//f/9//3//f/9//3//f/9//3//f/9//3//f/9//3//f/9//3//f/9//3//f/9//3//f/9//3//f/9/AAD/f797G2ctKTVGmVJ/bw0hUCn9XppSLyUdY7I1f3OSNRpGGkJ7UuwcHWN6TlMtfVL3PfVB/3/ee/5//3//f/9//3//f/9//3//f/9//3//f/9//3//f/9//3//f/9//3//f/9//3//f/9//3//f/9//3//f/9//3//f/9//3//f/9//3//f/9//3//f/9//3//f/9//3//f/9//3//f/9//3//f/9//3//f/9//3//f/9//3//f/9//3//f/9//3//f/9//3//f/9//3//f/9//3//f/9//3//f/9//3//f/9//3//f/9//3//f/9//3//f/9//3//f/9//3//f/9//3//f/9//3//f/9//3//f/9//3//f/9//3//f/9//3//f/9//3//f/9//3//f/9//3//f/9//3//f/9//3//f/9//3//f/9//3//f/9//3//f/9//3//f/9//3//f/9//3//f/9//3//f/9//3//f/9//3//f/9//3//f/9//3//f/9//3//f/9//3//f/9//3//f/9//3//f/9//3//f/9//3//f/9//3//f/9//3//f/9//3//f/9//3//f/9//3//f/9//3//f/9//3//f/9//3//f/9//3//f/9//3//f/9//3//f/9//3//f/9//3//f/9//3//f/9//38AAL9//3//f4oUszk3Rj9rci2TMRdCOEaLEHEtzBz/f80YH2euGFApqhRXStU9P2vPHO4gVkr/f/5/23v+f/9//3//f/9//3//f/9//3//f/9//3//f/9//3//f/9//3//f/9//3//f/9//3//f/9//3//f/9//3//f/9//3//f/9//3//f/9//3//f/9//3//f/9//3//f/9//3//f/9//3//f/9//3//f/9//3//f/9//3//f/9//3//f/9//3//f/9//3//f/9//3//f/9//3//f/9//3//f/9//3//f/9//3//f/9//3//f/9//3//f/9//3//f/9//3//f/9//3//f/9//3//f/9//3//f/9//3//f/9//3//f/9//3//f/9//3//f/9//3//f/9//3//f/9//3//f/9//3//f/9//3//f/9//3//f/9//3//f/9//3//f/9//3//f/9//3//f/9//3//f/9//3//f/9//3//f/9//3//f/9//3//f/9//3//f/9//3//f/9//3//f/9//3//f/9//3//f/9//3//f/9//3//f/9//3//f/9//3//f/9//3//f/9//3//f/9//3//f/9//3//f/9//3//f/9//3//f/9//3//f/9//3//f/9//3//f/9//3//f/9//3//f/9//3//fwAA/3//f593qRQdZ39v/3+/d7pW/39fa2kMX2v7Xt9/f2//f593n3PKGJ9zHWN/b39zPmu/e917/H/8f/5//3/ff/9//3//f/9//3//f/9//3//f/9//3//f/9//3//f/9//3//f/9//3//f/9//3//f/9//3//f/9//3//f/9//3//f/9//3//f/9//3//f/9//3//f/9//3//f/9//3//f/9//3//f/9//3//f/9//3//f/9//3//f/9//3//f/9//3//f/9//3//f/9//3//f/9//3//f/9//3//f/9//3//f/9//3//f/9//3//f/9//3//f/9//3//f/9//3//f/9//3//f/9//3//f/9//3//f/9//3//f/9//3//f/9//3//f/9//3//f/9//3//f/9//3//f/9//3//f/9//3//f/9//3//f/9//3//f/9//3//f/9//3//f/9//3//f/9//3//f/9//3//f/9//3//f/9//3//f/9//3//f/9//3//f/9//3//f/9//3//f/9//3//f/9//3//f/9//3//f/9//3//f/9//3//f/9//3//f/9//3//f/9//3//f/9//3//f/9//3//f/9//3//f/9//3//f/9//3//f/9//3//f/9//3//f/9//3//f/9//3//f/9//3//f/9/AAD/f/9//3/WWlNKdErXWt9733f/f/9/11rfd/9//3//f55z/3+/d3VSXGvZWv9//3//f/9/unf9f/x//n/ef/9//3//f/5//n/+f/9//n/+f/5//3/+f/5//n//f/5//3//f/9//3//f/9//3//f/9//3//f/9//3//f/9//3//f/9//3//f/9//3//f/9//3//f/9//3//f/9//3//f/9//3//f/9//3//f/9//3//f/9//3//f/9//3//f/9//3//f/9//3//f/9//3//f/9//3//f/9//3//f/9//3//f/9//3//f/9//3//f/9//3//f/9//3//f/9//3//f/9//3//f/9//3//f/9//3//f/9//3//f/9//3//f/9//3//f/9//3//f/9//3//f/9//3//f/9//3//f/9//3//f/9//3//f/9//3//f/9//3//f/9//3//f/9//3//f/9//3//f/9//3//f/9//3//f/9//3//f/9//3//f/9//3//f/9//3//f/9//3//f/9//3//f/9//3//f/9//3//f/9//3//f/9//3//f/9//3//f/9//3//f/9//3//f/9//3//f/9//3//f/9//3//f/9//3//f/9//3//f/9//3//f/9//3//f/9//3//f/9//3//f/9//3//f/9//38AAP9/3X//f/9/vHf/f/9//3//f/9//3//f/9//3//f/5//3//f/9//3//f/9//3/ff51z/n/9f/1//X/ce95//3//f/5//3/+f/9//n//f/5//3/+f/9//n//f/5//3//f/9//3//f/9//3//f/9//3//f/9//3//f/9//3//f/9//3//f/9//3//f/9//3//f/9//3//f/9//3//f/9//3//f/9//3//f/9//3//f/9//3//f/9//3//f/9//3//f/9//3//f/9//3//f/9//3//f/9//3//f/9//3//f/9//3//f/9//3//f/9//3//f/9//3//f/9//3//f/9//3//f/9//3//f/9//3//f/9//3//f/9//3//f/9//3//f/9//3//f/9//3//f/9//3//f/9//3//f/9//3//f/9//3//f/9//3//f/9//3//f/9//3//f/9//3//f/9//3//f/9//3//f/9//3//f/9//3//f/9//3//f/9//3//f/9//3//f/9//3//f/9//3//f/9//3//f/9//3//f/9//3//f/9//3//f/9//3//f/9//3//f/9//3//f/9//3//f/9//3//f/9//3//f/9//3//f/9//3//f/9//3//f/9//3//f/9//3//f/9//3//f/9//3//f/9//3//fwAA3n//f/9//3//f/9/vnf/f/9//3/ed/9/3nv/f/9//3/9e/5//n//f/9/33//f/9//3//f/1//X/9f/9//3//f/9//3//f/9//3//f/9//3//f/9//3//f/9//3//f/9//3//f/9//3//f/9//3//f/9//3//f/9//3//f/9//3//f/9//3//f/9//3//f/9//3//f/9//3//f/9//3//f/9//3//f/9//3//f/9//3/+f/9//3//f/9//3//f/9//3//f/9//3//f/9//3//f/9//3//f/9//3//f/9//3//f/9//3//f/9//3//f/9//3//f/9//3//f/9//3//f/9//3//f/9//3//f/9//3//f/9//3//f/9//3//f/9//3//f/9//3//f/9//3//f/9//3//f/9//3//f/9//3//f/9//3//f/9//3//f/9//3//f/9//3//f/9//3//f/9//3//f/9//3//f/9//3//f/9//3//f/9//3//f/9//3//f/9//3//f/9//3//f/9//3//f/9//3//f/9//3//f/9//3//f/9//3//f/9//3//f/9//3//f/9//3//f/9//3//f/9//3//f/9//3//f/9//3//f/9//3//f/9//3//f/9//3//f/9//3//f/9//3//f/9//3//f/9/AAD/f/9//3/ff/9//3//f/9//3//f/9//3//f/9//3//fy5CaCmsNWst+F7/f/9//3//f95//3/+f/5//3//f/9//3//f/9//3//f/9//3//f/9//3//f/9//3//f/9//3//f/9//3//f/9//3//f/9//3//f/9//3//f/9//3//f/9//3//f/9//3//f/9//3//f/9//3//f/9//3//f/9//3//f/9//3//f/9//3//f/9//3//f/9//3//f/9//3//f/9//3//f/9//3//f/9//3//f/9//3//f/9//3//f/9//3//f/9//3//f/9//3//f/9//3//f/9//3//f/9//3//f/9//3//f/9//3//f/9//3//f/9//3//f/9//3//f/9//3//f/9//3//f/9//3//f/9//3//f/9//3//f/9//3//f/9//3//f/9//3//f/9//3//f/9//3//f/9//3//f/9//3//f/9//3//f/9//3//f/9//3//f/9//3//f/9//3//f/9//3//f/9//3//f/9//3//f/9//3//f/9//3//f/9//3//f/9//3//f/9//3//f/9//3//f/9//3//f/9//3//f/9//3//f/9//3//f/9//3//f/9//3//f/9//3//f/9//3//f/9//3//f/9//3//f/9//38AAP9//3//f/9//3//f/9//3/fe/9//3/ee/9/3nv/f+89YwzmHGMMxhgiBBln/3//f/9//3/de/9//3/ee/9//3//f/9/33//f51z/3//f/9//3//f/9//3/ee/9//3//f/9//3//f/9//3/ee/9//3/ee/9//3//f/9//3//f/9//3//f/9//3//f/9//3//f/9//3//f/9/vXf/f/9//3//f957/3/ee/9//3//f/9//3//f/9/3nv/f/9//3//f/9//3//f/9//3//f/9//3//f/9//3//f/9//3//f/9//3//f/9//3//f/9//3//f/9//3//f/9//3//f/9//3//f/9//3//f/9//3//f/9//3//f/9//3//f/9//3//f/9//3//f/9//3//f/9//3//f/9//3//f/9//3//f/9//3//f/9//3//f/9//3//f/9//3//f/9//3//f/9//3//f/9//3//f/9//3//f/9//3//f/9//3//f/9//3//f/9//3//f/9//3//f/9//3//f/9//3//f/9//3//f/9//3//f/9//3//f/9//3//f/9//3//f/9//3//f/9//3//f/9//3//f/9//3//f/9//3//f/9//3//f/9//3//f/9//3//f/9//3//f/9//3//f/9//3//f/9//3//fwAA/3//f/9//3//f/9//3//f/9/3nv/f/9//3//f/9/c04xRvde/3+9d6UUKSX/f957/3//f957/3//f/9/3nv/f/9/3nv/f957/3//f/9//3//f/9//3//f/9//3//f/9//3/ee957/3//f/9//3//f/9//3//f713/3//f957/3//f/9/3nvee/9//3//f/9//3//f957/3//f/9/3nv/f/9//3//f/9/3nv/f/9//3//f/9/vXf/f713/3//f/9//3//f/9//3//f/9//3//f/9//3//f/9//3//f/9//3//f/9//3//f/9//3//f/9//3//f/9//3//f/9//3//f/9//3//f/9//3//f/9//3//f/9//3//f/9//3//f/9//3//f/9//3//f/9//3//f/9//3//f/9//3//f/9//3//f/9//3//f/9//3//f/9//3//f/9//3//f/9//3//f/9//3//f/9//3//f/9//3//f/9//3//f/9//3//f/9//3//f/9//3//f/9//3//f/9//3//f/9//3//f/9//3//f/9//3//f/9//3//f/9//3//f/9//3//f/9//3//f/9//3//f/9//3//f/9//3//f/9//3//f/9//3//f/9//3//f/9//3//f/9//3//f/9//3//f/9//3//f/9/AAD/f845pRS9d5xzCCEpJf9/1lrGGDln/3/nHMYY3nv/f957SinnHDFGjDGEEN57/3+tNYQQ7z17b0IItVb/f/9//3+tNcYY5xwYY/9/916EEFJK/3//f/9//3/ee/9//3/vPUopKSWlFAgh3nv/f/9/tValFAghUkprLc45vXdrLWstWmv/f/9/c07nHOccUkr/f957c07GGOcc914IIWst/3/nHEop/3//f8455xzWWv9//39aa0op5xznHP9//3//f/9//3//f/9//3//f/9//3//f/9//3//f/9//3//f/9//3//f/9//3//f/9//3//f/9//3//f/9//3//f/9//3//f/9//3//f/9//3//f/9//3//f/9//3//f/9//3//f/9//3//f/9//3//f/9//3//f/9//3//f/9//3//f/9//3//f/9//3//f/9//3//f/9//3//f/9//3//f/9//3//f/9//3//f/9//3//f/9//3//f/9//3//f/9//3//f/9//3//f/9//3//f/9//3//f/9//3//f/9//3//f/9//3//f/9//3//f/9//3//f/9//3//f/9//3//f/9//3//f/9//3//f/9//3//f/9//3//f/9//3//f/9//3//f/9//3//f/9//3//f/9//3//f/9//3//f/9//38AAP9/c06lFBhj915jDOcc917/f0IIMUbee+89hBB7b/9/5xyEEMYY5xyEEGMMGGMYY6UUxhgpJUopYwwxRr13/39KKWMMCCHGGGMMc05aa4QQzjn/f957/3//f/9//3+MMaUUxhgpJUoppRSEEM45/39jDEopSinGGIQQay3/fyklpRR7b/9/tVYAACklCCGEEM45WmtKKaUU5xznHGMMUkr/f2stxhjee/9/916lFK01/3+ccwAAxhhKKcYYIQQYY/9//3//f/9//3//f/9//3//f/9//3//f/9//3//f/9//3//f/9//3//f/9//3//f/9//3//f/9//3//f/9//3//f/9//3//f/9//3//f/9//3//f/9//3//f/9//3//f/9//3//f/9//3//f/9//3//f/9//3//f/9//3//f/9//3//f/9//3//f/9//3//f/9//3//f/9//3//f/9//3//f/9//3//f/9//3//f/9//3//f/9//3//f/9//3//f/9//3//f/9//3//f/9//3//f/9//3//f/9//3//f/9//3//f/9//3//f/9//3//f/9//3//f/9//3//f/9//3//f/9//3//f/9//3//f/9//3//f/9//3//f/9//3//f/9//3//f/9//3//f/9//3//f/9//3//f/9//3//fwAA/3/3XmMMtVa1ViEEhBCMMf9/5xxKKf9/lFIhBHNOnHOEEAgh3nv/fzFGIQTvPb13pRRKKZxzWmvGGOcc/3+cc6UU7z3ee/9/915aa/9/pRQIIf9/3nv/f957/3+UUkIISin/f957/38YY2MMEEK9dwAA5xz/f713hBAIIf9/EEJjDLVW/3/nHOcc/3//fzln9157b4QQ5xzee/9/hBApJf9/UkoAAHtv3nuccwAAjDH/f4wxIQR7b/9/916EEAghvXf/f/9//3//f/9//3//f/9//3//f/9//3//f/9//3//f/9//3//f/9//3//f/9//3//f/9//3//f/9//3//f/9//3//f/9//3//f/9//3//f/9//3//f/9//3//f/9//3//f/9//3//f/9//3//f/9//3//f/9//3//f/9//3//f/9//3//f/9//3//f/9//3//f/9//3//f/9//3//f/9//3//f/9//3//f/9//3//f/9//3//f/9//3//f/9//3//f/9//3//f/9//3//f/9//3//f/9//3//f/9//3//f/9//3//f/9//3//f/9//3//f/9//3//f/9//3//f/9//3//f/9//3//f/9//3//f/9//3//f/9//3//f/9//3//f/9//3//f/9//3//f/9//3//f/9//3//f/9/AAD/f5xzpRTvPZRShBBrLUIIvXdrLSEE/3+1VqUUMUZ7b8YYCCH/f/9/e2+lFEopvXfnHIQQ3nv/f+89Ywz/f/dehBBCCKUUQgilFKUU/3/OOQAA3nv/f/9//3/ee6015xw5Z/9//3//f/9/CCEpJf9/7z3GGGMMpRSEEMYYvXd7b4QQrTX/fyEEhBDGGGMMhBCEENZaKSXGGIQQhBDGGKUU/38YY4QQ7z3/f/9/5xylFJxzKSWlFP9//3//f0opYwx7b957/3//f/9//3//f/9//3//f/9//3//f/9//3//f/9//3//f/9//3//f/9//3//f/9//3//f/9//3//f/9//3//f/9//3//f/9//3//f/9//3//f/9//3//f/9//3//f/9//3//f/9//3//f/9//3//f/9//3//f/9//3//f/9//3//f/9//3//f/9//3//f/9//3//f/9//3//f/9//3//f/9//3//f/9//3//f/9//3//f/9//3//f/9//3//f/9//3//f/9//3//f/9//3//f/9//3//f/9//3//f/9//3//f/9//3//f/9//3//f/9//3//f/9//3//f/9//3//f/9//3//f/9//3//f/9//3//f/9//3//f/9//3//f/9//3//f/9//3//f/9//3//f/9//3//f/9//38AAP9/3nvGGIwxEEKEEFJKxhhrLdZaQgg5Z5xzxhiEEJxzhBApJZxz/3+cc8YYYwz/f4wxhBB7b/9/tVYAALVWvXcIIYQQrTXvPWstYwy9d9ZaYwzWWt573nv/f/9/jDGEEPdenHMYY0IIAAAhBCEEe2/ee957rTWtNUophBD3Xv9/QggIIf9/xhiEEK01EEJKKWMMc07/f957rTWtNWstYwycc3tvCCHnHP9//38QQkII3nvOOSEEe2//f/9/jDGlFFpr3nv/f/9//3//f/9//3//f/9//3//f/9//3//f/9//3//f/9//3//f/9//3//f/9//3//f/9//3//f/9//3//f/9//3//f/9//3//f/9//3//f/9//3//f/9//3//f/9//3//f/9//3//f/9//3//f/9//3//f/9//3//f/9//3//f/9//3//f/9//3//f/9//3//f/9//3//f/9//3//f/9//3//f/9//3//f/9//3//f/9//3//f/9//3//f/9//3//f/9//3//f/9//3//f/9//3//f/9//3//f/9//3//f/9//3//f/9//3//f/9//3//f/9//3//f/9//3//f/9//3//f/9//3//f/9//3//f/9//3//f/9//3//f/9//3//f/9//3//f/9//3//f/9//3//f/9//3//fwAA/3//f0opKSWtNWMMnHPOOWMMlFLGGFJK/3/GGOccvXeMMYQQUkr/f9Za5xyEEDln915jDFJK/3+9d4QQrTXeewghxhhaa/9/rTVjDP9/e29CCIwx/3//f/9//39zTmMM7z3/f/9/OWdaa3tvOWfee3tvxhgxRv9/EEJjDLVW/39rLcYYvXcxRmMM1lreezFGpRTWWrVWay0xRv9/915CCLVW/38IIWMM7z3ee3NOQgiUUpxzIQSlFP9/vXfGGOccnHP/f/9//3//f/9//3//f/9//3//f/9//3//f/9//3//f/9//3//f/9//3//f/9//3//f/9//3//f/9//3//f/9//3//f/9//3//f/9//3//f/9//3//f/9//3//f/9//3//f/9//3//f/9//3//f/9//3//f/9//3//f/9//3//f/9//3//f/9//3//f/9//3//f/9//3//f/9//3//f/9//3//f/9//3//f/9//3//f/9//3//f/9//3//f/9//3//f/9//3//f/9//3//f/9//3//f/9//3//f/9//3//f/9//3//f/9//3//f/9//3//f/9//3//f/9//3//f/9//3//f/9//3//f/9//3//f/9//3//f/9//3//f/9//3//f/9//3//f/9//3//f/9//3//f/9//3//f/9/AAD/f/9/lFIIIQghpRQ5Z3tvhBApJeccjDH/f601KSWUUv9/SilCCAAApRRrLWMMtVb/f4QQKSXee713SiljDN57WmspJSEEIQRCCDFG3nu9dwghxhj/f/9/vXf/f957hBAIIf9//3//f/9/nHPee9573nvOOQAAhBBCCOccOWf/f5RSIQQYY713jDGEECEEYwznHP9//39KKUIIYwwhBIQQ3nv/f2sthBBrLWMMQghjDL13vXcxRqUUQgghBIQQ7z3/f/9//3//f/9//3//f/9//3//f/9//3//f/9//3//f/9//3//f/9//3//f/9//3//f/9//3//f/9//3//f/9//3//f/9//3//f/9//3//f/9//3//f/9//3//f/9//3//f/9//3//f/9//3//f/9//3//f/9//3//f/9//3//f/9//3//f/9//3//f/9//3//f/9//3//f/9//3//f/9//3//f/9//3//f/9//3//f/9//3//f/9//3//f/9//3//f/9//3//f/9//3//f/9//3//f/9//3//f/9//3//f/9//3//f/9//3//f/9//3//f/9//3//f/9//3//f/9//3//f/9//3//f/9//3//f/9//3//f/9//3//f/9//3//f/9//3//f/9//3//f/9//3//f/9//3//f/9//38AAP9//3/3XmMMhBBjDJxz/3/vPaUUhBDnHP9/WmsQQntv/39aa7VWlFL3Xlprc04YY/9/Ukr3Xv9//3/WWlJK/3//fzlntVaUUtZanHP/f/9/rTVjDBhj/3//f/9//39SSmMMjDG9d/9//38QQgAAtVb/f5xztVZzTlJKGGP/f/9/WmshBDFG/3/ee1JKUkoxRt57/3//f713WmtSSlJKWmv/f/9/915zTntvtVa1VrVW/3//f9579161VnNO917/f/9//3//f/9//3//f/9//3//f/9//3//f/9//3//f/9//3//f/9//3//f/9//3//f/9//3//f/9//3//f/9//3//f/9//3//f/9//3//f/9//3//f/9//3//f/9//3//f/9//3//f/9//3//f/9//3//f/9//3//f/9//3//f/9//3//f/9//3//f/9//3//f/9//3//f/9//3//f/9//3//f/9//3//f/9//3//f/9//3//f/9//3//f/9//3//f/9//3//f/9//3//f/9//3//f/9//3//f/9//3//f/9//3//f/9//3//f/9//3//f/9//3//f/9//3//f/9//3//f/9//3//f/9//3//f/9//3//f/9//3//f/9//3//f/9//3//f/9//3//f/9//3//f/9//3//f/9//3//fwAA3nv/f/9/CCGEEIQQWmv/f7135xxjDIQQe2//fwghrTXee/9//3//f/9//3//f957/3/ee/9//3//f/9/3nv/f/9//3//f/9//3//f/9//39SSoQQUkr/f/9//3//f/9/zjnnHIQQ5xzGGEIICCHee/9//3//f/9//3//f/9//3/eewghxhj/f/9//3//f/9//3//f/9//3//f/9//3//f957/3//f957/3//f/9//3//f/9//3//f/9//3//f/9//3//f/9//3//f/9//3//f/9//3//f/9//3//f/9//3//f/9//3//f/9//3//f/9//3//f/9//3//f/9//3//f/9//3//f/9//3//f/9//3//f/9//3//f/9//3//f/9//3//f/9//3//f/9//3//f/9//3//f/9//3//f/9//3//f/9//3//f/9//3//f/9//3//f/9//3//f/9//3//f/9//3//f/9//3//f/9//3//f/9//3//f/9//3//f/9//3//f/9//3//f/9//3//f/9//3//f/9//3//f/9//3//f/9//3//f/9//3//f/9//3//f/9//3//f/9//3//f/9//3//f/9//3//f/9//3//f/9//3//f/9//3//f/9//3//f/9//3//f/9//3//f/9//3//f/9//3//f/9/AAD/f/9//3+MMUopay17b/9//3/OOYwxjDF7b/9/ay1rLd57/3//f/9//3//f/9//3//f/9//3//f/9//3//f/9//3//f/9//3//f/9//3//f9ZarTW1Vt57/3/ee/9//3//fzlnay1KKWst7z3/f/9//3//f/9//3//f957/3//f713MUZrLd57vXf/f/9//3//f957/3//f/9//3//f/9//3//f/9//3//f/9//3//f/9//3//f/9//3//f/9/3nv/f/9//3//f/9//3//f/9//3//f/9//3//f/9//3//f/9//3//f/9//3//f/9//3//f/9//3//f/9//3//f/9//3//f/9//3//f/9//3//f/9//3//f/9//3//f/9//3//f/9//3//f/9//3//f/9//3//f/9//3//f/9//3//f/9//3//f/9//3//f/9//3//f/9//3//f/9//3//f/9//3//f/9//3//f/9//3//f/9//3//f/9//3//f/9//3//f/9//3//f/9//3//f/9//3//f/9//3//f/9//3//f/9//3//f/9//3//f/9//3//f/9//3//f/9//3//f/9//3//f/9//3//f/9//3//f/9//3//f/9//3//f/9//3//f/9//3//f/9//3//f/9//3//f/9//3//f/9//38AAP9//3//f/9//3//f/9/3nv/f/9/3nvee/9//3//f/9//3//f/9//3//f/9/3nv/f/9//3//f/9//3//f/9//3//f/9//3//f/9//3//f/9//3/ee/9//3//f/9//3//f/9//3//f957/3//f957/3//f/9//3//f/9//3//f/9//3/ee/9//3//f/9//3//f/9//3//f/9//3//f957/3//f/9//3//f957/3//f/9//3//f/9//3//f/9//3//f/9//3//f/9//3//f/9//3//f/9//3//f/9//3//f/9//3//f/9//3//f/9//3//f/9//3//f/9//3//f/9//3//f/9//3//f/9//3//f/9//3//f/9//3//f/9//3//f/9//3//f/9//3//f/9//3//f/9//3//f/9//3//f/9//3//f/9//3//f/9//3//f/9//3//f/9//3//f/9//3//f/9//3//f/9//3//f/9//3//f/9//3//f/9//3//f/9//3//f/9//3//f/9//3//f/9//3//f/9//3//f/9//3//f/9//3//f/9//3//f/9//3//f/9//3//f/9//3//f/9//3//f/9//3//f/9//3//f/9//3//f/9//3//f/9//3//f/9//3//f/9//3//f/9//3//f/9//3//fwAA/3//f/9//3//f/9//3//f/9//3//f/9//3+9d/9//3//f/9//3//f/9//3//f/9//3//f/9//3//f/9//3//f/9//3//f/9//3//f/9//3//f/9//3//f957/3//f/9//3+9d/9//3//f/9//3//f/9//3//f/9//3//f/9//3//f957/3//f/9//3//f/9//3//f/9/vXf/f/9//3//f/9//3//f/9//3//f/9//3//f/9//3//f/9//3//f/9//3//f/9//3//f/9//3//f/9//3//f/9//3//f/9//3//f/9//3//f/9//3//f/9//3//f/9//3//f/9//3//f/9//3//f/9//3//f/9//3//f/9//3//f/9//3//f/9//3//f/9//3//f/9//3//f/9//3//f/9//3//f/9//3//f/9//3//f/9//3//f/9//3//f/9//3//f/9//3//f/9//3//f/9//3//f/9//3//f/9//3//f/9//3//f/9//3//f/9//3//f/9//3//f/9//3//f/9//3//f/9//3//f/9//3//f/9//3//f/9//3//f/9//3//f/9//3//f/9//3//f/9//3//f/9//3//f/9//3//f/9//3//f/9//3//f/9//3//f/9//3//f/9//3//f/9//3//f/9/AAD/f/9//3//f/9/3nv/f/9//3//f/9//3//f/9//3/ee/9//3//f957/3//f/9//3//f/9//3//f/9//3//f/9//3//f/9//3//f/9//3//f/9//3//f/9//3//f/9//3//f/9//3//f957/3//f957/3//f/9//3//f/9/3nv/f/9//3/ee/9/vXf/f/9//3//f/9//3//f/9//3//f/9//3//f957/3/ee/9//3//f/9//3//f/9//3//f/9//3//f/9//3//f/9//3//f/9//3//f/9//3//f/9//3//f/9//3//f/9//3//f/9//3//f/9//3//f/9//3//f/9//3//f/9//3//f/9//3//f/9//3//f/9//3//f/9//3//f/9//3//f/9//3//f/9//3//f/9//3//f/9//3//f/9//3//f/9//3//f/9//3//f/9//3//f/9//3//f/9//3//f/9//3//f/9//3//f/9//3//f/9//3//f/9//3//f/9//3//f/9//3//f/9//3//f/9//3//f/9//3//f/9//3//f/9//3//f/9//3//f/9//3//f/9//3//f/9//3//f/9//3//f/9//3//f/9//3//f/9//3//f/9//3//f/9//3//f/9//3//f/9//3//f/9//3//f/9//38AAP9//3//f/9//3//f/9//3//f713/3//f/9//3//f/9//3//f/9//3//f713/3//f/9//3//f/9//3//f/9//3//f/9//3//f/9//3//f/9//3//f/9//3//f/9//3//f/9//3//f/9//3/ee/9//3//f/9//3//f/9//3//f/9//3//f/9//3//f/9//3/ee/9/3nv/f/9//3//f/9//3//f/9//3//f/9//3//f/9//3//f/9//3//f/9//3//f/9//3//f/9//3//f/9//3//f/9//3//f/9//3//f/9//3//f/9//3//f/9//3//f/9//3//f/9//3//f/9//3//f/9//3//f/9//3//f/9//3//f/9//3//f/9//3//f/9//3//f/9//3//f/9//3//f/9//3//f/9//3//f/9//3//f/9//3//f/9//3//f/9//3//f/9//3//f/9//3//f/9//3//f/9//3//f/9//3//f/9//3//f/9//3//f/9//3//f/9//3//f/9//3//f/9//3//f/9//3//f/9//3//f/9//3//f/9//3//f/9//3//f/9//3//f/9//3//f/9//3//f/9//3//f/9//3//f/9//3//f/9//3//f/9//3//f/9//3//f/9//3//f/9//3//f/9//3//fwAA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DAAAAACgAAAFAAAAB3AAAAXAAAAAEAAABh97RBVTW0QQoAAABQAAAAEwAAAEwAAAAAAAAAAAAAAAAAAAD//////////3QAAABMAEkAQwAuACAATQBJAEcAVQBFAEwAIABHAEEATABFAEEATgBPAAAABQAAAAQAAAAHAAAABAAAAAMAAAAIAAAABAAAAAcAAAAHAAAABgAAAAUAAAADAAAABwAAAAcAAAAFAAAABgAAAAcAAAAHAAAACA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GABAAAKAAAAYAAAAPUAAABsAAAAAQAAAGH3tEFVNbRBCgAAAGAAAAAuAAAATAAAAAAAAAAAAAAAAAAAAP//////////qAAAAEMAUABBAE4AIAAtACAAQwBvAG4AdABhAGQAbwByAGUAcwAgAFAA+gBiAGwAaQBjAG8AcwAgAEEAcwBlAHMAbwByAGUAcwAgAGQAZQAgAE4AZQBnAG8ALgAuAC4ABwAAAAYAAAAHAAAABwAAAAMAAAAEAAAAAwAAAAcAAAAGAAAABgAAAAQAAAAGAAAABgAAAAYAAAAEAAAABgAAAAUAAAADAAAABgAAAAYAAAAGAAAAAgAAAAIAAAAFAAAABgAAAAUAAAADAAAABwAAAAUAAAAGAAAABQAAAAYAAAAEAAAABgAAAAUAAAADAAAABgAAAAYAAAADAAAABwAAAAYAAAAGAAAABgAAAAQAAAAEAAAABAAAAEsAAABAAAAAMAAAAAUAAAAgAAAAAQAAAAEAAAAQAAAAAAAAAAAAAAAAAQAAgAAAAAAAAAAAAAAAAAEAAIAAAAAlAAAADAAAAAIAAAAnAAAAGAAAAAQAAAAAAAAA////AAAAAAAlAAAADAAAAAQAAABMAAAAZAAAAAkAAABwAAAA8gAAAHwAAAAJAAAAcAAAAOoAAAANAAAAIQDwAAAAAAAAAAAAAACAPwAAAAAAAAAAAACAPwAAAAAAAAAAAAAAAAAAAAAAAAAAAAAAAAAAAAAAAAAAJQAAAAwAAAAAAACAKAAAAAwAAAAEAAAAJQAAAAwAAAABAAAAGAAAAAwAAAAAAAACEgAAAAwAAAABAAAAFgAAAAwAAAAAAAAAVAAAAEQBAAAKAAAAcAAAAPEAAAB8AAAAAQAAAGH3tEFVNbRBCgAAAHAAAAApAAAATAAAAAQAAAAJAAAAcAAAAPMAAAB9AAAAoAAAAEYAaQByAG0AYQBkAG8AIABwAG8AcgA6ACAAQQBOAFQATwBOAEkATwAgAE0ASQBHAFUARQBMACAARwBBAEwARQBBAE4ATwAgAFMASQBMAFYAQQAAAAYAAAACAAAABAAAAAgAAAAGAAAABgAAAAYAAAADAAAABgAAAAYAAAAEAAAABAAAAAMAAAAHAAAABwAAAAYAAAAIAAAABwAAAAQAAAAIAAAAAwAAAAgAAAAEAAAABwAAAAcAAAAGAAAABQAAAAMAAAAHAAAABwAAAAUAAAAGAAAABwAAAAcAAAAIAAAAAwAAAAYAAAAEAAAABQAAAAYAAAAHAAAAFgAAAAwAAAAAAAAAJQAAAAwAAAACAAAADgAAABQAAAAAAAAAEAAAABQ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V71O4leyzGDOqoMVpSsiO5oXMNWgV1oIVUm8Dh7RqLM=</DigestValue>
    </Reference>
    <Reference Type="http://www.w3.org/2000/09/xmldsig#Object" URI="#idOfficeObject">
      <DigestMethod Algorithm="http://www.w3.org/2001/04/xmlenc#sha256"/>
      <DigestValue>rgCopgR0HvkyxjetjgB37dVIuvHBlSme4pLTxhCmb38=</DigestValue>
    </Reference>
    <Reference Type="http://uri.etsi.org/01903#SignedProperties" URI="#idSignedProperties">
      <Transforms>
        <Transform Algorithm="http://www.w3.org/TR/2001/REC-xml-c14n-20010315"/>
      </Transforms>
      <DigestMethod Algorithm="http://www.w3.org/2001/04/xmlenc#sha256"/>
      <DigestValue>CR0BM5Fd7L9xHszjOng3zrAlaf6rQzm0v1A74ZtSCh0=</DigestValue>
    </Reference>
    <Reference Type="http://www.w3.org/2000/09/xmldsig#Object" URI="#idValidSigLnImg">
      <DigestMethod Algorithm="http://www.w3.org/2001/04/xmlenc#sha256"/>
      <DigestValue>CWTOfhXIaSPxGKcamu9bHWxWKBY4n/SZlfMmu4Ts4Y4=</DigestValue>
    </Reference>
    <Reference Type="http://www.w3.org/2000/09/xmldsig#Object" URI="#idInvalidSigLnImg">
      <DigestMethod Algorithm="http://www.w3.org/2001/04/xmlenc#sha256"/>
      <DigestValue>IjCcsTknHCg2cylmZyOOimIsFtai9KBWhnyH50YzUTM=</DigestValue>
    </Reference>
  </SignedInfo>
  <SignatureValue>mcX/N7A0pU90X6F5QofKgY7W1oivD1VC5IDvWRWL9TLXiFWU50vutMK9eCf4HElzXBjz5Nslw6KO
ogcinm5mr+x4G2O6S0llwmD730XGrOzrjCs8dD4FhYeh+2r4zJKZtQIRnqtR5kcVT1H7T9kVIlpJ
vcq3wNmpfuDnL/zLjK3KeFmPuJsLkLyo4qeFK1vNkldUae8dAiR3ntDAUapZxsL5ggY+gMaEn2FA
EKH7ZpKYHCj1hNq6H6Kyms7cVKQSzzqPuoYbMWcXnZYgQDHo6jhAufJuu774Kpx7ow8O58pQZ1tc
qt00V5jrcxjx/WGw6wCfQplC2PWPi3W60RZBDA==</SignatureValue>
  <KeyInfo>
    <X509Data>
      <X509Certificate>MIIIBTCCBe2gAwIBAgIISXpE7sO/SAswDQYJKoZIhvcNAQELBQAwWzEXMBUGA1UEBRMOUlVDIDgwMDUwMTcyLTExGjAYBgNVBAMTEUNBLURPQ1VNRU5UQSBTLkEuMRcwFQYDVQQKEw5ET0NVTUVOVEEgUy5BLjELMAkGA1UEBhMCUFkwHhcNMjExMDEyMTkyMDE4WhcNMjMxMDEyMTkzMDE4WjCBpTELMAkGA1UEBhMCUFkxGDAWBgNVBAQMD0JFTkVHQVMgUkFNSVJFWjESMBAGA1UEBRMJQ0k1NjgyODA2MRUwEwYDVQQqDAxMQVVSQSBDRUxJTkExFzAVBgNVBAoMDlBFUlNPTkEgRklTSUNBMREwDwYDVQQLDAhGSVJNQSBGMjElMCMGA1UEAwwcTEFVUkEgQ0VMSU5BIEJFTkVHQVMgUkFNSVJFWjCCASIwDQYJKoZIhvcNAQEBBQADggEPADCCAQoCggEBAJ4Fr4srqQZrJiXsUw8Xgwb2Kk78sh+EInv5Y9mmdAzwbilUO0v/BL4/QUjhtFrCOFc5Gnhe8mLK7jgNJoy/HfcxNZ0k5eWhHy0o4wlZhDyaQK30/5X/Fj5bb1iU3w0YUyCznH0Nhu0p54uCbSbS8MzeEx6oiOBJtpkX+anRHODN+zw7PAqkH9/IkaVdI7jIgmKMGcuSAKTG1wEPutyqwhfdPOhXiiyRxlZjZR8moafJuNZBChJTCF5Dj1xt+skiJZjt1D+UUOJRbkUtNuN05Btile4M55lY/RDMrn5atLpP59RmcV1xaAvxnKIeJEfUC0MRRkDRjL8fjgsNkDDFSgUCAwEAAaOCA4AwggN8MAwGA1UdEwEB/wQCMAAwDgYDVR0PAQH/BAQDAgXgMCoGA1UdJQEB/wQgMB4GCCsGAQUFBwMBBggrBgEFBQcDAgYIKwYBBQUHAwQwHQYDVR0OBBYEFJemtOWeSPXQ+DW+KConA4OdQs2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sLmJlbmVnYXNAb25lYXNz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EQ2NKiUcRtsnvJKaX0MRW8fkG8ZtYltFrP5FCQvW+hV0Bm21q+ArKHPdrBq7z+nBVoz7WE0kUdCpz8Q799b9eAqOD8pup8v7Y85QReAL6Dw161zDEoTXSCan3xTUgg+YmkXb4Yj2d8PzTXSgzL79BwHQf9ppHj2L+ggfLCVs6YGv8XiagAZTeHuvVtce8o1d7gDedXQpjH3uJ8PCHbsFT7BKCYh/6JLTUMw5r1OlZot7XpIs6NzBw+X2abFdlpLM8/hTQfbuXeHGfrFGzTfCAaHoJPdfv0zO54knHinIGBv3djeHofzGd1BdJc5O21kFRfjlzw7eqBqUts3DlMfRl/2KI0+rz9BnDVFwQgKLWuPZA2v9xy0pR4UWWA8DL+Ll2e303PNIOh9SCs7pIPYhVLn/717xiEZIgrlHfOi3Kk3utH86VtFSRuqei9q+xc0BzQF/2wMX8B9hxYDaSm8pXlMMhXJ0iA7eMAdzPu1Dn2YZWvjxdBjDHsGDADNnLC1QnGyQGaJc4W/8RKD0g1UpeFcadhQZR1rqDxPt4dmOaEGG00YD3dMGDoNI/eXzMxS1OiKdyjf2PvxJJHhwzcQtsPn3pw7EtWkiCmJhKMh9tHmPwjw4P8FOAe3BiWchGz9pohRcQpE6dcheqz+bPamExR4mQVkHFKxv8MUq2HSb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2022-03-31T14:57:06Z</mdssi:Value>
        </mdssi:SignatureTime>
      </SignatureProperty>
    </SignatureProperties>
  </Object>
  <Object Id="idOfficeObject">
    <SignatureProperties>
      <SignatureProperty Id="idOfficeV1Details" Target="#idPackageSignature">
        <SignatureInfoV1 xmlns="http://schemas.microsoft.com/office/2006/digsig">
          <SetupID>{F80ED04B-7F69-4CAD-AABE-31D5DEF152CB}</SetupID>
          <SignatureText>LAURA BENEGAS</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2022-03-31T14:57:06Z</xd:SigningTime>
          <xd:SigningCertificate>
            <xd:Cert>
              <xd:CertDigest>
                <DigestMethod Algorithm="http://www.w3.org/2001/04/xmlenc#sha256"/>
                <DigestValue>oWk6QCUu3NC3lEJmQT16J7q5Ca0LaV/ATkmbQIP4pgg=</DigestValue>
              </xd:CertDigest>
              <xd:IssuerSerial>
                <X509IssuerName>C=PY, O=DOCUMENTA S.A., CN=CA-DOCUMENTA S.A., SERIALNUMBER=RUC 80050172-1</X509IssuerName>
                <X509SerialNumber>5294620104204437515</X509SerialNumber>
              </xd:IssuerSerial>
            </xd:Cert>
          </xd:SigningCertificate>
          <xd:SignaturePolicyIdentifier>
            <xd:SignaturePolicyImplied/>
          </xd:SignaturePolicyIdentifier>
        </xd:SignedSignatureProperties>
      </xd:SignedProperties>
    </xd:QualifyingProperties>
  </Object>
  <Object Id="idValidSigLnImg">AQAAAGwAAAAAAAAAAAAAAAQBAAB/AAAAAAAAAAAAAACtGQAAogwAACBFTUYAAAEApBsAAKo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7ySYa/Be6nXgt38DzrRwa4gNDQD4OZIFAgAAAOtwLWqWHlJqAAAAAAAAhXcEyFUDAACFdwAAAADwAIV3AAAAAJDHVQMQylUDmMpVA0CtkHd4/hXL/v////DHVQMQ5Yx3AQAAAAAAhXcAAAAAAAAAAAAAhXd8w3BrfMNwawAAhXcYyFUBCMhVA1vejHcAAIV38IeGd3zDcGt8w3BrOMhVAwVji3cAAIV3iQAAADyKhnfw9tm/VMhVAy2DlHUAAOp1SMhVAwAAAABQyFUDAAAAAJGt4GoAAOp1AAAAABMAFADOtHBr8F7qdWjIVQNk9dJ2AADqdQAAAACI8nwF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BQEAAIAAAAAAAAAAAAAAAAUBAACAAAAAUgAAAHABAAACAAAAEAAAAAcAAAAAAAAAAAAAALwCAAAAAAAAAQICIlMAeQBzAHQAZQBtAAAAAAAAAAAAAAAAAAAAAAAAAAAAAAAAAAAAAAAAAAAAAAAAAAAAAAAAAAAAAAAAAAAAAAAAAAAAvGGRdyAAAAAIqYEDAAAAAOC3fwPgt38DpLRwawAAAABMRlQDOEZUAwAAAAAAAAAAAAAAAAAAAAAw6n8DAAAAAAAAAAAAAAAAAAAAAAAAAAAAAAAAAAAAAAAAAAAAAAAAAAAAAAAAAAAAAAAAAAAAAAAAAAAAAAAArhGUdwAA2L8IR1QDCNKNd+C3fwORreBqAAAAABjTjXf//wAAAAAAAPvTjXf70413OEdUAzxHVAOktHBrAAAAAAAAAAAAAAAABwAAAAAAAADRjZN1CQAAAAcAAABwR1QDcEdUAwACAAD8////AQAAAAAAAAAAAAAAAAAAAIjyfAX41Ot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nwPMAZ8DAAAAACAAAABEDp8DAAAAAAAAfwNADp8D4E6PanxFVAPeXY13fECPat5djXcAAAAAAAAAACAAAADIG5wFIN/SdphFVAO8uH1rAAB/AwAAAAAgAAAAZEpUA2jpRxOsRVQDvw4yaiAAAAABAAAAAAAAACRKVAO4zTJqoA8AABc4LtzIG5wFK8MyagDZQhYA2UIWyBucBQAAAAD/////fECPajaiO2oUAAAAAQAAAAAAAAAAAAAA0Y2TdWRKVAMGAAAAFEdUAxRHVAMAAgAA/P///wEAAAAAAAAAAAAAAAAAAAAAAAAAAAAAAIjyfA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IAAABHAAAAKQAAADMAAAB6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GwIuoAAAAApEVUA7kwgWgBAAAAXEZUAyANAIQAAAAA9ERT37BFVANbMuhqGMWbBegWMQ+PNy7cAgAAAHBHVAM9IlNq/////3xHVANHxDlqTzUu3C0AAABQTFQDGMA5ahjFmwUAAAAAAAAAAAAAAEIBIlNqAAAAAAAAAEAAf0cTAQAAANxHVAMgAAAAWBBMFgAAAADYR1QDAAAAAAAAAAACAAAAAAAAAAAAAADRjZN1lNhBFgkAAABER1QDREdUAwACAAD8////AQAAAAAAAAAAAAAAAAAAAAAAAAAAAAAAiPJ8BWR2AAgAAAAAJQAAAAwAAAAEAAAAGAAAAAwAAAAAAAAAEgAAAAwAAAABAAAAHgAAABgAAAApAAAAMwAAAKMAAABIAAAAJQAAAAwAAAAEAAAAVAAAAJwAAAAqAAAAMwAAAKEAAABHAAAAAQAAANF2yUFVFcpBKgAAADMAAAANAAAATAAAAAAAAAAAAAAAAAAAAP//////////aAAAAEwAQQBVAFIAQQAgAEIARQBOAEUARwBBAFMAAAAIAAAACgAAAAsAAAAKAAAACgAAAAQAAAAJAAAACAAAAAwAAAAIAAAACwAAAAoAAAAJAAAASwAAAEAAAAAwAAAABQAAACAAAAABAAAAAQAAABAAAAAAAAAAAAAAAAUBAACAAAAAAAAAAAAAAAAFAQAAgAAAACUAAAAMAAAAAgAAACcAAAAYAAAABQAAAAAAAAD///8AAAAAACUAAAAMAAAABQAAAEwAAABkAAAAAAAAAFAAAAAEAQAAfAAAAAAAAABQAAAABQEAAC0AAAAhAPAAAAAAAAAAAAAAAIA/AAAAAAAAAAAAAIA/AAAAAAAAAAAAAAAAAAAAAAAAAAAAAAAAAAAAAAAAAAAlAAAADAAAAAAAAIAoAAAADAAAAAUAAAAnAAAAGAAAAAUAAAAAAAAA////AAAAAAAlAAAADAAAAAUAAABMAAAAZAAAAAkAAABQAAAA+wAAAFwAAAAJAAAAUAAAAPMAAAANAAAAIQDwAAAAAAAAAAAAAACAPwAAAAAAAAAAAACAPwAAAAAAAAAAAAAAAAAAAAAAAAAAAAAAAAAAAAAAAAAAJQAAAAwAAAAAAACAKAAAAAwAAAAFAAAAJQAAAAwAAAABAAAAGAAAAAwAAAAAAAAAEgAAAAwAAAABAAAAHgAAABgAAAAJAAAAUAAAAPwAAABdAAAAJQAAAAwAAAABAAAAVAAAALgAAAAKAAAAUAAAAHIAAABcAAAAAQAAANF2yUFVFcpBCgAAAFAAAAASAAAATAAAAAAAAAAAAAAAAAAAAP//////////cAAAAEwASQBDAC4AIABMAEEAVQBSAEEAIABCAEUATgBFAEcAQQBTAAUAAAADAAAABwAAAAMAAAADAAAABQAAAAcAAAAIAAAABwAAAAcAAAADAAAABgAAAAYAAAAIAAAABgAAAAgAAAAHAAAABgAAAEsAAABAAAAAMAAAAAUAAAAgAAAAAQAAAAEAAAAQAAAAAAAAAAAAAAAFAQAAgAAAAAAAAAAAAAAABQEAAIAAAAAlAAAADAAAAAIAAAAnAAAAGAAAAAUAAAAAAAAA////AAAAAAAlAAAADAAAAAUAAABMAAAAZAAAAAkAAABgAAAA+wAAAGwAAAAJAAAAYAAAAPMAAAANAAAAIQDwAAAAAAAAAAAAAACAPwAAAAAAAAAAAACAPwAAAAAAAAAAAAAAAAAAAAAAAAAAAAAAAAAAAAAAAAAAJQAAAAwAAAAAAACAKAAAAAwAAAAFAAAAJQAAAAwAAAABAAAAGAAAAAwAAAAAAAAAEgAAAAwAAAABAAAAHgAAABgAAAAJAAAAYAAAAPwAAABtAAAAJQAAAAwAAAABAAAAVAAAAHwAAAAKAAAAYAAAAEYAAABsAAAAAQAAANF2yUFVFcpBCgAAAGAAAAAIAAAATAAAAAAAAAAAAAAAAAAAAP//////////XAAAAEMATwBOAFQAQQBEAE8AUgAHAAAACQAAAAgAAAAGAAAABwAAAAgAAAAJAAAABwAAAEsAAABAAAAAMAAAAAUAAAAgAAAAAQAAAAEAAAAQAAAAAAAAAAAAAAAFAQAAgAAAAAAAAAAAAAAABQEAAIAAAAAlAAAADAAAAAIAAAAnAAAAGAAAAAUAAAAAAAAA////AAAAAAAlAAAADAAAAAUAAABMAAAAZAAAAAkAAABwAAAA+wAAAHwAAAAJAAAAcAAAAPMAAAANAAAAIQDwAAAAAAAAAAAAAACAPwAAAAAAAAAAAACAPwAAAAAAAAAAAAAAAAAAAAAAAAAAAAAAAAAAAAAAAAAAJQAAAAwAAAAAAACAKAAAAAwAAAAFAAAAJQAAAAwAAAABAAAAGAAAAAwAAAAAAAAAEgAAAAwAAAABAAAAFgAAAAwAAAAAAAAAVAAAAEQBAAAKAAAAcAAAAPoAAAB8AAAAAQAAANF2yUFVFcpBCgAAAHAAAAApAAAATAAAAAQAAAAJAAAAcAAAAPwAAAB9AAAAoAAAAEYAaQByAG0AYQBkAG8AIABwAG8AcgA6ACAATABBAFUAUgBBACAAQwBFAEwASQBOAEEAIABCAEUATgBFAEcAQQBTACAAUgBBAE0ASQBSAEUAWgD//wYAAAADAAAABAAAAAkAAAAGAAAABwAAAAcAAAADAAAABwAAAAcAAAAEAAAAAwAAAAMAAAAFAAAABwAAAAgAAAAHAAAABwAAAAMAAAAHAAAABgAAAAUAAAADAAAACAAAAAcAAAADAAAABgAAAAYAAAAIAAAABgAAAAgAAAAHAAAABgAAAAMAAAAHAAAABwAAAAoAAAADAAAABwAAAAYAAAAGAAAAFgAAAAwAAAAAAAAAJQAAAAwAAAACAAAADgAAABQAAAAAAAAAEAAAABQAAAA=</Object>
  <Object Id="idInvalidSigLnImg">AQAAAGwAAAAAAAAAAAAAAAQBAAB/AAAAAAAAAAAAAACtGQAAogwAACBFTUYAAAEARB8AALA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HYAQAAAMHg9P///////////+bm5k9SXjw/SzBRzTFU0y1NwSAyVzFGXwEBAgAACA8mnM/u69/SvI9jt4tgjIR9FBosDBEjMVTUMlXWMVPRKUSeDxk4AAAAAAAAAADT6ff///////+Tk5MjK0krSbkvUcsuT8YVJFoTIFIrSbgtTcEQHEcAAAAAAJzP7vT6/bTa8kRleixHhy1Nwi5PxiQtTnBwcJKSki81SRwtZAgOI38DAAAAweD02+35gsLqZ5q6Jz1jNEJyOUZ4qamp+/v7////wdPeVnCJAQECbAUAAACv1/Ho8/ubzu6CwuqMudS3u769vb3////////////L5fZymsABAgN/AwAAAK/X8fz9/uLx+snk9uTy+vz9/v///////////////8vl9nKawAECAzcT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O8kmGvwXup14Ld/A860cGuIDQ0A+DmSBQIAAADrcC1qlh5SagAAAAAAAIV3BMhVAwAAhXcAAAAA8ACFdwAAAACQx1UDEMpVA5jKVQNArZB3eP4Vy/7////wx1UDEOWMdwEAAAAAAIV3AAAAAAAAAAAAAIV3fMNwa3zDcGsAAIV3GMhVAQjIVQNb3ox3AACFd/CHhnd8w3BrfMNwazjIVQMFY4t3AACFd4kAAAA8ioZ38PbZv1TIVQMtg5R1AADqdUjIVQMAAAAAUMhVAwAAAACRreBqAADqdQAAAAATABQAzrRwa/Be6nVoyFUDZPXSdgAA6nUAAAAAiPJ8BWR2AAgAAAAAJQAAAAwAAAABAAAAGAAAAAwAAAD/AAAAEgAAAAwAAAABAAAAHgAAABgAAAAiAAAABAAAAHIAAAARAAAAJQAAAAwAAAABAAAAVAAAAKgAAAAjAAAABAAAAHAAAAAQAAAAAQAAANF2yUFVFcpBIwAAAAQAAAAPAAAATAAAAAAAAAAAAAAAAAAAAP//////////bAAAAEYAaQByAG0AYQAgAG4AbwAgAHYA4QBsAGkAZABhAGw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LxhkXcgAAAACKmBAwAAAADgt38D4Ld/A6S0cGsAAAAATEZUAzhGVAMAAAAAAAAAAAAAAAAAAAAAMOp/AwAAAAAAAAAAAAAAAAAAAAAAAAAAAAAAAAAAAAAAAAAAAAAAAAAAAAAAAAAAAAAAAAAAAAAAAAAAAAAAAK4RlHcAANi/CEdUAwjSjXfgt38Dka3gagAAAAAY0413//8AAAAAAAD70413+9ONdzhHVAM8R1QDpLRwawAAAAAAAAAAAAAAAAcAAAAAAAAA0Y2TdQkAAAAHAAAAcEdUA3BHVAMAAgAA/P///wEAAAAAAAAAAAAAAAAAAACI8nwF+NTr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J8DzAGfAwAAAAAgAAAARA6fAwAAAAAAAH8DQA6fA+BOj2p8RVQD3l2Nd3xAj2reXY13AAAAAAAAAAAgAAAAyBucBSDf0naYRVQDvLh9awAAfwMAAAAAIAAAAGRKVANo6UcTrEVUA78OMmogAAAAAQAAAAAAAAAkSlQDuM0yaqAPAAAXOC7cyBucBSvDMmoA2UIWANlCFsgbnAUAAAAA/////3xAj2o2ojtqFAAAAAEAAAAAAAAAAAAAANGNk3VkSlQDBgAAABRHVAMUR1QDAAIAAPz///8BAAAAAAAAAAAAAAAAAAAAAAAAAAAAAACI8nwF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e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RsCLqAAAAAKRFVAO5MIFoAQAAAFxGVAMgDQCEAAAAAPREU9+wRVQDWzLoahjFmwXoFjEPjzcu3AIAAABwR1QDPSJTav////98R1QDR8Q5ak81LtwtAAAAUExUAxjAOWoYxZsFAAAAAAAAAAAAAABCASJTagAAAAAAAABAAH9HEwEAAADcR1QDIAAAAFgQTBYAAAAA2EdUAwAAAAAAAAAAAgAAAAAAAAAAAAAA0Y2TdZTYQRYJAAAAREdUA0RHVAMAAgAA/P///wEAAAAAAAAAAAAAAAAAAAAAAAAAAAAAAIjyfAVkdgAIAAAAACUAAAAMAAAABAAAABgAAAAMAAAAAAAAABIAAAAMAAAAAQAAAB4AAAAYAAAAKQAAADMAAACjAAAASAAAACUAAAAMAAAABAAAAFQAAACcAAAAKgAAADMAAAChAAAARwAAAAEAAADRdslBVRXKQSoAAAAzAAAADQAAAEwAAAAAAAAAAAAAAAAAAAD//////////2gAAABMAEEAVQBSAEEAIABCAEUATgBFAEcAQQBTAE0ACAAAAAoAAAALAAAACgAAAAoAAAAEAAAACQAAAAgAAAAMAAAACAAAAAsAAAAKAAAACQ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4AAAACgAAAFAAAAByAAAAXAAAAAEAAADRdslBVRXKQQoAAABQAAAAEgAAAEwAAAAAAAAAAAAAAAAAAAD//////////3AAAABMAEkAQwAuACAATABBAFUAUgBBACAAQgBFAE4ARQBHAEEAUwAFAAAAAwAAAAcAAAADAAAAAwAAAAUAAAAHAAAACAAAAAcAAAAHAAAAAwAAAAYAAAAGAAAACAAAAAYAAAAIAAAABwAAAAY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BGAAAAbAAAAAEAAADRdslBVRXKQQoAAABgAAAACAAAAEwAAAAAAAAAAAAAAAAAAAD//////////1wAAABDAE8ATgBUAEEARABPAFIABwAAAAkAAAAIAAAABgAAAAcAAAAIAAAACQAAAAc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VRXKQQoAAABwAAAAKQAAAEwAAAAEAAAACQAAAHAAAAD8AAAAfQAAAKAAAABGAGkAcgBtAGEAZABvACAAcABvAHIAOgAgAEwAQQBVAFIAQQAgAEMARQBMAEkATgBBACAAQgBFAE4ARQBHAEEAUwAgAFIAQQBNAEkAUgBFAFoAbQAGAAAAAwAAAAQAAAAJAAAABgAAAAcAAAAHAAAAAwAAAAcAAAAHAAAABAAAAAMAAAADAAAABQAAAAcAAAAIAAAABwAAAAcAAAADAAAABwAAAAYAAAAFAAAAAwAAAAgAAAAHAAAAAwAAAAYAAAAGAAAACAAAAAYAAAAIAAAABwAAAAYAAAADAAAABwAAAAcAAAAKAAAAAwAAAAcAAAAG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+4CcFDKgh29Cp6tnQx1QSc5DMgX84nPXVpQKFD4uiI0=</DigestValue>
    </Reference>
    <Reference Type="http://www.w3.org/2000/09/xmldsig#Object" URI="#idOfficeObject">
      <DigestMethod Algorithm="http://www.w3.org/2001/04/xmlenc#sha256"/>
      <DigestValue>FMDbSRQo6icT79dwXAgn/ImcohOQ57Sr5eUSq+QGK1E=</DigestValue>
    </Reference>
    <Reference Type="http://uri.etsi.org/01903#SignedProperties" URI="#idSignedProperties">
      <Transforms>
        <Transform Algorithm="http://www.w3.org/TR/2001/REC-xml-c14n-20010315"/>
      </Transforms>
      <DigestMethod Algorithm="http://www.w3.org/2001/04/xmlenc#sha256"/>
      <DigestValue>pABJM2zATndrPnFgCteRzQ/vzRygNl6XG+dhPMhsqUE=</DigestValue>
    </Reference>
    <Reference Type="http://www.w3.org/2000/09/xmldsig#Object" URI="#idValidSigLnImg">
      <DigestMethod Algorithm="http://www.w3.org/2001/04/xmlenc#sha256"/>
      <DigestValue>cqlFs0LNER8QLHROegizd974AfGr1l3NrQzdhcwt/1o=</DigestValue>
    </Reference>
    <Reference Type="http://www.w3.org/2000/09/xmldsig#Object" URI="#idInvalidSigLnImg">
      <DigestMethod Algorithm="http://www.w3.org/2001/04/xmlenc#sha256"/>
      <DigestValue>yxYALZSwJZG8QCW8NNapALDMV4x8eigU1o0zIW9xvek=</DigestValue>
    </Reference>
  </SignedInfo>
  <SignatureValue>EZ6pbmnoxsu24fvLELchcq6iZK96PHfBksf4LOngYyKcBK8eV+KkFYdg9olWikr/9TpLrIZcMnJT
8JNAneIv/1bmhRDTaJ45YfJFslmPwpfMacUuQrEbKByHOdF5uCRVoC1FEt8q6cQm5QWKOBbZKNte
eVKsOQR9MKxTcczPM/Tc/X3e4bECZZdg8/+IRZs/RIkaq5JgwYNe9R8mQsJOPdjNIkiBqA8w/Wpy
eYCx9f+v8TmFf+6bY4XL5/V4wrmVPvq3FlcziF9KDndeR//Z9+pK6uuanvVXV7u0hhr9RDi5m2j1
Sk/4Ocnhrz73c4HP/tS9tmZ9kUbpxchTB871mQ==</SignatureValue>
  <KeyInfo>
    <X509Data>
      <X509Certificate>MIIIBTCCBe2gAwIBAgIISXpE7sO/SAswDQYJKoZIhvcNAQELBQAwWzEXMBUGA1UEBRMOUlVDIDgwMDUwMTcyLTExGjAYBgNVBAMTEUNBLURPQ1VNRU5UQSBTLkEuMRcwFQYDVQQKEw5ET0NVTUVOVEEgUy5BLjELMAkGA1UEBhMCUFkwHhcNMjExMDEyMTkyMDE4WhcNMjMxMDEyMTkzMDE4WjCBpTELMAkGA1UEBhMCUFkxGDAWBgNVBAQMD0JFTkVHQVMgUkFNSVJFWjESMBAGA1UEBRMJQ0k1NjgyODA2MRUwEwYDVQQqDAxMQVVSQSBDRUxJTkExFzAVBgNVBAoMDlBFUlNPTkEgRklTSUNBMREwDwYDVQQLDAhGSVJNQSBGMjElMCMGA1UEAwwcTEFVUkEgQ0VMSU5BIEJFTkVHQVMgUkFNSVJFWjCCASIwDQYJKoZIhvcNAQEBBQADggEPADCCAQoCggEBAJ4Fr4srqQZrJiXsUw8Xgwb2Kk78sh+EInv5Y9mmdAzwbilUO0v/BL4/QUjhtFrCOFc5Gnhe8mLK7jgNJoy/HfcxNZ0k5eWhHy0o4wlZhDyaQK30/5X/Fj5bb1iU3w0YUyCznH0Nhu0p54uCbSbS8MzeEx6oiOBJtpkX+anRHODN+zw7PAqkH9/IkaVdI7jIgmKMGcuSAKTG1wEPutyqwhfdPOhXiiyRxlZjZR8moafJuNZBChJTCF5Dj1xt+skiJZjt1D+UUOJRbkUtNuN05Btile4M55lY/RDMrn5atLpP59RmcV1xaAvxnKIeJEfUC0MRRkDRjL8fjgsNkDDFSgUCAwEAAaOCA4AwggN8MAwGA1UdEwEB/wQCMAAwDgYDVR0PAQH/BAQDAgXgMCoGA1UdJQEB/wQgMB4GCCsGAQUFBwMBBggrBgEFBQcDAgYIKwYBBQUHAwQwHQYDVR0OBBYEFJemtOWeSPXQ+DW+KConA4OdQs2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sLmJlbmVnYXNAb25lYXNz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EQ2NKiUcRtsnvJKaX0MRW8fkG8ZtYltFrP5FCQvW+hV0Bm21q+ArKHPdrBq7z+nBVoz7WE0kUdCpz8Q799b9eAqOD8pup8v7Y85QReAL6Dw161zDEoTXSCan3xTUgg+YmkXb4Yj2d8PzTXSgzL79BwHQf9ppHj2L+ggfLCVs6YGv8XiagAZTeHuvVtce8o1d7gDedXQpjH3uJ8PCHbsFT7BKCYh/6JLTUMw5r1OlZot7XpIs6NzBw+X2abFdlpLM8/hTQfbuXeHGfrFGzTfCAaHoJPdfv0zO54knHinIGBv3djeHofzGd1BdJc5O21kFRfjlzw7eqBqUts3DlMfRl/2KI0+rz9BnDVFwQgKLWuPZA2v9xy0pR4UWWA8DL+Ll2e303PNIOh9SCs7pIPYhVLn/717xiEZIgrlHfOi3Kk3utH86VtFSRuqei9q+xc0BzQF/2wMX8B9hxYDaSm8pXlMMhXJ0iA7eMAdzPu1Dn2YZWvjxdBjDHsGDADNnLC1QnGyQGaJc4W/8RKD0g1UpeFcadhQZR1rqDxPt4dmOaEGG00YD3dMGDoNI/eXzMxS1OiKdyjf2PvxJJHhwzcQtsPn3pw7EtWkiCmJhKMh9tHmPwjw4P8FOAe3BiWchGz9pohRcQpE6dcheqz+bPamExR4mQVkHFKxv8MUq2HSb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2022-03-31T14:57:23Z</mdssi:Value>
        </mdssi:SignatureTime>
      </SignatureProperty>
    </SignatureProperties>
  </Object>
  <Object Id="idOfficeObject">
    <SignatureProperties>
      <SignatureProperty Id="idOfficeV1Details" Target="#idPackageSignature">
        <SignatureInfoV1 xmlns="http://schemas.microsoft.com/office/2006/digsig">
          <SetupID>{35158982-1AD3-4404-9C9D-F2926C905CC2}</SetupID>
          <SignatureText>LAURA BENEGAS</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2022-03-31T14:57:23Z</xd:SigningTime>
          <xd:SigningCertificate>
            <xd:Cert>
              <xd:CertDigest>
                <DigestMethod Algorithm="http://www.w3.org/2001/04/xmlenc#sha256"/>
                <DigestValue>oWk6QCUu3NC3lEJmQT16J7q5Ca0LaV/ATkmbQIP4pgg=</DigestValue>
              </xd:CertDigest>
              <xd:IssuerSerial>
                <X509IssuerName>C=PY, O=DOCUMENTA S.A., CN=CA-DOCUMENTA S.A., SERIALNUMBER=RUC 80050172-1</X509IssuerName>
                <X509SerialNumber>5294620104204437515</X509SerialNumber>
              </xd:IssuerSerial>
            </xd:Cert>
          </xd:SigningCertificate>
          <xd:SignaturePolicyIdentifier>
            <xd:SignaturePolicyImplied/>
          </xd:SignaturePolicyIdentifier>
        </xd:SignedSignatureProperties>
      </xd:SignedProperties>
    </xd:QualifyingProperties>
  </Object>
  <Object Id="idValidSigLnImg">AQAAAGwAAAAAAAAAAAAAAAQBAAB/AAAAAAAAAAAAAACtGQAAogwAACBFTUYAAAEApBsAAKo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7ySYa/Be6nXgt38DzrRwa4gNDQD4OZIFAgAAAOtwLWqWHlJqAAAAAAAAhXcEyFUDAACFdwAAAADwAIV3AAAAAJDHVQMQylUDmMpVA0CtkHd4/hXL/v////DHVQMQ5Yx3AQAAAAAAhXcAAAAAAAAAAAAAhXd8w3BrfMNwawAAhXcYyFUBCMhVA1vejHcAAIV38IeGd3zDcGt8w3BrOMhVAwVji3cAAIV3iQAAADyKhnfw9tm/VMhVAy2DlHUAAOp1SMhVAwAAAABQyFUDAAAAAJGt4GoAAOp1AAAAABMAFADOtHBr8F7qdWjIVQNk9dJ2AADqdQAAAACI8nwFZHYACAAAAAAlAAAADAAAAAEAAAAYAAAADAAAAAAAAAASAAAADAAAAAEAAAAeAAAAGAAAAMMAAAAEAAAA9wAAABEAAAAlAAAADAAAAAEAAABUAAAAhAAAAMQAAAAEAAAA9QAAABAAAAABAAAA0XbJQVUVykHEAAAABAAAAAkAAABMAAAAAAAAAAAAAAAAAAAA//////////9gAAAAMwAxAC8AMwAvADIAMAAyADIAvb0GAAAABgAAAAQAAAAGAAAABAAAAAYAAAAGAAAABgAAAAYAAABLAAAAQAAAADAAAAAFAAAAIAAAAAEAAAABAAAAEAAAAAAAAAAAAAAABQEAAIAAAAAAAAAAAAAAAAUBAACAAAAAUgAAAHABAAACAAAAEAAAAAcAAAAAAAAAAAAAALwCAAAAAAAAAQICIlMAeQBzAHQAZQBtAAAAAAAAAAAAAAAAAAAAAAAAAAAAAAAAAAAAAAAAAAAAAAAAAAAAAAAAAAAAAAAAAAAAAAAAAAAAvGGRdyAAAAAIqYEDAAAAAOC3fwPgt38DpLRwawAAAABMRlQDOEZUAwAAAAAAAAAAAAAAAAAAAAAw6n8DAAAAAAAAAAAAAAAAAAAAAAAAAAAAAAAAAAAAAAAAAAAAAAAAAAAAAAAAAAAAAAAAAAAAAAAAAAAAAAAArhGUdwAA2L8IR1QDCNKNd+C3fwORreBqAAAAABjTjXf//wAAAAAAAPvTjXf70413OEdUAzxHVAOktHBrAAAAAAAAAAAAAAAABwAAAAAAAADRjZN1CQAAAAcAAABwR1QDcEdUAwACAAD8////AQAAAAAAAAAAAAAAAAAAAIjyfAX41Ot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nwPMAZ8DAAAAACAAAABEDp8DAAAAAAAAfwNADp8D4E6PanxFVAPeXY13fECPat5djXcAAAAAAAAAACAAAADIG5wFIN/SdphFVAO8uH1rAAB/AwAAAAAgAAAAZEpUA2jpRxOsRVQDvw4yaiAAAAABAAAAAAAAACRKVAO4zTJqoA8AABc4LtzIG5wFK8MyagDZQhYA2UIWyBucBQAAAAD/////fECPajaiO2oUAAAAAQAAAAAAAAAAAAAA0Y2TdWRKVAMGAAAAFEdUAxRHVAMAAgAA/P///wEAAAAAAAAAAAAAAAAAAAAAAAAAAAAAAIjyfA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IAAABHAAAAKQAAADMAAAB6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GwIuoAAAAApEVUA7kwgWgBAAAAXEZUAyANAIQAAAAA9ERT37BFVANbMuhqGMWbBegWMQ+PNy7cAgAAAHBHVAM9IlNq/////3xHVANHxDlqTzUu3C0AAABQTFQDGMA5ahjFmwUAAAAAAAAAAAAAAEIBIlNqAAAAAAAAAEAAf0cTAQAAANxHVAMgAAAAWBBMFgAAAADYR1QDAAAAAAAAAAACAAAAAAAAAAAAAADRjZN1lNhBFgkAAABER1QDREdUAwACAAD8////AQAAAAAAAAAAAAAAAAAAAAAAAAAAAAAAiPJ8BWR2AAgAAAAAJQAAAAwAAAAEAAAAGAAAAAwAAAAAAAAAEgAAAAwAAAABAAAAHgAAABgAAAApAAAAMwAAAKMAAABIAAAAJQAAAAwAAAAEAAAAVAAAAJwAAAAqAAAAMwAAAKEAAABHAAAAAQAAANF2yUFVFcpBKgAAADMAAAANAAAATAAAAAAAAAAAAAAAAAAAAP//////////aAAAAEwAQQBVAFIAQQAgAEIARQBOAEUARwBBAFMAAAAIAAAACgAAAAsAAAAKAAAACgAAAAQAAAAJAAAACAAAAAwAAAAIAAAACwAAAAoAAAAJAAAASwAAAEAAAAAwAAAABQAAACAAAAABAAAAAQAAABAAAAAAAAAAAAAAAAUBAACAAAAAAAAAAAAAAAAFAQAAgAAAACUAAAAMAAAAAgAAACcAAAAYAAAABQAAAAAAAAD///8AAAAAACUAAAAMAAAABQAAAEwAAABkAAAAAAAAAFAAAAAEAQAAfAAAAAAAAABQAAAABQEAAC0AAAAhAPAAAAAAAAAAAAAAAIA/AAAAAAAAAAAAAIA/AAAAAAAAAAAAAAAAAAAAAAAAAAAAAAAAAAAAAAAAAAAlAAAADAAAAAAAAIAoAAAADAAAAAUAAAAnAAAAGAAAAAUAAAAAAAAA////AAAAAAAlAAAADAAAAAUAAABMAAAAZAAAAAkAAABQAAAA+wAAAFwAAAAJAAAAUAAAAPMAAAANAAAAIQDwAAAAAAAAAAAAAACAPwAAAAAAAAAAAACAPwAAAAAAAAAAAAAAAAAAAAAAAAAAAAAAAAAAAAAAAAAAJQAAAAwAAAAAAACAKAAAAAwAAAAFAAAAJQAAAAwAAAABAAAAGAAAAAwAAAAAAAAAEgAAAAwAAAABAAAAHgAAABgAAAAJAAAAUAAAAPwAAABdAAAAJQAAAAwAAAABAAAAVAAAALgAAAAKAAAAUAAAAHIAAABcAAAAAQAAANF2yUFVFcpBCgAAAFAAAAASAAAATAAAAAAAAAAAAAAAAAAAAP//////////cAAAAEwASQBDAC4AIABMAEEAVQBSAEEAIABCAEUATgBFAEcAQQBTAAUAAAADAAAABwAAAAMAAAADAAAABQAAAAcAAAAIAAAABwAAAAcAAAADAAAABgAAAAYAAAAIAAAABgAAAAgAAAAHAAAABgAAAEsAAABAAAAAMAAAAAUAAAAgAAAAAQAAAAEAAAAQAAAAAAAAAAAAAAAFAQAAgAAAAAAAAAAAAAAABQEAAIAAAAAlAAAADAAAAAIAAAAnAAAAGAAAAAUAAAAAAAAA////AAAAAAAlAAAADAAAAAUAAABMAAAAZAAAAAkAAABgAAAA+wAAAGwAAAAJAAAAYAAAAPMAAAANAAAAIQDwAAAAAAAAAAAAAACAPwAAAAAAAAAAAACAPwAAAAAAAAAAAAAAAAAAAAAAAAAAAAAAAAAAAAAAAAAAJQAAAAwAAAAAAACAKAAAAAwAAAAFAAAAJQAAAAwAAAABAAAAGAAAAAwAAAAAAAAAEgAAAAwAAAABAAAAHgAAABgAAAAJAAAAYAAAAPwAAABtAAAAJQAAAAwAAAABAAAAVAAAAHwAAAAKAAAAYAAAAEYAAABsAAAAAQAAANF2yUFVFcpBCgAAAGAAAAAIAAAATAAAAAAAAAAAAAAAAAAAAP//////////XAAAAEMATwBOAFQAQQBEAE8AUgAHAAAACQAAAAgAAAAGAAAABwAAAAgAAAAJAAAABwAAAEsAAABAAAAAMAAAAAUAAAAgAAAAAQAAAAEAAAAQAAAAAAAAAAAAAAAFAQAAgAAAAAAAAAAAAAAABQEAAIAAAAAlAAAADAAAAAIAAAAnAAAAGAAAAAUAAAAAAAAA////AAAAAAAlAAAADAAAAAUAAABMAAAAZAAAAAkAAABwAAAA+wAAAHwAAAAJAAAAcAAAAPMAAAANAAAAIQDwAAAAAAAAAAAAAACAPwAAAAAAAAAAAACAPwAAAAAAAAAAAAAAAAAAAAAAAAAAAAAAAAAAAAAAAAAAJQAAAAwAAAAAAACAKAAAAAwAAAAFAAAAJQAAAAwAAAABAAAAGAAAAAwAAAAAAAAAEgAAAAwAAAABAAAAFgAAAAwAAAAAAAAAVAAAAEQBAAAKAAAAcAAAAPoAAAB8AAAAAQAAANF2yUFVFcpBCgAAAHAAAAApAAAATAAAAAQAAAAJAAAAcAAAAPwAAAB9AAAAoAAAAEYAaQByAG0AYQBkAG8AIABwAG8AcgA6ACAATABBAFUAUgBBACAAQwBFAEwASQBOAEEAIABCAEUATgBFAEcAQQBTACAAUgBBAE0ASQBSAEUAWgAAAAYAAAADAAAABAAAAAkAAAAGAAAABwAAAAcAAAADAAAABwAAAAcAAAAEAAAAAwAAAAMAAAAFAAAABwAAAAgAAAAHAAAABwAAAAMAAAAHAAAABgAAAAUAAAADAAAACAAAAAcAAAADAAAABgAAAAYAAAAIAAAABgAAAAgAAAAHAAAABgAAAAMAAAAHAAAABwAAAAoAAAADAAAABwAAAAYAAAAGAAAAFgAAAAwAAAAAAAAAJQAAAAwAAAACAAAADgAAABQAAAAAAAAAEAAAABQAAAA=</Object>
  <Object Id="idInvalidSigLnImg">AQAAAGwAAAAAAAAAAAAAAAQBAAB/AAAAAAAAAAAAAACtGQAAogwAACBFTUYAAAEARB8AALA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jmsAAACcz+7S6ffb7fnC0t1haH0hMm8aLXIuT8ggOIwoRKslP58cK08AAAEAAAAAAMHg9P///////////+bm5k9SXjw/SzBRzTFU0y1NwSAyVzFGXwEBAgAACA8mnM/u69/SvI9jt4tgjIR9FBosDBEjMVTUMlXWMVPRKUSeDxk4AAAAAAAAAADT6ff///////+Tk5MjK0krSbkvUcsuT8YVJFoTIFIrSbgtTcEQHEcAAAAAAJzP7vT6/bTa8kRleixHhy1Nwi5PxiQtTnBwcJKSki81SRwtZAgOI1UDAAAAweD02+35gsLqZ5q6Jz1jNEJyOUZ4qamp+/v7////wdPeVnCJAQECjmsAAACv1/Ho8/ubzu6CwuqMudS3u769vb3////////////L5fZymsABAgOOawAAAK/X8fz9/uLx+snk9uTy+vz9/v///////////////8vl9nKawAECA+0W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O8kmGvwXup14Ld/A860cGuIDQ0A+DmSBQIAAADrcC1qlh5SagAAAAAAAIV3BMhVAwAAhXcAAAAA8ACFdwAAAACQx1UDEMpVA5jKVQNArZB3eP4Vy/7////wx1UDEOWMdwEAAAAAAIV3AAAAAAAAAAAAAIV3fMNwa3zDcGsAAIV3GMhVAQjIVQNb3ox3AACFd/CHhnd8w3BrfMNwazjIVQMFY4t3AACFd4kAAAA8ioZ38PbZv1TIVQMtg5R1AADqdUjIVQMAAAAAUMhVAwAAAACRreBqAADqdQAAAAATABQAzrRwa/Be6nVoyFUDZPXSdgAA6nUAAAAAiPJ8BW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LxhkXcgAAAACKmBAwAAAADgt38D4Ld/A6S0cGsAAAAATEZUAzhGVAMAAAAAAAAAAAAAAAAAAAAAMOp/AwAAAAAAAAAAAAAAAAAAAAAAAAAAAAAAAAAAAAAAAAAAAAAAAAAAAAAAAAAAAAAAAAAAAAAAAAAAAAAAAK4RlHcAANi/CEdUAwjSjXfgt38Dka3gagAAAAAY0413//8AAAAAAAD70413+9ONdzhHVAM8R1QDpLRwawAAAAAAAAAAAAAAAAcAAAAAAAAA0Y2TdQkAAAAHAAAAcEdUA3BHVAMAAgAA/P///wEAAAAAAAAAAAAAAAAAAACI8nwF+NTr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J8DzAGfAwAAAAAgAAAARA6fAwAAAAAAAH8DQA6fA+BOj2p8RVQD3l2Nd3xAj2reXY13AAAAAAAAAAAgAAAAyBucBSDf0naYRVQDvLh9awAAfwMAAAAAIAAAAGRKVANo6UcTrEVUA78OMmogAAAAAQAAAAAAAAAkSlQDuM0yaqAPAAAXOC7cyBucBSvDMmoA2UIWANlCFsgbnAUAAAAA/////3xAj2o2ojtqFAAAAAEAAAAAAAAAAAAAANGNk3VkSlQDBgAAABRHVAMUR1QDAAIAAPz///8BAAAAAAAAAAAAAAAAAAAAAAAAAAAAAACI8nwF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e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RsCLqAAAAAKRFVAO5MIFoAQAAAFxGVAMgDQCEAAAAAPREU9+wRVQDWzLoahjFmwXoFjEPjzcu3AIAAABwR1QDPSJTav////98R1QDR8Q5ak81LtwtAAAAUExUAxjAOWoYxZsFAAAAAAAAAAAAAABCASJTagAAAAAAAABAAH9HEwEAAADcR1QDIAAAAFgQTBYAAAAA2EdUAwAAAAAAAAAAAgAAAAAAAAAAAAAA0Y2TdZTYQRYJAAAAREdUA0RHVAMAAgAA/P///wEAAAAAAAAAAAAAAAAAAAAAAAAAAAAAAIjyfAVkdgAIAAAAACUAAAAMAAAABAAAABgAAAAMAAAAAAAAABIAAAAMAAAAAQAAAB4AAAAYAAAAKQAAADMAAACjAAAASAAAACUAAAAMAAAABAAAAFQAAACcAAAAKgAAADMAAAChAAAARwAAAAEAAADRdslBVRXKQSoAAAAzAAAADQAAAEwAAAAAAAAAAAAAAAAAAAD//////////2gAAABMAEEAVQBSAEEAIABCAEUATgBFAEcAQQBTAAAACAAAAAoAAAALAAAACgAAAAoAAAAEAAAACQAAAAgAAAAMAAAACAAAAAsAAAAKAAAACQ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4AAAACgAAAFAAAAByAAAAXAAAAAEAAADRdslBVRXKQQoAAABQAAAAEgAAAEwAAAAAAAAAAAAAAAAAAAD//////////3AAAABMAEkAQwAuACAATABBAFUAUgBBACAAQgBFAE4ARQBHAEEAUwAFAAAAAwAAAAcAAAADAAAAAwAAAAUAAAAHAAAACAAAAAcAAAAHAAAAAwAAAAYAAAAGAAAACAAAAAYAAAAIAAAABwAAAAY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BGAAAAbAAAAAEAAADRdslBVRXKQQoAAABgAAAACAAAAEwAAAAAAAAAAAAAAAAAAAD//////////1wAAABDAE8ATgBUAEEARABPAFIABwAAAAkAAAAIAAAABgAAAAcAAAAIAAAACQAAAAc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VRXKQQoAAABwAAAAKQAAAEwAAAAEAAAACQAAAHAAAAD8AAAAfQAAAKAAAABGAGkAcgBtAGEAZABvACAAcABvAHIAOgAgAEwAQQBVAFIAQQAgAEMARQBMAEkATgBBACAAQgBFAE4ARQBHAEEAUwAgAFIAQQBNAEkAUgBFAFoAAAAGAAAAAwAAAAQAAAAJAAAABgAAAAcAAAAHAAAAAwAAAAcAAAAHAAAABAAAAAMAAAADAAAABQAAAAcAAAAIAAAABwAAAAcAAAADAAAABwAAAAYAAAAFAAAAAwAAAAgAAAAHAAAAAwAAAAYAAAAGAAAACAAAAAYAAAAIAAAABwAAAAYAAAADAAAABwAAAAcAAAAKAAAAAwAAAAcAAAAG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1/GJfA1qqw+/VkQM9++PMQ7XKc/WQSrS7uSl6yM0pK0=</DigestValue>
    </Reference>
    <Reference Type="http://www.w3.org/2000/09/xmldsig#Object" URI="#idOfficeObject">
      <DigestMethod Algorithm="http://www.w3.org/2001/04/xmlenc#sha256"/>
      <DigestValue>WN1LwUbPg/Ea0i6dAnbcqlhHO3b1IAS2pLIVPGyLVcg=</DigestValue>
    </Reference>
    <Reference Type="http://uri.etsi.org/01903#SignedProperties" URI="#idSignedProperties">
      <Transforms>
        <Transform Algorithm="http://www.w3.org/TR/2001/REC-xml-c14n-20010315"/>
      </Transforms>
      <DigestMethod Algorithm="http://www.w3.org/2001/04/xmlenc#sha256"/>
      <DigestValue>S/y+UVKCRJrJy5gQrPvuz1rpDyXsiO0ZsZKSawwjPXE=</DigestValue>
    </Reference>
    <Reference Type="http://www.w3.org/2000/09/xmldsig#Object" URI="#idValidSigLnImg">
      <DigestMethod Algorithm="http://www.w3.org/2001/04/xmlenc#sha256"/>
      <DigestValue>G+mChEcazzY06UGCfCRuPoYQyVNTwZ+ZwR1WMkPa/O4=</DigestValue>
    </Reference>
    <Reference Type="http://www.w3.org/2000/09/xmldsig#Object" URI="#idInvalidSigLnImg">
      <DigestMethod Algorithm="http://www.w3.org/2001/04/xmlenc#sha256"/>
      <DigestValue>ZfeeSN+OaX7DSoV9YiUduEy3YJV1tbNjQ4Ku0ITmm9A=</DigestValue>
    </Reference>
  </SignedInfo>
  <SignatureValue>PPz0gBxoYG4r72LMYDn1G3SzSjLXrRlWJ1SrU8wlrNeHA5bXrHUuj/bhV1+QtSiT09sC1I2dD6ZY
ND8QpNMOv2GSZTOv6UJk2zZJNaMb5Ex+syYEsAsTUDvHyWC9uHbdd28Bzj1HtZc+JplfzilGH71U
ymo+KPOSQRNPB3y9KKg4V634z/fRDQZrVuhx42hmHUk0RDdSEKHvJxEb0jAISWr2A1h7vCw8ttcT
CyyxeuNe8CT2JVkTKScyxsDaghb5AyBVprWD9D5X4VMMv+xfRlse9rk+tccJyB3YQmQ3IrYUyklm
ypwLCnv2tpXpRt0Jo1DuaRIrQW8fuu4u/weaYw==</SignatureValue>
  <KeyInfo>
    <X509Data>
      <X509Certificate>MIIIBTCCBe2gAwIBAgIISXpE7sO/SAswDQYJKoZIhvcNAQELBQAwWzEXMBUGA1UEBRMOUlVDIDgwMDUwMTcyLTExGjAYBgNVBAMTEUNBLURPQ1VNRU5UQSBTLkEuMRcwFQYDVQQKEw5ET0NVTUVOVEEgUy5BLjELMAkGA1UEBhMCUFkwHhcNMjExMDEyMTkyMDE4WhcNMjMxMDEyMTkzMDE4WjCBpTELMAkGA1UEBhMCUFkxGDAWBgNVBAQMD0JFTkVHQVMgUkFNSVJFWjESMBAGA1UEBRMJQ0k1NjgyODA2MRUwEwYDVQQqDAxMQVVSQSBDRUxJTkExFzAVBgNVBAoMDlBFUlNPTkEgRklTSUNBMREwDwYDVQQLDAhGSVJNQSBGMjElMCMGA1UEAwwcTEFVUkEgQ0VMSU5BIEJFTkVHQVMgUkFNSVJFWjCCASIwDQYJKoZIhvcNAQEBBQADggEPADCCAQoCggEBAJ4Fr4srqQZrJiXsUw8Xgwb2Kk78sh+EInv5Y9mmdAzwbilUO0v/BL4/QUjhtFrCOFc5Gnhe8mLK7jgNJoy/HfcxNZ0k5eWhHy0o4wlZhDyaQK30/5X/Fj5bb1iU3w0YUyCznH0Nhu0p54uCbSbS8MzeEx6oiOBJtpkX+anRHODN+zw7PAqkH9/IkaVdI7jIgmKMGcuSAKTG1wEPutyqwhfdPOhXiiyRxlZjZR8moafJuNZBChJTCF5Dj1xt+skiJZjt1D+UUOJRbkUtNuN05Btile4M55lY/RDMrn5atLpP59RmcV1xaAvxnKIeJEfUC0MRRkDRjL8fjgsNkDDFSgUCAwEAAaOCA4AwggN8MAwGA1UdEwEB/wQCMAAwDgYDVR0PAQH/BAQDAgXgMCoGA1UdJQEB/wQgMB4GCCsGAQUFBwMBBggrBgEFBQcDAgYIKwYBBQUHAwQwHQYDVR0OBBYEFJemtOWeSPXQ+DW+KConA4OdQs2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sLmJlbmVnYXNAb25lYXNz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EQ2NKiUcRtsnvJKaX0MRW8fkG8ZtYltFrP5FCQvW+hV0Bm21q+ArKHPdrBq7z+nBVoz7WE0kUdCpz8Q799b9eAqOD8pup8v7Y85QReAL6Dw161zDEoTXSCan3xTUgg+YmkXb4Yj2d8PzTXSgzL79BwHQf9ppHj2L+ggfLCVs6YGv8XiagAZTeHuvVtce8o1d7gDedXQpjH3uJ8PCHbsFT7BKCYh/6JLTUMw5r1OlZot7XpIs6NzBw+X2abFdlpLM8/hTQfbuXeHGfrFGzTfCAaHoJPdfv0zO54knHinIGBv3djeHofzGd1BdJc5O21kFRfjlzw7eqBqUts3DlMfRl/2KI0+rz9BnDVFwQgKLWuPZA2v9xy0pR4UWWA8DL+Ll2e303PNIOh9SCs7pIPYhVLn/717xiEZIgrlHfOi3Kk3utH86VtFSRuqei9q+xc0BzQF/2wMX8B9hxYDaSm8pXlMMhXJ0iA7eMAdzPu1Dn2YZWvjxdBjDHsGDADNnLC1QnGyQGaJc4W/8RKD0g1UpeFcadhQZR1rqDxPt4dmOaEGG00YD3dMGDoNI/eXzMxS1OiKdyjf2PvxJJHhwzcQtsPn3pw7EtWkiCmJhKMh9tHmPwjw4P8FOAe3BiWchGz9pohRcQpE6dcheqz+bPamExR4mQVkHFKxv8MUq2HSb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2022-03-31T14:57:31Z</mdssi:Value>
        </mdssi:SignatureTime>
      </SignatureProperty>
    </SignatureProperties>
  </Object>
  <Object Id="idOfficeObject">
    <SignatureProperties>
      <SignatureProperty Id="idOfficeV1Details" Target="#idPackageSignature">
        <SignatureInfoV1 xmlns="http://schemas.microsoft.com/office/2006/digsig">
          <SetupID>{3300CE51-8D18-413D-9B35-A99FEBC22147}</SetupID>
          <SignatureText>LAURA BENEGAS</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2022-03-31T14:57:31Z</xd:SigningTime>
          <xd:SigningCertificate>
            <xd:Cert>
              <xd:CertDigest>
                <DigestMethod Algorithm="http://www.w3.org/2001/04/xmlenc#sha256"/>
                <DigestValue>oWk6QCUu3NC3lEJmQT16J7q5Ca0LaV/ATkmbQIP4pgg=</DigestValue>
              </xd:CertDigest>
              <xd:IssuerSerial>
                <X509IssuerName>C=PY, O=DOCUMENTA S.A., CN=CA-DOCUMENTA S.A., SERIALNUMBER=RUC 80050172-1</X509IssuerName>
                <X509SerialNumber>5294620104204437515</X509SerialNumber>
              </xd:IssuerSerial>
            </xd:Cert>
          </xd:SigningCertificate>
          <xd:SignaturePolicyIdentifier>
            <xd:SignaturePolicyImplied/>
          </xd:SignaturePolicyIdentifier>
        </xd:SignedSignatureProperties>
      </xd:SignedProperties>
    </xd:QualifyingProperties>
  </Object>
  <Object Id="idValidSigLnImg">AQAAAGwAAAAAAAAAAAAAAAQBAAB/AAAAAAAAAAAAAACtGQAAogwAACBFTUYAAAEApBsAAKo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7ySYa/Be6nXgt38DzrRwa4gNDQD4OZIFAgAAAOtwLWqWHlJqAAAAAAAAhXcEyFUDAACFdwAAAADwAIV3AAAAAJDHVQMQylUDmMpVA0CtkHd4/hXL/v////DHVQMQ5Yx3AQAAAAAAhXcAAAAAAAAAAAAAhXd8w3BrfMNwawAAhXcYyFUBCMhVA1vejHcAAIV38IeGd3zDcGt8w3BrOMhVAwVji3cAAIV3iQAAADyKhnfw9tm/VMhVAy2DlHUAAOp1SMhVAwAAAABQyFUDAAAAAJGt4GoAAOp1AAAAABMAFADOtHBr8F7qdWjIVQNk9dJ2AADqdQAAAACI8nwFZHYACAAAAAAlAAAADAAAAAEAAAAYAAAADAAAAAAAAAASAAAADAAAAAEAAAAeAAAAGAAAAMMAAAAEAAAA9wAAABEAAAAlAAAADAAAAAEAAABUAAAAhAAAAMQAAAAEAAAA9QAAABAAAAABAAAA0XbJQVUVykHEAAAABAAAAAkAAABMAAAAAAAAAAAAAAAAAAAA//////////9gAAAAMwAxAC8AMwAvADIAMAAyADIA//8GAAAABgAAAAQAAAAGAAAABAAAAAYAAAAGAAAABgAAAAYAAABLAAAAQAAAADAAAAAFAAAAIAAAAAEAAAABAAAAEAAAAAAAAAAAAAAABQEAAIAAAAAAAAAAAAAAAAUBAACAAAAAUgAAAHABAAACAAAAEAAAAAcAAAAAAAAAAAAAALwCAAAAAAAAAQICIlMAeQBzAHQAZQBtAAAAAAAAAAAAAAAAAAAAAAAAAAAAAAAAAAAAAAAAAAAAAAAAAAAAAAAAAAAAAAAAAAAAAAAAAAAAvGGRdyAAAAAIqYEDAAAAAOC3fwPgt38DpLRwawAAAABMRlQDOEZUAwAAAAAAAAAAAAAAAAAAAAAw6n8DAAAAAAAAAAAAAAAAAAAAAAAAAAAAAAAAAAAAAAAAAAAAAAAAAAAAAAAAAAAAAAAAAAAAAAAAAAAAAAAArhGUdwAA2L8IR1QDCNKNd+C3fwORreBqAAAAABjTjXf//wAAAAAAAPvTjXf70413OEdUAzxHVAOktHBrAAAAAAAAAAAAAAAABwAAAAAAAADRjZN1CQAAAAcAAABwR1QDcEdUAwACAAD8////AQAAAAAAAAAAAAAAAAAAAIjyfAX41Ot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nwPMAZ8DAAAAACAAAABEDp8DAAAAAAAAfwNADp8D4E6PanxFVAPeXY13fECPat5djXcAAAAAAAAAACAAAADIG5wFIN/SdphFVAO8uH1rAAB/AwAAAAAgAAAAZEpUA2jpRxOsRVQDvw4yaiAAAAABAAAAAAAAACRKVAO4zTJqoA8AABc4LtzIG5wFK8MyagDZQhYA2UIWyBucBQAAAAD/////fECPajaiO2oUAAAAAQAAAAAAAAAAAAAA0Y2TdWRKVAMGAAAAFEdUAxRHVAMAAgAA/P///wEAAAAAAAAAAAAAAAAAAAAAAAAAAAAAAIjyfA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IAAABHAAAAKQAAADMAAAB6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GwIuoAAAAApEVUA7kwgWgBAAAAXEZUAyANAIQAAAAA9ERT37BFVANbMuhqGMWbBegWMQ+PNy7cAgAAAHBHVAM9IlNq/////3xHVANHxDlqTzUu3C0AAABQTFQDGMA5ahjFmwUAAAAAAAAAAAAAAEIBIlNqAAAAAAAAAEAAf0cTAQAAANxHVAMgAAAAWBBMFgAAAADYR1QDAAAAAAAAAAACAAAAAAAAAAAAAADRjZN1lNhBFgkAAABER1QDREdUAwACAAD8////AQAAAAAAAAAAAAAAAAAAAAAAAAAAAAAAiPJ8BWR2AAgAAAAAJQAAAAwAAAAEAAAAGAAAAAwAAAAAAAAAEgAAAAwAAAABAAAAHgAAABgAAAApAAAAMwAAAKMAAABIAAAAJQAAAAwAAAAEAAAAVAAAAJwAAAAqAAAAMwAAAKEAAABHAAAAAQAAANF2yUFVFcpBKgAAADMAAAANAAAATAAAAAAAAAAAAAAAAAAAAP//////////aAAAAEwAQQBVAFIAQQAgAEIARQBOAEUARwBBAFMAAAAIAAAACgAAAAsAAAAKAAAACgAAAAQAAAAJAAAACAAAAAwAAAAIAAAACwAAAAoAAAAJAAAASwAAAEAAAAAwAAAABQAAACAAAAABAAAAAQAAABAAAAAAAAAAAAAAAAUBAACAAAAAAAAAAAAAAAAFAQAAgAAAACUAAAAMAAAAAgAAACcAAAAYAAAABQAAAAAAAAD///8AAAAAACUAAAAMAAAABQAAAEwAAABkAAAAAAAAAFAAAAAEAQAAfAAAAAAAAABQAAAABQEAAC0AAAAhAPAAAAAAAAAAAAAAAIA/AAAAAAAAAAAAAIA/AAAAAAAAAAAAAAAAAAAAAAAAAAAAAAAAAAAAAAAAAAAlAAAADAAAAAAAAIAoAAAADAAAAAUAAAAnAAAAGAAAAAUAAAAAAAAA////AAAAAAAlAAAADAAAAAUAAABMAAAAZAAAAAkAAABQAAAA+wAAAFwAAAAJAAAAUAAAAPMAAAANAAAAIQDwAAAAAAAAAAAAAACAPwAAAAAAAAAAAACAPwAAAAAAAAAAAAAAAAAAAAAAAAAAAAAAAAAAAAAAAAAAJQAAAAwAAAAAAACAKAAAAAwAAAAFAAAAJQAAAAwAAAABAAAAGAAAAAwAAAAAAAAAEgAAAAwAAAABAAAAHgAAABgAAAAJAAAAUAAAAPwAAABdAAAAJQAAAAwAAAABAAAAVAAAALgAAAAKAAAAUAAAAHIAAABcAAAAAQAAANF2yUFVFcpBCgAAAFAAAAASAAAATAAAAAAAAAAAAAAAAAAAAP//////////cAAAAEwASQBDAC4AIABMAEEAVQBSAEEAIABCAEUATgBFAEcAQQBTAAUAAAADAAAABwAAAAMAAAADAAAABQAAAAcAAAAIAAAABwAAAAcAAAADAAAABgAAAAYAAAAIAAAABgAAAAgAAAAHAAAABgAAAEsAAABAAAAAMAAAAAUAAAAgAAAAAQAAAAEAAAAQAAAAAAAAAAAAAAAFAQAAgAAAAAAAAAAAAAAABQEAAIAAAAAlAAAADAAAAAIAAAAnAAAAGAAAAAUAAAAAAAAA////AAAAAAAlAAAADAAAAAUAAABMAAAAZAAAAAkAAABgAAAA+wAAAGwAAAAJAAAAYAAAAPMAAAANAAAAIQDwAAAAAAAAAAAAAACAPwAAAAAAAAAAAACAPwAAAAAAAAAAAAAAAAAAAAAAAAAAAAAAAAAAAAAAAAAAJQAAAAwAAAAAAACAKAAAAAwAAAAFAAAAJQAAAAwAAAABAAAAGAAAAAwAAAAAAAAAEgAAAAwAAAABAAAAHgAAABgAAAAJAAAAYAAAAPwAAABtAAAAJQAAAAwAAAABAAAAVAAAAHwAAAAKAAAAYAAAAEYAAABsAAAAAQAAANF2yUFVFcpBCgAAAGAAAAAIAAAATAAAAAAAAAAAAAAAAAAAAP//////////XAAAAEMATwBOAFQAQQBEAE8AUgAHAAAACQAAAAgAAAAGAAAABwAAAAgAAAAJAAAABwAAAEsAAABAAAAAMAAAAAUAAAAgAAAAAQAAAAEAAAAQAAAAAAAAAAAAAAAFAQAAgAAAAAAAAAAAAAAABQEAAIAAAAAlAAAADAAAAAIAAAAnAAAAGAAAAAUAAAAAAAAA////AAAAAAAlAAAADAAAAAUAAABMAAAAZAAAAAkAAABwAAAA+wAAAHwAAAAJAAAAcAAAAPMAAAANAAAAIQDwAAAAAAAAAAAAAACAPwAAAAAAAAAAAACAPwAAAAAAAAAAAAAAAAAAAAAAAAAAAAAAAAAAAAAAAAAAJQAAAAwAAAAAAACAKAAAAAwAAAAFAAAAJQAAAAwAAAABAAAAGAAAAAwAAAAAAAAAEgAAAAwAAAABAAAAFgAAAAwAAAAAAAAAVAAAAEQBAAAKAAAAcAAAAPoAAAB8AAAAAQAAANF2yUFVFcpBCgAAAHAAAAApAAAATAAAAAQAAAAJAAAAcAAAAPwAAAB9AAAAoAAAAEYAaQByAG0AYQBkAG8AIABwAG8AcgA6ACAATABBAFUAUgBBACAAQwBFAEwASQBOAEEAIABCAEUATgBFAEcAQQBTACAAUgBBAE0ASQBSAEUAWgAAAAYAAAADAAAABAAAAAkAAAAGAAAABwAAAAcAAAADAAAABwAAAAcAAAAEAAAAAwAAAAMAAAAFAAAABwAAAAgAAAAHAAAABwAAAAMAAAAHAAAABgAAAAUAAAADAAAACAAAAAcAAAADAAAABgAAAAYAAAAIAAAABgAAAAgAAAAHAAAABgAAAAMAAAAHAAAABwAAAAoAAAADAAAABwAAAAYAAAAGAAAAFgAAAAwAAAAAAAAAJQAAAAwAAAACAAAADgAAABQAAAAAAAAAEAAAABQAAAA=</Object>
  <Object Id="idInvalidSigLnImg">AQAAAGwAAAAAAAAAAAAAAAQBAAB/AAAAAAAAAAAAAACtGQAAogwAACBFTUYAAAEARB8AALA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HYAQAAAMHg9P///////////+bm5k9SXjw/SzBRzTFU0y1NwSAyVzFGXwEBAgAACA8mnM/u69/SvI9jt4tgjIR9FBosDBEjMVTUMlXWMVPRKUSeDxk4AAAAAAAAAADT6ff///////+Tk5MjK0krSbkvUcsuT8YVJFoTIFIrSbgtTcEQHEcAAAAAAJzP7vT6/bTa8kRleixHhy1Nwi5PxiQtTnBwcJKSki81SRwtZAgOI38DAAAAweD02+35gsLqZ5q6Jz1jNEJyOUZ4qamp+/v7////wdPeVnCJAQECbAUAAACv1/Ho8/ubzu6CwuqMudS3u769vb3////////////L5fZymsABAgN/AwAAAK/X8fz9/uLx+snk9uTy+vz9/v///////////////8vl9nKawAECA/wS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O8kmGvwXup14Ld/A860cGuIDQ0A+DmSBQIAAADrcC1qlh5SagAAAAAAAIV3BMhVAwAAhXcAAAAA8ACFdwAAAACQx1UDEMpVA5jKVQNArZB3eP4Vy/7////wx1UDEOWMdwEAAAAAAIV3AAAAAAAAAAAAAIV3fMNwa3zDcGsAAIV3GMhVAQjIVQNb3ox3AACFd/CHhnd8w3BrfMNwazjIVQMFY4t3AACFd4kAAAA8ioZ38PbZv1TIVQMtg5R1AADqdUjIVQMAAAAAUMhVAwAAAACRreBqAADqdQAAAAATABQAzrRwa/Be6nVoyFUDZPXSdgAA6nUAAAAAiPJ8BWR2AAgAAAAAJQAAAAwAAAABAAAAGAAAAAwAAAD/AAAAEgAAAAwAAAABAAAAHgAAABgAAAAiAAAABAAAAHIAAAARAAAAJQAAAAwAAAABAAAAVAAAAKgAAAAjAAAABAAAAHAAAAAQAAAAAQAAANF2yUFVFcpBIwAAAAQAAAAPAAAATAAAAAAAAAAAAAAAAAAAAP//////////bAAAAEYAaQByAG0AYQAgAG4AbwAgAHYA4QBsAGkAZABhAHM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LxhkXcgAAAACKmBAwAAAADgt38D4Ld/A6S0cGsAAAAATEZUAzhGVAMAAAAAAAAAAAAAAAAAAAAAMOp/AwAAAAAAAAAAAAAAAAAAAAAAAAAAAAAAAAAAAAAAAAAAAAAAAAAAAAAAAAAAAAAAAAAAAAAAAAAAAAAAAK4RlHcAANi/CEdUAwjSjXfgt38Dka3gagAAAAAY0413//8AAAAAAAD70413+9ONdzhHVAM8R1QDpLRwawAAAAAAAAAAAAAAAAcAAAAAAAAA0Y2TdQkAAAAHAAAAcEdUA3BHVAMAAgAA/P///wEAAAAAAAAAAAAAAAAAAACI8nwF+NTr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J8DzAGfAwAAAAAgAAAARA6fAwAAAAAAAH8DQA6fA+BOj2p8RVQD3l2Nd3xAj2reXY13AAAAAAAAAAAgAAAAyBucBSDf0naYRVQDvLh9awAAfwMAAAAAIAAAAGRKVANo6UcTrEVUA78OMmogAAAAAQAAAAAAAAAkSlQDuM0yaqAPAAAXOC7cyBucBSvDMmoA2UIWANlCFsgbnAUAAAAA/////3xAj2o2ojtqFAAAAAEAAAAAAAAAAAAAANGNk3VkSlQDBgAAABRHVAMUR1QDAAIAAPz///8BAAAAAAAAAAAAAAAAAAAAAAAAAAAAAACI8nwF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e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RsCLqAAAAAKRFVAO5MIFoAQAAAFxGVAMgDQCEAAAAAPREU9+wRVQDWzLoahjFmwXoFjEPjzcu3AIAAABwR1QDPSJTav////98R1QDR8Q5ak81LtwtAAAAUExUAxjAOWoYxZsFAAAAAAAAAAAAAABCASJTagAAAAAAAABAAH9HEwEAAADcR1QDIAAAAFgQTBYAAAAA2EdUAwAAAAAAAAAAAgAAAAAAAAAAAAAA0Y2TdZTYQRYJAAAAREdUA0RHVAMAAgAA/P///wEAAAAAAAAAAAAAAAAAAAAAAAAAAAAAAIjyfAVkdgAIAAAAACUAAAAMAAAABAAAABgAAAAMAAAAAAAAABIAAAAMAAAAAQAAAB4AAAAYAAAAKQAAADMAAACjAAAASAAAACUAAAAMAAAABAAAAFQAAACcAAAAKgAAADMAAAChAAAARwAAAAEAAADRdslBVRXKQSoAAAAzAAAADQAAAEwAAAAAAAAAAAAAAAAAAAD//////////2gAAABMAEEAVQBSAEEAIABCAEUATgBFAEcAQQBTAAAACAAAAAoAAAALAAAACgAAAAoAAAAEAAAACQAAAAgAAAAMAAAACAAAAAsAAAAKAAAACQ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4AAAACgAAAFAAAAByAAAAXAAAAAEAAADRdslBVRXKQQoAAABQAAAAEgAAAEwAAAAAAAAAAAAAAAAAAAD//////////3AAAABMAEkAQwAuACAATABBAFUAUgBBACAAQgBFAE4ARQBHAEEAUwAFAAAAAwAAAAcAAAADAAAAAwAAAAUAAAAHAAAACAAAAAcAAAAHAAAAAwAAAAYAAAAGAAAACAAAAAYAAAAIAAAABwAAAAY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BGAAAAbAAAAAEAAADRdslBVRXKQQoAAABgAAAACAAAAEwAAAAAAAAAAAAAAAAAAAD//////////1wAAABDAE8ATgBUAEEARABPAFIABwAAAAkAAAAIAAAABgAAAAcAAAAIAAAACQAAAAc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VRXKQQoAAABwAAAAKQAAAEwAAAAEAAAACQAAAHAAAAD8AAAAfQAAAKAAAABGAGkAcgBtAGEAZABvACAAcABvAHIAOgAgAEwAQQBVAFIAQQAgAEMARQBMAEkATgBBACAAQgBFAE4ARQBHAEEAUwAgAFIAQQBNAEkAUgBFAFoAAAAGAAAAAwAAAAQAAAAJAAAABgAAAAcAAAAHAAAAAwAAAAcAAAAHAAAABAAAAAMAAAADAAAABQAAAAcAAAAIAAAABwAAAAcAAAADAAAABwAAAAYAAAAFAAAAAwAAAAgAAAAHAAAAAwAAAAYAAAAGAAAACAAAAAYAAAAIAAAABwAAAAYAAAADAAAABwAAAAcAAAAKAAAAAwAAAAcAAAAG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jU1SmzlEbIHFlwlflA0FZXIENjC64iVqzDdMmoNT374=</DigestValue>
    </Reference>
    <Reference Type="http://www.w3.org/2000/09/xmldsig#Object" URI="#idOfficeObject">
      <DigestMethod Algorithm="http://www.w3.org/2001/04/xmlenc#sha256"/>
      <DigestValue>TT3NySs5Yuwp0J9ZpsAE+35IJ+Zo1CgmPNYkL2rz25g=</DigestValue>
    </Reference>
    <Reference Type="http://uri.etsi.org/01903#SignedProperties" URI="#idSignedProperties">
      <Transforms>
        <Transform Algorithm="http://www.w3.org/TR/2001/REC-xml-c14n-20010315"/>
      </Transforms>
      <DigestMethod Algorithm="http://www.w3.org/2001/04/xmlenc#sha256"/>
      <DigestValue>+n9uJTs5bt5btdfe5ehmnswpuregWwKJWREKPudSpOs=</DigestValue>
    </Reference>
    <Reference Type="http://www.w3.org/2000/09/xmldsig#Object" URI="#idValidSigLnImg">
      <DigestMethod Algorithm="http://www.w3.org/2001/04/xmlenc#sha256"/>
      <DigestValue>nYL2796jAd5gb5TxHApYkDDjRlrhtHyY8uT/u0zIg2I=</DigestValue>
    </Reference>
    <Reference Type="http://www.w3.org/2000/09/xmldsig#Object" URI="#idInvalidSigLnImg">
      <DigestMethod Algorithm="http://www.w3.org/2001/04/xmlenc#sha256"/>
      <DigestValue>OMCy6M10XL/j++E4ejh14i4DldNnCEBk23EI8bpJlTU=</DigestValue>
    </Reference>
  </SignedInfo>
  <SignatureValue>c+5BSHC9llC3sAQ2xef9ijs3MYzdZ6JlR2xo6EYrfsePAepUmx8a2MjZLObJaZTqdQEWyS85LHoA
QDCSaEQ4HxPVK+VxEyZFSw5yg7xT/skyje8m0o6DGEAEkm1BQUC4IehsqcEyiXJrMFuT08SouZUh
OySpafQ3oWpItzVdmeGSjbsO+Iyk7HsJCT8avmpfw8ZskS43+D4QHvUQu0Bb3H6xmYBK6AgMJdzn
5pfN3qNxgtRwwH8ug/YI+q+JYtPxq9U9Bo7VTYJ4iBJpfnvsdbnLop5QZIyF8VFfOOq6b1CVNr1d
LcCl9607V/MPypx3P8D133fc+W/KDzd1HT3AMg==</SignatureValue>
  <KeyInfo>
    <X509Data>
      <X509Certificate>MIIIBTCCBe2gAwIBAgIISXpE7sO/SAswDQYJKoZIhvcNAQELBQAwWzEXMBUGA1UEBRMOUlVDIDgwMDUwMTcyLTExGjAYBgNVBAMTEUNBLURPQ1VNRU5UQSBTLkEuMRcwFQYDVQQKEw5ET0NVTUVOVEEgUy5BLjELMAkGA1UEBhMCUFkwHhcNMjExMDEyMTkyMDE4WhcNMjMxMDEyMTkzMDE4WjCBpTELMAkGA1UEBhMCUFkxGDAWBgNVBAQMD0JFTkVHQVMgUkFNSVJFWjESMBAGA1UEBRMJQ0k1NjgyODA2MRUwEwYDVQQqDAxMQVVSQSBDRUxJTkExFzAVBgNVBAoMDlBFUlNPTkEgRklTSUNBMREwDwYDVQQLDAhGSVJNQSBGMjElMCMGA1UEAwwcTEFVUkEgQ0VMSU5BIEJFTkVHQVMgUkFNSVJFWjCCASIwDQYJKoZIhvcNAQEBBQADggEPADCCAQoCggEBAJ4Fr4srqQZrJiXsUw8Xgwb2Kk78sh+EInv5Y9mmdAzwbilUO0v/BL4/QUjhtFrCOFc5Gnhe8mLK7jgNJoy/HfcxNZ0k5eWhHy0o4wlZhDyaQK30/5X/Fj5bb1iU3w0YUyCznH0Nhu0p54uCbSbS8MzeEx6oiOBJtpkX+anRHODN+zw7PAqkH9/IkaVdI7jIgmKMGcuSAKTG1wEPutyqwhfdPOhXiiyRxlZjZR8moafJuNZBChJTCF5Dj1xt+skiJZjt1D+UUOJRbkUtNuN05Btile4M55lY/RDMrn5atLpP59RmcV1xaAvxnKIeJEfUC0MRRkDRjL8fjgsNkDDFSgUCAwEAAaOCA4AwggN8MAwGA1UdEwEB/wQCMAAwDgYDVR0PAQH/BAQDAgXgMCoGA1UdJQEB/wQgMB4GCCsGAQUFBwMBBggrBgEFBQcDAgYIKwYBBQUHAwQwHQYDVR0OBBYEFJemtOWeSPXQ+DW+KConA4OdQs2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sLmJlbmVnYXNAb25lYXNz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EQ2NKiUcRtsnvJKaX0MRW8fkG8ZtYltFrP5FCQvW+hV0Bm21q+ArKHPdrBq7z+nBVoz7WE0kUdCpz8Q799b9eAqOD8pup8v7Y85QReAL6Dw161zDEoTXSCan3xTUgg+YmkXb4Yj2d8PzTXSgzL79BwHQf9ppHj2L+ggfLCVs6YGv8XiagAZTeHuvVtce8o1d7gDedXQpjH3uJ8PCHbsFT7BKCYh/6JLTUMw5r1OlZot7XpIs6NzBw+X2abFdlpLM8/hTQfbuXeHGfrFGzTfCAaHoJPdfv0zO54knHinIGBv3djeHofzGd1BdJc5O21kFRfjlzw7eqBqUts3DlMfRl/2KI0+rz9BnDVFwQgKLWuPZA2v9xy0pR4UWWA8DL+Ll2e303PNIOh9SCs7pIPYhVLn/717xiEZIgrlHfOi3Kk3utH86VtFSRuqei9q+xc0BzQF/2wMX8B9hxYDaSm8pXlMMhXJ0iA7eMAdzPu1Dn2YZWvjxdBjDHsGDADNnLC1QnGyQGaJc4W/8RKD0g1UpeFcadhQZR1rqDxPt4dmOaEGG00YD3dMGDoNI/eXzMxS1OiKdyjf2PvxJJHhwzcQtsPn3pw7EtWkiCmJhKMh9tHmPwjw4P8FOAe3BiWchGz9pohRcQpE6dcheqz+bPamExR4mQVkHFKxv8MUq2HSb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2022-03-31T14:57:38Z</mdssi:Value>
        </mdssi:SignatureTime>
      </SignatureProperty>
    </SignatureProperties>
  </Object>
  <Object Id="idOfficeObject">
    <SignatureProperties>
      <SignatureProperty Id="idOfficeV1Details" Target="#idPackageSignature">
        <SignatureInfoV1 xmlns="http://schemas.microsoft.com/office/2006/digsig">
          <SetupID>{16291194-CB66-4B57-A9E8-84334C8C85D8}</SetupID>
          <SignatureText>LAURA BENEGAS</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2022-03-31T14:57:38Z</xd:SigningTime>
          <xd:SigningCertificate>
            <xd:Cert>
              <xd:CertDigest>
                <DigestMethod Algorithm="http://www.w3.org/2001/04/xmlenc#sha256"/>
                <DigestValue>oWk6QCUu3NC3lEJmQT16J7q5Ca0LaV/ATkmbQIP4pgg=</DigestValue>
              </xd:CertDigest>
              <xd:IssuerSerial>
                <X509IssuerName>C=PY, O=DOCUMENTA S.A., CN=CA-DOCUMENTA S.A., SERIALNUMBER=RUC 80050172-1</X509IssuerName>
                <X509SerialNumber>5294620104204437515</X509SerialNumber>
              </xd:IssuerSerial>
            </xd:Cert>
          </xd:SigningCertificate>
          <xd:SignaturePolicyIdentifier>
            <xd:SignaturePolicyImplied/>
          </xd:SignaturePolicyIdentifier>
        </xd:SignedSignatureProperties>
      </xd:SignedProperties>
    </xd:QualifyingProperties>
  </Object>
  <Object Id="idValidSigLnImg">AQAAAGwAAAAAAAAAAAAAAAQBAAB/AAAAAAAAAAAAAACtGQAAogwAACBFTUYAAAEApBsAAKo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7ySYa/Be6nXgt38DzrRwa4gNDQD4OZIFAgAAAOtwLWqWHlJqAAAAAAAAhXcEyFUDAACFdwAAAADwAIV3AAAAAJDHVQMQylUDmMpVA0CtkHd4/hXL/v////DHVQMQ5Yx3AQAAAAAAhXcAAAAAAAAAAAAAhXd8w3BrfMNwawAAhXcYyFUBCMhVA1vejHcAAIV38IeGd3zDcGt8w3BrOMhVAwVji3cAAIV3iQAAADyKhnfw9tm/VMhVAy2DlHUAAOp1SMhVAwAAAABQyFUDAAAAAJGt4GoAAOp1AAAAABMAFADOtHBr8F7qdWjIVQNk9dJ2AADqdQAAAACI8nwF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BQEAAIAAAAAAAAAAAAAAAAUBAACAAAAAUgAAAHABAAACAAAAEAAAAAcAAAAAAAAAAAAAALwCAAAAAAAAAQICIlMAeQBzAHQAZQBtAAAAAAAAAAAAAAAAAAAAAAAAAAAAAAAAAAAAAAAAAAAAAAAAAAAAAAAAAAAAAAAAAAAAAAAAAAAAvGGRdyAAAAAIqYEDAAAAAOC3fwPgt38DpLRwawAAAABMRlQDOEZUAwAAAAAAAAAAAAAAAAAAAAAw6n8DAAAAAAAAAAAAAAAAAAAAAAAAAAAAAAAAAAAAAAAAAAAAAAAAAAAAAAAAAAAAAAAAAAAAAAAAAAAAAAAArhGUdwAA2L8IR1QDCNKNd+C3fwORreBqAAAAABjTjXf//wAAAAAAAPvTjXf70413OEdUAzxHVAOktHBrAAAAAAAAAAAAAAAABwAAAAAAAADRjZN1CQAAAAcAAABwR1QDcEdUAwACAAD8////AQAAAAAAAAAAAAAAAAAAAIjyfAX41Ot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nwPMAZ8DAAAAACAAAABEDp8DAAAAAAAAfwNADp8D4E6PanxFVAPeXY13fECPat5djXcAAAAAAAAAACAAAADIG5wFIN/SdphFVAO8uH1rAAB/AwAAAAAgAAAAZEpUA2jpRxOsRVQDvw4yaiAAAAABAAAAAAAAACRKVAO4zTJqoA8AABc4LtzIG5wFK8MyagDZQhYA2UIWyBucBQAAAAD/////fECPajaiO2oUAAAAAQAAAAAAAAAAAAAA0Y2TdWRKVAMGAAAAFEdUAxRHVAMAAgAA/P///wEAAAAAAAAAAAAAAAAAAAAAAAAAAAAAAIjyfA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IAAABHAAAAKQAAADMAAAB6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GwIuoAAAAApEVUA7kwgWgBAAAAXEZUAyANAIQAAAAA9ERT37BFVANbMuhqGMWbBegWMQ+PNy7cAgAAAHBHVAM9IlNq/////3xHVANHxDlqTzUu3C0AAABQTFQDGMA5ahjFmwUAAAAAAAAAAAAAAEIBIlNqAAAAAAAAAEAAf0cTAQAAANxHVAMgAAAAWBBMFgAAAADYR1QDAAAAAAAAAAACAAAAAAAAAAAAAADRjZN1lNhBFgkAAABER1QDREdUAwACAAD8////AQAAAAAAAAAAAAAAAAAAAAAAAAAAAAAAiPJ8BWR2AAgAAAAAJQAAAAwAAAAEAAAAGAAAAAwAAAAAAAAAEgAAAAwAAAABAAAAHgAAABgAAAApAAAAMwAAAKMAAABIAAAAJQAAAAwAAAAEAAAAVAAAAJwAAAAqAAAAMwAAAKEAAABHAAAAAQAAANF2yUFVFcpBKgAAADMAAAANAAAATAAAAAAAAAAAAAAAAAAAAP//////////aAAAAEwAQQBVAFIAQQAgAEIARQBOAEUARwBBAFMAAAAIAAAACgAAAAsAAAAKAAAACgAAAAQAAAAJAAAACAAAAAwAAAAIAAAACwAAAAoAAAAJAAAASwAAAEAAAAAwAAAABQAAACAAAAABAAAAAQAAABAAAAAAAAAAAAAAAAUBAACAAAAAAAAAAAAAAAAFAQAAgAAAACUAAAAMAAAAAgAAACcAAAAYAAAABQAAAAAAAAD///8AAAAAACUAAAAMAAAABQAAAEwAAABkAAAAAAAAAFAAAAAEAQAAfAAAAAAAAABQAAAABQEAAC0AAAAhAPAAAAAAAAAAAAAAAIA/AAAAAAAAAAAAAIA/AAAAAAAAAAAAAAAAAAAAAAAAAAAAAAAAAAAAAAAAAAAlAAAADAAAAAAAAIAoAAAADAAAAAUAAAAnAAAAGAAAAAUAAAAAAAAA////AAAAAAAlAAAADAAAAAUAAABMAAAAZAAAAAkAAABQAAAA+wAAAFwAAAAJAAAAUAAAAPMAAAANAAAAIQDwAAAAAAAAAAAAAACAPwAAAAAAAAAAAACAPwAAAAAAAAAAAAAAAAAAAAAAAAAAAAAAAAAAAAAAAAAAJQAAAAwAAAAAAACAKAAAAAwAAAAFAAAAJQAAAAwAAAABAAAAGAAAAAwAAAAAAAAAEgAAAAwAAAABAAAAHgAAABgAAAAJAAAAUAAAAPwAAABdAAAAJQAAAAwAAAABAAAAVAAAALgAAAAKAAAAUAAAAHIAAABcAAAAAQAAANF2yUFVFcpBCgAAAFAAAAASAAAATAAAAAAAAAAAAAAAAAAAAP//////////cAAAAEwASQBDAC4AIABMAEEAVQBSAEEAIABCAEUATgBFAEcAQQBTAAUAAAADAAAABwAAAAMAAAADAAAABQAAAAcAAAAIAAAABwAAAAcAAAADAAAABgAAAAYAAAAIAAAABgAAAAgAAAAHAAAABgAAAEsAAABAAAAAMAAAAAUAAAAgAAAAAQAAAAEAAAAQAAAAAAAAAAAAAAAFAQAAgAAAAAAAAAAAAAAABQEAAIAAAAAlAAAADAAAAAIAAAAnAAAAGAAAAAUAAAAAAAAA////AAAAAAAlAAAADAAAAAUAAABMAAAAZAAAAAkAAABgAAAA+wAAAGwAAAAJAAAAYAAAAPMAAAANAAAAIQDwAAAAAAAAAAAAAACAPwAAAAAAAAAAAACAPwAAAAAAAAAAAAAAAAAAAAAAAAAAAAAAAAAAAAAAAAAAJQAAAAwAAAAAAACAKAAAAAwAAAAFAAAAJQAAAAwAAAABAAAAGAAAAAwAAAAAAAAAEgAAAAwAAAABAAAAHgAAABgAAAAJAAAAYAAAAPwAAABtAAAAJQAAAAwAAAABAAAAVAAAAHwAAAAKAAAAYAAAAEYAAABsAAAAAQAAANF2yUFVFcpBCgAAAGAAAAAIAAAATAAAAAAAAAAAAAAAAAAAAP//////////XAAAAEMATwBOAFQAQQBEAE8AUgAHAAAACQAAAAgAAAAGAAAABwAAAAgAAAAJAAAABwAAAEsAAABAAAAAMAAAAAUAAAAgAAAAAQAAAAEAAAAQAAAAAAAAAAAAAAAFAQAAgAAAAAAAAAAAAAAABQEAAIAAAAAlAAAADAAAAAIAAAAnAAAAGAAAAAUAAAAAAAAA////AAAAAAAlAAAADAAAAAUAAABMAAAAZAAAAAkAAABwAAAA+wAAAHwAAAAJAAAAcAAAAPMAAAANAAAAIQDwAAAAAAAAAAAAAACAPwAAAAAAAAAAAACAPwAAAAAAAAAAAAAAAAAAAAAAAAAAAAAAAAAAAAAAAAAAJQAAAAwAAAAAAACAKAAAAAwAAAAFAAAAJQAAAAwAAAABAAAAGAAAAAwAAAAAAAAAEgAAAAwAAAABAAAAFgAAAAwAAAAAAAAAVAAAAEQBAAAKAAAAcAAAAPoAAAB8AAAAAQAAANF2yUFVFcpBCgAAAHAAAAApAAAATAAAAAQAAAAJAAAAcAAAAPwAAAB9AAAAoAAAAEYAaQByAG0AYQBkAG8AIABwAG8AcgA6ACAATABBAFUAUgBBACAAQwBFAEwASQBOAEEAIABCAEUATgBFAEcAQQBTACAAUgBBAE0ASQBSAEUAWgAAAAYAAAADAAAABAAAAAkAAAAGAAAABwAAAAcAAAADAAAABwAAAAcAAAAEAAAAAwAAAAMAAAAFAAAABwAAAAgAAAAHAAAABwAAAAMAAAAHAAAABgAAAAUAAAADAAAACAAAAAcAAAADAAAABgAAAAYAAAAIAAAABgAAAAgAAAAHAAAABgAAAAMAAAAHAAAABwAAAAoAAAADAAAABwAAAAYAAAAGAAAAFgAAAAwAAAAAAAAAJQAAAAwAAAACAAAADgAAABQAAAAAAAAAEAAAABQAAAA=</Object>
  <Object Id="idInvalidSigLnImg">AQAAAGwAAAAAAAAAAAAAAAQBAAB/AAAAAAAAAAAAAACtGQAAogwAACBFTUYAAAEARB8AALA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UQwAAAAcKDQcKDQcJDQ4WMShFrjFU1TJV1gECBAIDBAECBQoRKyZBowsTMWFhAAAAfqbJd6PIeqDCQFZ4JTd0Lk/HMVPSGy5uFiE4GypVJ0KnHjN9AAABAMsAAACcz+7S6ffb7fnC0t1haH0hMm8aLXIuT8ggOIwoRKslP58cK08AAAFlqQAAAMHg9P///////////+bm5k9SXjw/SzBRzTFU0y1NwSAyVzFGXwEBAi4wCA8mnM/u69/SvI9jt4tgjIR9FBosDBEjMVTUMlXWMVPRKUSeDxk4AAAAGQoAAADT6ff///////+Tk5MjK0krSbkvUcsuT8YVJFoTIFIrSbgtTcEQHEdVbgAAAJzP7vT6/bTa8kRleixHhy1Nwi5PxiQtTnBwcJKSki81SRwtZAgOIzMuAAAAweD02+35gsLqZ5q6Jz1jNEJyOUZ4qamp+/v7////wdPeVnCJAQECRjcAAACv1/Ho8/ubzu6CwuqMudS3u769vb3////////////L5fZymsABAgNjeQAAAK/X8fz9/uLx+snk9uTy+vz9/v///////////////8vl9nKawAECA3AuAAAAotHvtdryxOL1xOL1tdry0+r32+350+r3tdryxOL1pdPvc5rAAQIDZm8AAABpj7ZnjrZqj7Zqj7ZnjrZtkbdukrdtkbdnjrZqj7ZojrZ3rdUCAwRDbAAAAAAAAAAAAAAAAAAAAAAAAAAAAAAAAAAAAAAAAAAAAAAAAAAAAAAAAGRk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O8kmGvwXup14Ld/A860cGuIDQ0A+DmSBQIAAADrcC1qlh5SagAAAAAAAIV3BMhVAwAAhXcAAAAA8ACFdwAAAACQx1UDEMpVA5jKVQNArZB3eP4Vy/7////wx1UDEOWMdwEAAAAAAIV3AAAAAAAAAAAAAIV3fMNwa3zDcGsAAIV3GMhVAQjIVQNb3ox3AACFd/CHhnd8w3BrfMNwazjIVQMFY4t3AACFd4kAAAA8ioZ38PbZv1TIVQMtg5R1AADqdUjIVQMAAAAAUMhVAwAAAACRreBqAADqdQAAAAATABQAzrRwa/Be6nVoyFUDZPXSdgAA6nUAAAAAiPJ8BW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LxhkXcgAAAACKmBAwAAAADgt38D4Ld/A6S0cGsAAAAATEZUAzhGVAMAAAAAAAAAAAAAAAAAAAAAMOp/AwAAAAAAAAAAAAAAAAAAAAAAAAAAAAAAAAAAAAAAAAAAAAAAAAAAAAAAAAAAAAAAAAAAAAAAAAAAAAAAAK4RlHcAANi/CEdUAwjSjXfgt38Dka3gagAAAAAY0413//8AAAAAAAD70413+9ONdzhHVAM8R1QDpLRwawAAAAAAAAAAAAAAAAcAAAAAAAAA0Y2TdQkAAAAHAAAAcEdUA3BHVAMAAgAA/P///wEAAAAAAAAAAAAAAAAAAACI8nwF+NTr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J8DzAGfAwAAAAAgAAAARA6fAwAAAAAAAH8DQA6fA+BOj2p8RVQD3l2Nd3xAj2reXY13AAAAAAAAAAAgAAAAyBucBSDf0naYRVQDvLh9awAAfwMAAAAAIAAAAGRKVANo6UcTrEVUA78OMmogAAAAAQAAAAAAAAAkSlQDuM0yaqAPAAAXOC7cyBucBSvDMmoA2UIWANlCFsgbnAUAAAAA/////3xAj2o2ojtqFAAAAAEAAAAAAAAAAAAAANGNk3VkSlQDBgAAABRHVAMUR1QDAAIAAPz///8BAAAAAAAAAAAAAAAAAAAAAAAAAAAAAACI8nwF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e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RsCLqAAAAAKRFVAO5MIFoAQAAAFxGVAMgDQCEAAAAAPREU9+wRVQDWzLoahjFmwXoFjEPjzcu3AIAAABwR1QDPSJTav////98R1QDR8Q5ak81LtwtAAAAUExUAxjAOWoYxZsFAAAAAAAAAAAAAABCASJTagAAAAAAAABAAH9HEwEAAADcR1QDIAAAAFgQTBYAAAAA2EdUAwAAAAAAAAAAAgAAAAAAAAAAAAAA0Y2TdZTYQRYJAAAAREdUA0RHVAMAAgAA/P///wEAAAAAAAAAAAAAAAAAAAAAAAAAAAAAAIjyfAVkdgAIAAAAACUAAAAMAAAABAAAABgAAAAMAAAAAAAAABIAAAAMAAAAAQAAAB4AAAAYAAAAKQAAADMAAACjAAAASAAAACUAAAAMAAAABAAAAFQAAACcAAAAKgAAADMAAAChAAAARwAAAAEAAADRdslBVRXKQSoAAAAzAAAADQAAAEwAAAAAAAAAAAAAAAAAAAD//////////2gAAABMAEEAVQBSAEEAIABCAEUATgBFAEcAQQBTAACACAAAAAoAAAALAAAACgAAAAoAAAAEAAAACQAAAAgAAAAMAAAACAAAAAsAAAAKAAAACQ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4AAAACgAAAFAAAAByAAAAXAAAAAEAAADRdslBVRXKQQoAAABQAAAAEgAAAEwAAAAAAAAAAAAAAAAAAAD//////////3AAAABMAEkAQwAuACAATABBAFUAUgBBACAAQgBFAE4ARQBHAEEAUwAFAAAAAwAAAAcAAAADAAAAAwAAAAUAAAAHAAAACAAAAAcAAAAHAAAAAwAAAAYAAAAGAAAACAAAAAYAAAAIAAAABwAAAAY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BGAAAAbAAAAAEAAADRdslBVRXKQQoAAABgAAAACAAAAEwAAAAAAAAAAAAAAAAAAAD//////////1wAAABDAE8ATgBUAEEARABPAFIABwAAAAkAAAAIAAAABgAAAAcAAAAIAAAACQAAAAc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VRXKQQoAAABwAAAAKQAAAEwAAAAEAAAACQAAAHAAAAD8AAAAfQAAAKAAAABGAGkAcgBtAGEAZABvACAAcABvAHIAOgAgAEwAQQBVAFIAQQAgAEMARQBMAEkATgBBACAAQgBFAE4ARQBHAEEAUwAgAFIAQQBNAEkAUgBFAFoAQQAGAAAAAwAAAAQAAAAJAAAABgAAAAcAAAAHAAAAAwAAAAcAAAAHAAAABAAAAAMAAAADAAAABQAAAAcAAAAIAAAABwAAAAcAAAADAAAABwAAAAYAAAAFAAAAAwAAAAgAAAAHAAAAAwAAAAYAAAAGAAAACAAAAAYAAAAIAAAABwAAAAYAAAADAAAABwAAAAcAAAAKAAAAAwAAAAcAAAAG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aGrO5E0GMKZIlHlYPklxSayDVz8T/uhf+7joLiGo/Wc=</DigestValue>
    </Reference>
    <Reference Type="http://www.w3.org/2000/09/xmldsig#Object" URI="#idOfficeObject">
      <DigestMethod Algorithm="http://www.w3.org/2001/04/xmlenc#sha256"/>
      <DigestValue>shRWjXGcm9tkyPtTedVF+hbmKcn5l/sAnCz6sJLbvzE=</DigestValue>
    </Reference>
    <Reference Type="http://uri.etsi.org/01903#SignedProperties" URI="#idSignedProperties">
      <Transforms>
        <Transform Algorithm="http://www.w3.org/TR/2001/REC-xml-c14n-20010315"/>
      </Transforms>
      <DigestMethod Algorithm="http://www.w3.org/2001/04/xmlenc#sha256"/>
      <DigestValue>ERGnEpiSU7SYMCLo3pRN6ard7JtXBbl9gqYuyo2LmFk=</DigestValue>
    </Reference>
    <Reference Type="http://www.w3.org/2000/09/xmldsig#Object" URI="#idValidSigLnImg">
      <DigestMethod Algorithm="http://www.w3.org/2001/04/xmlenc#sha256"/>
      <DigestValue>nYL2796jAd5gb5TxHApYkDDjRlrhtHyY8uT/u0zIg2I=</DigestValue>
    </Reference>
    <Reference Type="http://www.w3.org/2000/09/xmldsig#Object" URI="#idInvalidSigLnImg">
      <DigestMethod Algorithm="http://www.w3.org/2001/04/xmlenc#sha256"/>
      <DigestValue>N5kGwcKaWJtdTCGiNhZPpfvJmKAs1C3KtuBbAGPWOmg=</DigestValue>
    </Reference>
  </SignedInfo>
  <SignatureValue>ZJZ3Tf4obNxepGkG1JRrnJ/O9W9yYHc8te1xTKVlVUnf4c5qzvBUlf+y7nsjamoYEQPsd2VWBGJe
553+VBEUeXnYjMJOisSuaifzEAH0YOQO8q8UTnW4ZQSleHASabr+7gkBY5SbCDlp0Cw40rxPX0lT
f8IMZMY+O27I02Wd1pd7w+ld2QzPCBJDuNLn2/dOuDU4HQMqOXdTLMGYXZr8JGscO4DyG3aefF3t
IcFZZO2sBIhbeu6YO1mODsOnFcTn3KacXLbOsQJ/SJ3q4ESOgYI/X/5swCExxEYtZ0IvVvlSVIWN
L3Yy2rVshObFfzGSDaasHlMs445K1ZdxiGBSXQ==</SignatureValue>
  <KeyInfo>
    <X509Data>
      <X509Certificate>MIIIBTCCBe2gAwIBAgIISXpE7sO/SAswDQYJKoZIhvcNAQELBQAwWzEXMBUGA1UEBRMOUlVDIDgwMDUwMTcyLTExGjAYBgNVBAMTEUNBLURPQ1VNRU5UQSBTLkEuMRcwFQYDVQQKEw5ET0NVTUVOVEEgUy5BLjELMAkGA1UEBhMCUFkwHhcNMjExMDEyMTkyMDE4WhcNMjMxMDEyMTkzMDE4WjCBpTELMAkGA1UEBhMCUFkxGDAWBgNVBAQMD0JFTkVHQVMgUkFNSVJFWjESMBAGA1UEBRMJQ0k1NjgyODA2MRUwEwYDVQQqDAxMQVVSQSBDRUxJTkExFzAVBgNVBAoMDlBFUlNPTkEgRklTSUNBMREwDwYDVQQLDAhGSVJNQSBGMjElMCMGA1UEAwwcTEFVUkEgQ0VMSU5BIEJFTkVHQVMgUkFNSVJFWjCCASIwDQYJKoZIhvcNAQEBBQADggEPADCCAQoCggEBAJ4Fr4srqQZrJiXsUw8Xgwb2Kk78sh+EInv5Y9mmdAzwbilUO0v/BL4/QUjhtFrCOFc5Gnhe8mLK7jgNJoy/HfcxNZ0k5eWhHy0o4wlZhDyaQK30/5X/Fj5bb1iU3w0YUyCznH0Nhu0p54uCbSbS8MzeEx6oiOBJtpkX+anRHODN+zw7PAqkH9/IkaVdI7jIgmKMGcuSAKTG1wEPutyqwhfdPOhXiiyRxlZjZR8moafJuNZBChJTCF5Dj1xt+skiJZjt1D+UUOJRbkUtNuN05Btile4M55lY/RDMrn5atLpP59RmcV1xaAvxnKIeJEfUC0MRRkDRjL8fjgsNkDDFSgUCAwEAAaOCA4AwggN8MAwGA1UdEwEB/wQCMAAwDgYDVR0PAQH/BAQDAgXgMCoGA1UdJQEB/wQgMB4GCCsGAQUFBwMBBggrBgEFBQcDAgYIKwYBBQUHAwQwHQYDVR0OBBYEFJemtOWeSPXQ+DW+KConA4OdQs2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sLmJlbmVnYXNAb25lYXNz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EQ2NKiUcRtsnvJKaX0MRW8fkG8ZtYltFrP5FCQvW+hV0Bm21q+ArKHPdrBq7z+nBVoz7WE0kUdCpz8Q799b9eAqOD8pup8v7Y85QReAL6Dw161zDEoTXSCan3xTUgg+YmkXb4Yj2d8PzTXSgzL79BwHQf9ppHj2L+ggfLCVs6YGv8XiagAZTeHuvVtce8o1d7gDedXQpjH3uJ8PCHbsFT7BKCYh/6JLTUMw5r1OlZot7XpIs6NzBw+X2abFdlpLM8/hTQfbuXeHGfrFGzTfCAaHoJPdfv0zO54knHinIGBv3djeHofzGd1BdJc5O21kFRfjlzw7eqBqUts3DlMfRl/2KI0+rz9BnDVFwQgKLWuPZA2v9xy0pR4UWWA8DL+Ll2e303PNIOh9SCs7pIPYhVLn/717xiEZIgrlHfOi3Kk3utH86VtFSRuqei9q+xc0BzQF/2wMX8B9hxYDaSm8pXlMMhXJ0iA7eMAdzPu1Dn2YZWvjxdBjDHsGDADNnLC1QnGyQGaJc4W/8RKD0g1UpeFcadhQZR1rqDxPt4dmOaEGG00YD3dMGDoNI/eXzMxS1OiKdyjf2PvxJJHhwzcQtsPn3pw7EtWkiCmJhKMh9tHmPwjw4P8FOAe3BiWchGz9pohRcQpE6dcheqz+bPamExR4mQVkHFKxv8MUq2HSb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2022-03-31T14:57:46Z</mdssi:Value>
        </mdssi:SignatureTime>
      </SignatureProperty>
    </SignatureProperties>
  </Object>
  <Object Id="idOfficeObject">
    <SignatureProperties>
      <SignatureProperty Id="idOfficeV1Details" Target="#idPackageSignature">
        <SignatureInfoV1 xmlns="http://schemas.microsoft.com/office/2006/digsig">
          <SetupID>{FB1F51B9-6711-4D01-8BAD-FDDA4755CD39}</SetupID>
          <SignatureText>LAURA BENEGAS</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2022-03-31T14:57:46Z</xd:SigningTime>
          <xd:SigningCertificate>
            <xd:Cert>
              <xd:CertDigest>
                <DigestMethod Algorithm="http://www.w3.org/2001/04/xmlenc#sha256"/>
                <DigestValue>oWk6QCUu3NC3lEJmQT16J7q5Ca0LaV/ATkmbQIP4pgg=</DigestValue>
              </xd:CertDigest>
              <xd:IssuerSerial>
                <X509IssuerName>C=PY, O=DOCUMENTA S.A., CN=CA-DOCUMENTA S.A., SERIALNUMBER=RUC 80050172-1</X509IssuerName>
                <X509SerialNumber>5294620104204437515</X509SerialNumber>
              </xd:IssuerSerial>
            </xd:Cert>
          </xd:SigningCertificate>
          <xd:SignaturePolicyIdentifier>
            <xd:SignaturePolicyImplied/>
          </xd:SignaturePolicyIdentifier>
        </xd:SignedSignatureProperties>
      </xd:SignedProperties>
    </xd:QualifyingProperties>
  </Object>
  <Object Id="idValidSigLnImg">AQAAAGwAAAAAAAAAAAAAAAQBAAB/AAAAAAAAAAAAAACtGQAAogwAACBFTUYAAAEApBsAAKo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7ySYa/Be6nXgt38DzrRwa4gNDQD4OZIFAgAAAOtwLWqWHlJqAAAAAAAAhXcEyFUDAACFdwAAAADwAIV3AAAAAJDHVQMQylUDmMpVA0CtkHd4/hXL/v////DHVQMQ5Yx3AQAAAAAAhXcAAAAAAAAAAAAAhXd8w3BrfMNwawAAhXcYyFUBCMhVA1vejHcAAIV38IeGd3zDcGt8w3BrOMhVAwVji3cAAIV3iQAAADyKhnfw9tm/VMhVAy2DlHUAAOp1SMhVAwAAAABQyFUDAAAAAJGt4GoAAOp1AAAAABMAFADOtHBr8F7qdWjIVQNk9dJ2AADqdQAAAACI8nwF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BQEAAIAAAAAAAAAAAAAAAAUBAACAAAAAUgAAAHABAAACAAAAEAAAAAcAAAAAAAAAAAAAALwCAAAAAAAAAQICIlMAeQBzAHQAZQBtAAAAAAAAAAAAAAAAAAAAAAAAAAAAAAAAAAAAAAAAAAAAAAAAAAAAAAAAAAAAAAAAAAAAAAAAAAAAvGGRdyAAAAAIqYEDAAAAAOC3fwPgt38DpLRwawAAAABMRlQDOEZUAwAAAAAAAAAAAAAAAAAAAAAw6n8DAAAAAAAAAAAAAAAAAAAAAAAAAAAAAAAAAAAAAAAAAAAAAAAAAAAAAAAAAAAAAAAAAAAAAAAAAAAAAAAArhGUdwAA2L8IR1QDCNKNd+C3fwORreBqAAAAABjTjXf//wAAAAAAAPvTjXf70413OEdUAzxHVAOktHBrAAAAAAAAAAAAAAAABwAAAAAAAADRjZN1CQAAAAcAAABwR1QDcEdUAwACAAD8////AQAAAAAAAAAAAAAAAAAAAIjyfAX41Ot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nwPMAZ8DAAAAACAAAABEDp8DAAAAAAAAfwNADp8D4E6PanxFVAPeXY13fECPat5djXcAAAAAAAAAACAAAADIG5wFIN/SdphFVAO8uH1rAAB/AwAAAAAgAAAAZEpUA2jpRxOsRVQDvw4yaiAAAAABAAAAAAAAACRKVAO4zTJqoA8AABc4LtzIG5wFK8MyagDZQhYA2UIWyBucBQAAAAD/////fECPajaiO2oUAAAAAQAAAAAAAAAAAAAA0Y2TdWRKVAMGAAAAFEdUAxRHVAMAAgAA/P///wEAAAAAAAAAAAAAAAAAAAAAAAAAAAAAAIjyfA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IAAABHAAAAKQAAADMAAAB6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GwIuoAAAAApEVUA7kwgWgBAAAAXEZUAyANAIQAAAAA9ERT37BFVANbMuhqGMWbBegWMQ+PNy7cAgAAAHBHVAM9IlNq/////3xHVANHxDlqTzUu3C0AAABQTFQDGMA5ahjFmwUAAAAAAAAAAAAAAEIBIlNqAAAAAAAAAEAAf0cTAQAAANxHVAMgAAAAWBBMFgAAAADYR1QDAAAAAAAAAAACAAAAAAAAAAAAAADRjZN1lNhBFgkAAABER1QDREdUAwACAAD8////AQAAAAAAAAAAAAAAAAAAAAAAAAAAAAAAiPJ8BWR2AAgAAAAAJQAAAAwAAAAEAAAAGAAAAAwAAAAAAAAAEgAAAAwAAAABAAAAHgAAABgAAAApAAAAMwAAAKMAAABIAAAAJQAAAAwAAAAEAAAAVAAAAJwAAAAqAAAAMwAAAKEAAABHAAAAAQAAANF2yUFVFcpBKgAAADMAAAANAAAATAAAAAAAAAAAAAAAAAAAAP//////////aAAAAEwAQQBVAFIAQQAgAEIARQBOAEUARwBBAFMAAAAIAAAACgAAAAsAAAAKAAAACgAAAAQAAAAJAAAACAAAAAwAAAAIAAAACwAAAAoAAAAJAAAASwAAAEAAAAAwAAAABQAAACAAAAABAAAAAQAAABAAAAAAAAAAAAAAAAUBAACAAAAAAAAAAAAAAAAFAQAAgAAAACUAAAAMAAAAAgAAACcAAAAYAAAABQAAAAAAAAD///8AAAAAACUAAAAMAAAABQAAAEwAAABkAAAAAAAAAFAAAAAEAQAAfAAAAAAAAABQAAAABQEAAC0AAAAhAPAAAAAAAAAAAAAAAIA/AAAAAAAAAAAAAIA/AAAAAAAAAAAAAAAAAAAAAAAAAAAAAAAAAAAAAAAAAAAlAAAADAAAAAAAAIAoAAAADAAAAAUAAAAnAAAAGAAAAAUAAAAAAAAA////AAAAAAAlAAAADAAAAAUAAABMAAAAZAAAAAkAAABQAAAA+wAAAFwAAAAJAAAAUAAAAPMAAAANAAAAIQDwAAAAAAAAAAAAAACAPwAAAAAAAAAAAACAPwAAAAAAAAAAAAAAAAAAAAAAAAAAAAAAAAAAAAAAAAAAJQAAAAwAAAAAAACAKAAAAAwAAAAFAAAAJQAAAAwAAAABAAAAGAAAAAwAAAAAAAAAEgAAAAwAAAABAAAAHgAAABgAAAAJAAAAUAAAAPwAAABdAAAAJQAAAAwAAAABAAAAVAAAALgAAAAKAAAAUAAAAHIAAABcAAAAAQAAANF2yUFVFcpBCgAAAFAAAAASAAAATAAAAAAAAAAAAAAAAAAAAP//////////cAAAAEwASQBDAC4AIABMAEEAVQBSAEEAIABCAEUATgBFAEcAQQBTAAUAAAADAAAABwAAAAMAAAADAAAABQAAAAcAAAAIAAAABwAAAAcAAAADAAAABgAAAAYAAAAIAAAABgAAAAgAAAAHAAAABgAAAEsAAABAAAAAMAAAAAUAAAAgAAAAAQAAAAEAAAAQAAAAAAAAAAAAAAAFAQAAgAAAAAAAAAAAAAAABQEAAIAAAAAlAAAADAAAAAIAAAAnAAAAGAAAAAUAAAAAAAAA////AAAAAAAlAAAADAAAAAUAAABMAAAAZAAAAAkAAABgAAAA+wAAAGwAAAAJAAAAYAAAAPMAAAANAAAAIQDwAAAAAAAAAAAAAACAPwAAAAAAAAAAAACAPwAAAAAAAAAAAAAAAAAAAAAAAAAAAAAAAAAAAAAAAAAAJQAAAAwAAAAAAACAKAAAAAwAAAAFAAAAJQAAAAwAAAABAAAAGAAAAAwAAAAAAAAAEgAAAAwAAAABAAAAHgAAABgAAAAJAAAAYAAAAPwAAABtAAAAJQAAAAwAAAABAAAAVAAAAHwAAAAKAAAAYAAAAEYAAABsAAAAAQAAANF2yUFVFcpBCgAAAGAAAAAIAAAATAAAAAAAAAAAAAAAAAAAAP//////////XAAAAEMATwBOAFQAQQBEAE8AUgAHAAAACQAAAAgAAAAGAAAABwAAAAgAAAAJAAAABwAAAEsAAABAAAAAMAAAAAUAAAAgAAAAAQAAAAEAAAAQAAAAAAAAAAAAAAAFAQAAgAAAAAAAAAAAAAAABQEAAIAAAAAlAAAADAAAAAIAAAAnAAAAGAAAAAUAAAAAAAAA////AAAAAAAlAAAADAAAAAUAAABMAAAAZAAAAAkAAABwAAAA+wAAAHwAAAAJAAAAcAAAAPMAAAANAAAAIQDwAAAAAAAAAAAAAACAPwAAAAAAAAAAAACAPwAAAAAAAAAAAAAAAAAAAAAAAAAAAAAAAAAAAAAAAAAAJQAAAAwAAAAAAACAKAAAAAwAAAAFAAAAJQAAAAwAAAABAAAAGAAAAAwAAAAAAAAAEgAAAAwAAAABAAAAFgAAAAwAAAAAAAAAVAAAAEQBAAAKAAAAcAAAAPoAAAB8AAAAAQAAANF2yUFVFcpBCgAAAHAAAAApAAAATAAAAAQAAAAJAAAAcAAAAPwAAAB9AAAAoAAAAEYAaQByAG0AYQBkAG8AIABwAG8AcgA6ACAATABBAFUAUgBBACAAQwBFAEwASQBOAEEAIABCAEUATgBFAEcAQQBTACAAUgBBAE0ASQBSAEUAWgAAAAYAAAADAAAABAAAAAkAAAAGAAAABwAAAAcAAAADAAAABwAAAAcAAAAEAAAAAwAAAAMAAAAFAAAABwAAAAgAAAAHAAAABwAAAAMAAAAHAAAABgAAAAUAAAADAAAACAAAAAcAAAADAAAABgAAAAYAAAAIAAAABgAAAAgAAAAHAAAABgAAAAMAAAAHAAAABwAAAAoAAAADAAAABwAAAAYAAAAGAAAAFgAAAAwAAAAAAAAAJQAAAAwAAAACAAAADgAAABQAAAAAAAAAEAAAABQAAAA=</Object>
  <Object Id="idInvalidSigLnImg">AQAAAGwAAAAAAAAAAAAAAAQBAAB/AAAAAAAAAAAAAACtGQAAogwAACBFTUYAAAEARB8AALA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HYAQAAAMHg9P///////////+bm5k9SXjw/SzBRzTFU0y1NwSAyVzFGXwEBAgAACA8mnM/u69/SvI9jt4tgjIR9FBosDBEjMVTUMlXWMVPRKUSeDxk4AAAAAAAAAADT6ff///////+Tk5MjK0krSbkvUcsuT8YVJFoTIFIrSbgtTcEQHEcAAAAAAJzP7vT6/bTa8kRleixHhy1Nwi5PxiQtTnBwcJKSki81SRwtZAgOI38DAAAAweD02+35gsLqZ5q6Jz1jNEJyOUZ4qamp+/v7////wdPeVnCJAQECbAUAAACv1/Ho8/ubzu6CwuqMudS3u769vb3////////////L5fZymsABAgN/AwAAAK/X8fz9/uLx+snk9uTy+vz9/v///////////////8vl9nKawAECA2cW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O8kmGvwXup14Ld/A860cGuIDQ0A+DmSBQIAAADrcC1qlh5SagAAAAAAAIV3BMhVAwAAhXcAAAAA8ACFdwAAAACQx1UDEMpVA5jKVQNArZB3eP4Vy/7////wx1UDEOWMdwEAAAAAAIV3AAAAAAAAAAAAAIV3fMNwa3zDcGsAAIV3GMhVAQjIVQNb3ox3AACFd/CHhnd8w3BrfMNwazjIVQMFY4t3AACFd4kAAAA8ioZ38PbZv1TIVQMtg5R1AADqdUjIVQMAAAAAUMhVAwAAAACRreBqAADqdQAAAAATABQAzrRwa/Be6nVoyFUDZPXSdgAA6nUAAAAAiPJ8BW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LxhkXcgAAAACKmBAwAAAADgt38D4Ld/A6S0cGsAAAAATEZUAzhGVAMAAAAAAAAAAAAAAAAAAAAAMOp/AwAAAAAAAAAAAAAAAAAAAAAAAAAAAAAAAAAAAAAAAAAAAAAAAAAAAAAAAAAAAAAAAAAAAAAAAAAAAAAAAK4RlHcAANi/CEdUAwjSjXfgt38Dka3gagAAAAAY0413//8AAAAAAAD70413+9ONdzhHVAM8R1QDpLRwawAAAAAAAAAAAAAAAAcAAAAAAAAA0Y2TdQkAAAAHAAAAcEdUA3BHVAMAAgAA/P///wEAAAAAAAAAAAAAAAAAAACI8nwF+NTr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J8DzAGfAwAAAAAgAAAARA6fAwAAAAAAAH8DQA6fA+BOj2p8RVQD3l2Nd3xAj2reXY13AAAAAAAAAAAgAAAAyBucBSDf0naYRVQDvLh9awAAfwMAAAAAIAAAAGRKVANo6UcTrEVUA78OMmogAAAAAQAAAAAAAAAkSlQDuM0yaqAPAAAXOC7cyBucBSvDMmoA2UIWANlCFsgbnAUAAAAA/////3xAj2o2ojtqFAAAAAEAAAAAAAAAAAAAANGNk3VkSlQDBgAAABRHVAMUR1QDAAIAAPz///8BAAAAAAAAAAAAAAAAAAAAAAAAAAAAAACI8nwF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e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RsCLqAAAAAKRFVAO5MIFoAQAAAFxGVAMgDQCEAAAAAPREU9+wRVQDWzLoahjFmwXoFjEPjzcu3AIAAABwR1QDPSJTav////98R1QDR8Q5ak81LtwtAAAAUExUAxjAOWoYxZsFAAAAAAAAAAAAAABCASJTagAAAAAAAABAAH9HEwEAAADcR1QDIAAAAFgQTBYAAAAA2EdUAwAAAAAAAAAAAgAAAAAAAAAAAAAA0Y2TdZTYQRYJAAAAREdUA0RHVAMAAgAA/P///wEAAAAAAAAAAAAAAAAAAAAAAAAAAAAAAIjyfAVkdgAIAAAAACUAAAAMAAAABAAAABgAAAAMAAAAAAAAABIAAAAMAAAAAQAAAB4AAAAYAAAAKQAAADMAAACjAAAASAAAACUAAAAMAAAABAAAAFQAAACcAAAAKgAAADMAAAChAAAARwAAAAEAAADRdslBVRXKQSoAAAAzAAAADQAAAEwAAAAAAAAAAAAAAAAAAAD//////////2gAAABMAEEAVQBSAEEAIABCAEUATgBFAEcAQQBTAACACAAAAAoAAAALAAAACgAAAAoAAAAEAAAACQAAAAgAAAAMAAAACAAAAAsAAAAKAAAACQ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4AAAACgAAAFAAAAByAAAAXAAAAAEAAADRdslBVRXKQQoAAABQAAAAEgAAAEwAAAAAAAAAAAAAAAAAAAD//////////3AAAABMAEkAQwAuACAATABBAFUAUgBBACAAQgBFAE4ARQBHAEEAUwAFAAAAAwAAAAcAAAADAAAAAwAAAAUAAAAHAAAACAAAAAcAAAAHAAAAAwAAAAYAAAAGAAAACAAAAAYAAAAIAAAABwAAAAY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BGAAAAbAAAAAEAAADRdslBVRXKQQoAAABgAAAACAAAAEwAAAAAAAAAAAAAAAAAAAD//////////1wAAABDAE8ATgBUAEEARABPAFIABwAAAAkAAAAIAAAABgAAAAcAAAAIAAAACQAAAAc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VRXKQQoAAABwAAAAKQAAAEwAAAAEAAAACQAAAHAAAAD8AAAAfQAAAKAAAABGAGkAcgBtAGEAZABvACAAcABvAHIAOgAgAEwAQQBVAFIAQQAgAEMARQBMAEkATgBBACAAQgBFAE4ARQBHAEEAUwAgAFIAQQBNAEkAUgBFAFoAAAAGAAAAAwAAAAQAAAAJAAAABgAAAAcAAAAHAAAAAwAAAAcAAAAHAAAABAAAAAMAAAADAAAABQAAAAcAAAAIAAAABwAAAAcAAAADAAAABwAAAAYAAAAFAAAAAwAAAAgAAAAHAAAAAwAAAAYAAAAGAAAACAAAAAYAAAAIAAAABwAAAAYAAAADAAAABwAAAAcAAAAKAAAAAwAAAAcAAAAG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q+6tpcJjmSlsAU6APHTgfn/EPmNYWwf04QA7uYzpeoI=</DigestValue>
    </Reference>
    <Reference Type="http://www.w3.org/2000/09/xmldsig#Object" URI="#idOfficeObject">
      <DigestMethod Algorithm="http://www.w3.org/2001/04/xmlenc#sha256"/>
      <DigestValue>bw4wulXbL9kwgQHZiRZ3dzkOV8XOVjXP7dQVOyhhSQQ=</DigestValue>
    </Reference>
    <Reference Type="http://uri.etsi.org/01903#SignedProperties" URI="#idSignedProperties">
      <Transforms>
        <Transform Algorithm="http://www.w3.org/TR/2001/REC-xml-c14n-20010315"/>
      </Transforms>
      <DigestMethod Algorithm="http://www.w3.org/2001/04/xmlenc#sha256"/>
      <DigestValue>rVbEHoeWdRTcDkBBaULbqFzWFqTvXc2OFslyvdNmve4=</DigestValue>
    </Reference>
    <Reference Type="http://www.w3.org/2000/09/xmldsig#Object" URI="#idValidSigLnImg">
      <DigestMethod Algorithm="http://www.w3.org/2001/04/xmlenc#sha256"/>
      <DigestValue>nYL2796jAd5gb5TxHApYkDDjRlrhtHyY8uT/u0zIg2I=</DigestValue>
    </Reference>
    <Reference Type="http://www.w3.org/2000/09/xmldsig#Object" URI="#idInvalidSigLnImg">
      <DigestMethod Algorithm="http://www.w3.org/2001/04/xmlenc#sha256"/>
      <DigestValue>3apAoJFwaX+jaqCIvJggqAK8hOJO1SOUVqiDLs4HZBc=</DigestValue>
    </Reference>
  </SignedInfo>
  <SignatureValue>VG05W3MqI4oafCTdndnHla/79qMe8h1kDfeHkcW5nVByahkWSX7FOpK391YA3M4iK2Ac78egqN2U
92jDDh/4ecoVAuXNcCRyUEeDLcCa+W1de1lH6jRZ2bGtJSzr5E6Jq0XOLx+tueqYH7ZETZupUdtS
QxCIxPf/0+4nuqR4+ylsgnujUytXn5j85Om140Ah6iA0kV2qVuM/7MqfDYLt9eU2y17GYod2oXp/
gNpNOdmGCw5GYJwIara6vZ1NrMrTKiqyaNl0FzMcMN0B3rFsxg6dwRnU6qYIWMOwYLfX9A8PpVd4
i5eSWgFP5W0mySkwzjCyZM8kNSDEukzHWlQWBA==</SignatureValue>
  <KeyInfo>
    <X509Data>
      <X509Certificate>MIIIBTCCBe2gAwIBAgIISXpE7sO/SAswDQYJKoZIhvcNAQELBQAwWzEXMBUGA1UEBRMOUlVDIDgwMDUwMTcyLTExGjAYBgNVBAMTEUNBLURPQ1VNRU5UQSBTLkEuMRcwFQYDVQQKEw5ET0NVTUVOVEEgUy5BLjELMAkGA1UEBhMCUFkwHhcNMjExMDEyMTkyMDE4WhcNMjMxMDEyMTkzMDE4WjCBpTELMAkGA1UEBhMCUFkxGDAWBgNVBAQMD0JFTkVHQVMgUkFNSVJFWjESMBAGA1UEBRMJQ0k1NjgyODA2MRUwEwYDVQQqDAxMQVVSQSBDRUxJTkExFzAVBgNVBAoMDlBFUlNPTkEgRklTSUNBMREwDwYDVQQLDAhGSVJNQSBGMjElMCMGA1UEAwwcTEFVUkEgQ0VMSU5BIEJFTkVHQVMgUkFNSVJFWjCCASIwDQYJKoZIhvcNAQEBBQADggEPADCCAQoCggEBAJ4Fr4srqQZrJiXsUw8Xgwb2Kk78sh+EInv5Y9mmdAzwbilUO0v/BL4/QUjhtFrCOFc5Gnhe8mLK7jgNJoy/HfcxNZ0k5eWhHy0o4wlZhDyaQK30/5X/Fj5bb1iU3w0YUyCznH0Nhu0p54uCbSbS8MzeEx6oiOBJtpkX+anRHODN+zw7PAqkH9/IkaVdI7jIgmKMGcuSAKTG1wEPutyqwhfdPOhXiiyRxlZjZR8moafJuNZBChJTCF5Dj1xt+skiJZjt1D+UUOJRbkUtNuN05Btile4M55lY/RDMrn5atLpP59RmcV1xaAvxnKIeJEfUC0MRRkDRjL8fjgsNkDDFSgUCAwEAAaOCA4AwggN8MAwGA1UdEwEB/wQCMAAwDgYDVR0PAQH/BAQDAgXgMCoGA1UdJQEB/wQgMB4GCCsGAQUFBwMBBggrBgEFBQcDAgYIKwYBBQUHAwQwHQYDVR0OBBYEFJemtOWeSPXQ+DW+KConA4OdQs2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sLmJlbmVnYXNAb25lYXNz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EQ2NKiUcRtsnvJKaX0MRW8fkG8ZtYltFrP5FCQvW+hV0Bm21q+ArKHPdrBq7z+nBVoz7WE0kUdCpz8Q799b9eAqOD8pup8v7Y85QReAL6Dw161zDEoTXSCan3xTUgg+YmkXb4Yj2d8PzTXSgzL79BwHQf9ppHj2L+ggfLCVs6YGv8XiagAZTeHuvVtce8o1d7gDedXQpjH3uJ8PCHbsFT7BKCYh/6JLTUMw5r1OlZot7XpIs6NzBw+X2abFdlpLM8/hTQfbuXeHGfrFGzTfCAaHoJPdfv0zO54knHinIGBv3djeHofzGd1BdJc5O21kFRfjlzw7eqBqUts3DlMfRl/2KI0+rz9BnDVFwQgKLWuPZA2v9xy0pR4UWWA8DL+Ll2e303PNIOh9SCs7pIPYhVLn/717xiEZIgrlHfOi3Kk3utH86VtFSRuqei9q+xc0BzQF/2wMX8B9hxYDaSm8pXlMMhXJ0iA7eMAdzPu1Dn2YZWvjxdBjDHsGDADNnLC1QnGyQGaJc4W/8RKD0g1UpeFcadhQZR1rqDxPt4dmOaEGG00YD3dMGDoNI/eXzMxS1OiKdyjf2PvxJJHhwzcQtsPn3pw7EtWkiCmJhKMh9tHmPwjw4P8FOAe3BiWchGz9pohRcQpE6dcheqz+bPamExR4mQVkHFKxv8MUq2HSb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2022-03-31T14:58:04Z</mdssi:Value>
        </mdssi:SignatureTime>
      </SignatureProperty>
    </SignatureProperties>
  </Object>
  <Object Id="idOfficeObject">
    <SignatureProperties>
      <SignatureProperty Id="idOfficeV1Details" Target="#idPackageSignature">
        <SignatureInfoV1 xmlns="http://schemas.microsoft.com/office/2006/digsig">
          <SetupID>{7DAE625C-2F9E-4CF5-ABC1-B13F25EF5826}</SetupID>
          <SignatureText>LAURA BENEGAS</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2022-03-31T14:58:04Z</xd:SigningTime>
          <xd:SigningCertificate>
            <xd:Cert>
              <xd:CertDigest>
                <DigestMethod Algorithm="http://www.w3.org/2001/04/xmlenc#sha256"/>
                <DigestValue>oWk6QCUu3NC3lEJmQT16J7q5Ca0LaV/ATkmbQIP4pgg=</DigestValue>
              </xd:CertDigest>
              <xd:IssuerSerial>
                <X509IssuerName>C=PY, O=DOCUMENTA S.A., CN=CA-DOCUMENTA S.A., SERIALNUMBER=RUC 80050172-1</X509IssuerName>
                <X509SerialNumber>5294620104204437515</X509SerialNumber>
              </xd:IssuerSerial>
            </xd:Cert>
          </xd:SigningCertificate>
          <xd:SignaturePolicyIdentifier>
            <xd:SignaturePolicyImplied/>
          </xd:SignaturePolicyIdentifier>
        </xd:SignedSignatureProperties>
      </xd:SignedProperties>
    </xd:QualifyingProperties>
  </Object>
  <Object Id="idValidSigLnImg">AQAAAGwAAAAAAAAAAAAAAAQBAAB/AAAAAAAAAAAAAACtGQAAogwAACBFTUYAAAEApBsAAKo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7ySYa/Be6nXgt38DzrRwa4gNDQD4OZIFAgAAAOtwLWqWHlJqAAAAAAAAhXcEyFUDAACFdwAAAADwAIV3AAAAAJDHVQMQylUDmMpVA0CtkHd4/hXL/v////DHVQMQ5Yx3AQAAAAAAhXcAAAAAAAAAAAAAhXd8w3BrfMNwawAAhXcYyFUBCMhVA1vejHcAAIV38IeGd3zDcGt8w3BrOMhVAwVji3cAAIV3iQAAADyKhnfw9tm/VMhVAy2DlHUAAOp1SMhVAwAAAABQyFUDAAAAAJGt4GoAAOp1AAAAABMAFADOtHBr8F7qdWjIVQNk9dJ2AADqdQAAAACI8nwF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BQEAAIAAAAAAAAAAAAAAAAUBAACAAAAAUgAAAHABAAACAAAAEAAAAAcAAAAAAAAAAAAAALwCAAAAAAAAAQICIlMAeQBzAHQAZQBtAAAAAAAAAAAAAAAAAAAAAAAAAAAAAAAAAAAAAAAAAAAAAAAAAAAAAAAAAAAAAAAAAAAAAAAAAAAAvGGRdyAAAAAIqYEDAAAAAOC3fwPgt38DpLRwawAAAABMRlQDOEZUAwAAAAAAAAAAAAAAAAAAAAAw6n8DAAAAAAAAAAAAAAAAAAAAAAAAAAAAAAAAAAAAAAAAAAAAAAAAAAAAAAAAAAAAAAAAAAAAAAAAAAAAAAAArhGUdwAA2L8IR1QDCNKNd+C3fwORreBqAAAAABjTjXf//wAAAAAAAPvTjXf70413OEdUAzxHVAOktHBrAAAAAAAAAAAAAAAABwAAAAAAAADRjZN1CQAAAAcAAABwR1QDcEdUAwACAAD8////AQAAAAAAAAAAAAAAAAAAAIjyfAX41Ot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nwPMAZ8DAAAAACAAAABEDp8DAAAAAAAAfwNADp8D4E6PanxFVAPeXY13fECPat5djXcAAAAAAAAAACAAAADIG5wFIN/SdphFVAO8uH1rAAB/AwAAAAAgAAAAZEpUA2jpRxOsRVQDvw4yaiAAAAABAAAAAAAAACRKVAO4zTJqoA8AABc4LtzIG5wFK8MyagDZQhYA2UIWyBucBQAAAAD/////fECPajaiO2oUAAAAAQAAAAAAAAAAAAAA0Y2TdWRKVAMGAAAAFEdUAxRHVAMAAgAA/P///wEAAAAAAAAAAAAAAAAAAAAAAAAAAAAAAIjyfA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IAAABHAAAAKQAAADMAAAB6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GwIuoAAAAApEVUA7kwgWgBAAAAXEZUAyANAIQAAAAA9ERT37BFVANbMuhqGMWbBegWMQ+PNy7cAgAAAHBHVAM9IlNq/////3xHVANHxDlqTzUu3C0AAABQTFQDGMA5ahjFmwUAAAAAAAAAAAAAAEIBIlNqAAAAAAAAAEAAf0cTAQAAANxHVAMgAAAAWBBMFgAAAADYR1QDAAAAAAAAAAACAAAAAAAAAAAAAADRjZN1lNhBFgkAAABER1QDREdUAwACAAD8////AQAAAAAAAAAAAAAAAAAAAAAAAAAAAAAAiPJ8BWR2AAgAAAAAJQAAAAwAAAAEAAAAGAAAAAwAAAAAAAAAEgAAAAwAAAABAAAAHgAAABgAAAApAAAAMwAAAKMAAABIAAAAJQAAAAwAAAAEAAAAVAAAAJwAAAAqAAAAMwAAAKEAAABHAAAAAQAAANF2yUFVFcpBKgAAADMAAAANAAAATAAAAAAAAAAAAAAAAAAAAP//////////aAAAAEwAQQBVAFIAQQAgAEIARQBOAEUARwBBAFMAAAAIAAAACgAAAAsAAAAKAAAACgAAAAQAAAAJAAAACAAAAAwAAAAIAAAACwAAAAoAAAAJAAAASwAAAEAAAAAwAAAABQAAACAAAAABAAAAAQAAABAAAAAAAAAAAAAAAAUBAACAAAAAAAAAAAAAAAAFAQAAgAAAACUAAAAMAAAAAgAAACcAAAAYAAAABQAAAAAAAAD///8AAAAAACUAAAAMAAAABQAAAEwAAABkAAAAAAAAAFAAAAAEAQAAfAAAAAAAAABQAAAABQEAAC0AAAAhAPAAAAAAAAAAAAAAAIA/AAAAAAAAAAAAAIA/AAAAAAAAAAAAAAAAAAAAAAAAAAAAAAAAAAAAAAAAAAAlAAAADAAAAAAAAIAoAAAADAAAAAUAAAAnAAAAGAAAAAUAAAAAAAAA////AAAAAAAlAAAADAAAAAUAAABMAAAAZAAAAAkAAABQAAAA+wAAAFwAAAAJAAAAUAAAAPMAAAANAAAAIQDwAAAAAAAAAAAAAACAPwAAAAAAAAAAAACAPwAAAAAAAAAAAAAAAAAAAAAAAAAAAAAAAAAAAAAAAAAAJQAAAAwAAAAAAACAKAAAAAwAAAAFAAAAJQAAAAwAAAABAAAAGAAAAAwAAAAAAAAAEgAAAAwAAAABAAAAHgAAABgAAAAJAAAAUAAAAPwAAABdAAAAJQAAAAwAAAABAAAAVAAAALgAAAAKAAAAUAAAAHIAAABcAAAAAQAAANF2yUFVFcpBCgAAAFAAAAASAAAATAAAAAAAAAAAAAAAAAAAAP//////////cAAAAEwASQBDAC4AIABMAEEAVQBSAEEAIABCAEUATgBFAEcAQQBTAAUAAAADAAAABwAAAAMAAAADAAAABQAAAAcAAAAIAAAABwAAAAcAAAADAAAABgAAAAYAAAAIAAAABgAAAAgAAAAHAAAABgAAAEsAAABAAAAAMAAAAAUAAAAgAAAAAQAAAAEAAAAQAAAAAAAAAAAAAAAFAQAAgAAAAAAAAAAAAAAABQEAAIAAAAAlAAAADAAAAAIAAAAnAAAAGAAAAAUAAAAAAAAA////AAAAAAAlAAAADAAAAAUAAABMAAAAZAAAAAkAAABgAAAA+wAAAGwAAAAJAAAAYAAAAPMAAAANAAAAIQDwAAAAAAAAAAAAAACAPwAAAAAAAAAAAACAPwAAAAAAAAAAAAAAAAAAAAAAAAAAAAAAAAAAAAAAAAAAJQAAAAwAAAAAAACAKAAAAAwAAAAFAAAAJQAAAAwAAAABAAAAGAAAAAwAAAAAAAAAEgAAAAwAAAABAAAAHgAAABgAAAAJAAAAYAAAAPwAAABtAAAAJQAAAAwAAAABAAAAVAAAAHwAAAAKAAAAYAAAAEYAAABsAAAAAQAAANF2yUFVFcpBCgAAAGAAAAAIAAAATAAAAAAAAAAAAAAAAAAAAP//////////XAAAAEMATwBOAFQAQQBEAE8AUgAHAAAACQAAAAgAAAAGAAAABwAAAAgAAAAJAAAABwAAAEsAAABAAAAAMAAAAAUAAAAgAAAAAQAAAAEAAAAQAAAAAAAAAAAAAAAFAQAAgAAAAAAAAAAAAAAABQEAAIAAAAAlAAAADAAAAAIAAAAnAAAAGAAAAAUAAAAAAAAA////AAAAAAAlAAAADAAAAAUAAABMAAAAZAAAAAkAAABwAAAA+wAAAHwAAAAJAAAAcAAAAPMAAAANAAAAIQDwAAAAAAAAAAAAAACAPwAAAAAAAAAAAACAPwAAAAAAAAAAAAAAAAAAAAAAAAAAAAAAAAAAAAAAAAAAJQAAAAwAAAAAAACAKAAAAAwAAAAFAAAAJQAAAAwAAAABAAAAGAAAAAwAAAAAAAAAEgAAAAwAAAABAAAAFgAAAAwAAAAAAAAAVAAAAEQBAAAKAAAAcAAAAPoAAAB8AAAAAQAAANF2yUFVFcpBCgAAAHAAAAApAAAATAAAAAQAAAAJAAAAcAAAAPwAAAB9AAAAoAAAAEYAaQByAG0AYQBkAG8AIABwAG8AcgA6ACAATABBAFUAUgBBACAAQwBFAEwASQBOAEEAIABCAEUATgBFAEcAQQBTACAAUgBBAE0ASQBSAEUAWgAAAAYAAAADAAAABAAAAAkAAAAGAAAABwAAAAcAAAADAAAABwAAAAcAAAAEAAAAAwAAAAMAAAAFAAAABwAAAAgAAAAHAAAABwAAAAMAAAAHAAAABgAAAAUAAAADAAAACAAAAAcAAAADAAAABgAAAAYAAAAIAAAABgAAAAgAAAAHAAAABgAAAAMAAAAHAAAABwAAAAoAAAADAAAABwAAAAYAAAAGAAAAFgAAAAwAAAAAAAAAJQAAAAwAAAACAAAADgAAABQAAAAAAAAAEAAAABQAAAA=</Object>
  <Object Id="idInvalidSigLnImg">AQAAAGwAAAAAAAAAAAAAAAQBAAB/AAAAAAAAAAAAAACtGQAAogwAACBFTUYAAAEARB8AALAAAAAGAAAAAAAAAAAAAAAAAAAAVgUAAAADAABYAQAAwgAAAAAAAAAAAAAAAAAAAMA/BQDQ9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O8kmGvwXup14Ld/A860cGuIDQ0A+DmSBQIAAADrcC1qlh5SagAAAAAAAIV3BMhVAwAAhXcAAAAA8ACFdwAAAACQx1UDEMpVA5jKVQNArZB3eP4Vy/7////wx1UDEOWMdwEAAAAAAIV3AAAAAAAAAAAAAIV3fMNwa3zDcGsAAIV3GMhVAQjIVQNb3ox3AACFd/CHhnd8w3BrfMNwazjIVQMFY4t3AACFd4kAAAA8ioZ38PbZv1TIVQMtg5R1AADqdUjIVQMAAAAAUMhVAwAAAACRreBqAADqdQAAAAATABQAzrRwa/Be6nVoyFUDZPXSdgAA6nUAAAAAiPJ8BWR2AAgAAAAAJQAAAAwAAAABAAAAGAAAAAwAAAD/AAAAEgAAAAwAAAABAAAAHgAAABgAAAAiAAAABAAAAHIAAAARAAAAJQAAAAwAAAABAAAAVAAAAKgAAAAjAAAABAAAAHAAAAAQAAAAAQAAANF2yUFVFcpBIwAAAAQAAAAPAAAATAAAAAAAAAAAAAAAAAAAAP//////////bAAAAEYAaQByAG0AYQAgAG4AbwAgAHYA4QBsAGkAZABhAHM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LxhkXcgAAAACKmBAwAAAADgt38D4Ld/A6S0cGsAAAAATEZUAzhGVAMAAAAAAAAAAAAAAAAAAAAAMOp/AwAAAAAAAAAAAAAAAAAAAAAAAAAAAAAAAAAAAAAAAAAAAAAAAAAAAAAAAAAAAAAAAAAAAAAAAAAAAAAAAK4RlHcAANi/CEdUAwjSjXfgt38Dka3gagAAAAAY0413//8AAAAAAAD70413+9ONdzhHVAM8R1QDpLRwawAAAAAAAAAAAAAAAAcAAAAAAAAA0Y2TdQkAAAAHAAAAcEdUA3BHVAMAAgAA/P///wEAAAAAAAAAAAAAAAAAAACI8nwF+NTr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J8DzAGfAwAAAAAgAAAARA6fAwAAAAAAAH8DQA6fA+BOj2p8RVQD3l2Nd3xAj2reXY13AAAAAAAAAAAgAAAAyBucBSDf0naYRVQDvLh9awAAfwMAAAAAIAAAAGRKVANo6UcTrEVUA78OMmogAAAAAQAAAAAAAAAkSlQDuM0yaqAPAAAXOC7cyBucBSvDMmoA2UIWANlCFsgbnAUAAAAA/////3xAj2o2ojtqFAAAAAEAAAAAAAAAAAAAANGNk3VkSlQDBgAAABRHVAMUR1QDAAIAAPz///8BAAAAAAAAAAAAAAAAAAAAAAAAAAAAAACI8nwFZHYACAAAAAAlAAAADAAAAAMAAAAYAAAADAAAAAAAAAASAAAADAAAAAEAAAAWAAAADAAAAAgAAABUAAAAVAAAAAoAAAAnAAAAHgAAAEoAAAABAAAA0XbJQVUVykEKAAAASwAAAAEAAABMAAAABAAAAAkAAAAnAAAAIAAAAEsAAABQAAAAWAC7p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e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RsCLqAAAAAKRFVAO5MIFoAQAAAFxGVAMgDQCEAAAAAPREU9+wRVQDWzLoahjFmwXoFjEPjzcu3AIAAABwR1QDPSJTav////98R1QDR8Q5ak81LtwtAAAAUExUAxjAOWoYxZsFAAAAAAAAAAAAAABCASJTagAAAAAAAABAAH9HEwEAAADcR1QDIAAAAFgQTBYAAAAA2EdUAwAAAAAAAAAAAgAAAAAAAAAAAAAA0Y2TdZTYQRYJAAAAREdUA0RHVAMAAgAA/P///wEAAAAAAAAAAAAAAAAAAAAAAAAAAAAAAIjyfAVkdgAIAAAAACUAAAAMAAAABAAAABgAAAAMAAAAAAAAABIAAAAMAAAAAQAAAB4AAAAYAAAAKQAAADMAAACjAAAASAAAACUAAAAMAAAABAAAAFQAAACcAAAAKgAAADMAAAChAAAARwAAAAEAAADRdslBVRXKQSoAAAAzAAAADQAAAEwAAAAAAAAAAAAAAAAAAAD//////////2gAAABMAEEAVQBSAEEAIABCAEUATgBFAEcAQQBTAEsACAAAAAoAAAALAAAACgAAAAoAAAAEAAAACQAAAAgAAAAMAAAACAAAAAsAAAAKAAAACQ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4AAAACgAAAFAAAAByAAAAXAAAAAEAAADRdslBVRXKQQoAAABQAAAAEgAAAEwAAAAAAAAAAAAAAAAAAAD//////////3AAAABMAEkAQwAuACAATABBAFUAUgBBACAAQgBFAE4ARQBHAEEAUwAFAAAAAwAAAAcAAAADAAAAAwAAAAUAAAAHAAAACAAAAAcAAAAHAAAAAwAAAAYAAAAGAAAACAAAAAYAAAAIAAAABwAAAAY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BGAAAAbAAAAAEAAADRdslBVRXKQQoAAABgAAAACAAAAEwAAAAAAAAAAAAAAAAAAAD//////////1wAAABDAE8ATgBUAEEARABPAFIABwAAAAkAAAAIAAAABgAAAAcAAAAIAAAACQAAAAc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VRXKQQoAAABwAAAAKQAAAEwAAAAEAAAACQAAAHAAAAD8AAAAfQAAAKAAAABGAGkAcgBtAGEAZABvACAAcABvAHIAOgAgAEwAQQBVAFIAQQAgAEMARQBMAEkATgBBACAAQgBFAE4ARQBHAEEAUwAgAFIAQQBNAEkAUgBFAFoATgAGAAAAAwAAAAQAAAAJAAAABgAAAAcAAAAHAAAAAwAAAAcAAAAHAAAABAAAAAMAAAADAAAABQAAAAcAAAAIAAAABwAAAAcAAAADAAAABwAAAAYAAAAFAAAAAwAAAAgAAAAHAAAAAwAAAAYAAAAGAAAACAAAAAYAAAAIAAAABwAAAAYAAAADAAAABwAAAAcAAAAKAAAAAwAAAAcAAAAG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Rh4GcxRpMhNvqW2CpzGNzlqosFo=</DigestValue>
    </Reference>
    <Reference URI="#idOfficeObject" Type="http://www.w3.org/2000/09/xmldsig#Object">
      <DigestMethod Algorithm="http://www.w3.org/2000/09/xmldsig#sha1"/>
      <DigestValue>UeR1DfGbBgzRkvej7R0Mc/gJUTo=</DigestValue>
    </Reference>
    <Reference URI="#idSignedProperties" Type="http://uri.etsi.org/01903#SignedProperties">
      <Transforms>
        <Transform Algorithm="http://www.w3.org/TR/2001/REC-xml-c14n-20010315"/>
      </Transforms>
      <DigestMethod Algorithm="http://www.w3.org/2000/09/xmldsig#sha1"/>
      <DigestValue>pXwmhXFdRHakugkL85OYzSWhXZ8=</DigestValue>
    </Reference>
    <Reference URI="#idValidSigLnImg" Type="http://www.w3.org/2000/09/xmldsig#Object">
      <DigestMethod Algorithm="http://www.w3.org/2000/09/xmldsig#sha1"/>
      <DigestValue>uj28hfPTYZ6dnRuKyeYiybpIGhg=</DigestValue>
    </Reference>
    <Reference URI="#idInvalidSigLnImg" Type="http://www.w3.org/2000/09/xmldsig#Object">
      <DigestMethod Algorithm="http://www.w3.org/2000/09/xmldsig#sha1"/>
      <DigestValue>d1geHu5sjWVBynzHfp/R3xX+wnM=</DigestValue>
    </Reference>
  </SignedInfo>
  <SignatureValue>bQoqvgrUg+adLv9BsuWmN2oylsxSWNk4xhwM1GaxJdtkh7/Vde+jpe27uk9Du5pHxF+Tw/aLwitU
An1ItMVCgO5PdHO2YaEW014VEEdSU0MZk3ZoBZGcwtsGIyqYtlaQDfLirjf0WIOHXNnmBo56NA+I
lJKh35aM1D+oIzONtzR1i88K8fg02ypZzHz7BhL0Midp0ydfDLacUoq7mKAAkS3ziqynC4qQD/Ne
ufU/xcBgJdRO9czYPMqminPHeeh3jxdaWHf127D1Wr0jChO5W/yUzB1uUqF6Gix+zNkGweA9LvuR
/urateh8Yx4xRnV8pcA3D09y6tr8RhOgIIsQcQ==</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2022-03-31T13:29:15Z</mdssi:Value>
        </mdssi:SignatureTime>
      </SignatureProperty>
    </SignatureProperties>
  </Object>
  <Object Id="idOfficeObject">
    <SignatureProperties>
      <SignatureProperty Id="idOfficeV1Details" Target="idPackageSignature">
        <SignatureInfoV1 xmlns="http://schemas.microsoft.com/office/2006/digsig">
          <SetupID>{178DCA27-E146-47F2-AF4B-53C60466219C}</SetupID>
          <SignatureText/>
          <SignatureImage>AQAAAGwAAAAAAAAAAAAAAHoAAAAWAAAAAAAAAAAAAADdCgAABQIAACBFTUYAAAEAjG4AAAwAAAABAAAAAAAAAAAAAAAAAAAAVgUAAAADAAA1AQAArQAAAAAAAAAAAAAAAAAAAAi3BADIowIARgAAACwAAAAgAAAARU1GKwFAAQAcAAAAEAAAAAIQwNsBAAAAYAAAAGAAAABGAAAAsA4AAKQOAABFTUYrIkAEAAwAAAAAAAAAHkAJAAwAAAAAAAAAJEABAAwAAAAAAAAAMEACABAAAAAEAAAAAACAPyFABwAMAAAAAAAAAAhAAAX8DQAA8A0AAAIQwNsBAAAAAAAAAAAAAAAAAAAAAAAAAAEAAAD/2P/gABBKRklGAAEBAQDIAMgAAP/bAEMACgcHCQcGCgkICQsLCgwPGRAPDg4PHhYXEhkkICYlIyAjIigtOTAoKjYrIiMyRDI2Oz1AQEAmMEZLRT5KOT9APf/bAEMBCwsLDw0PHRAQHT0pIyk9PT09PT09PT09PT09PT09PT09PT09PT09PT09PT09PT09PT09PT09PT09PT09PT09Pf/AABEIAC8BAA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77xhDZeNLPw/9mZ2uI97T78LGcMcEY54X171n2nxFh1CPUpLSx3R2k0cMDPOEFyXYgEEjjgFqyPEPg3W9X1q6vbdPJea/CCXzFytt5Pllxz7njr7VJH4Su7R7YyWwt7GLVZL2VvMU+TBFHtgGAcnhc8Z6nNAHXSeLdChvJLSTVLUXMTBHi35YMTjGPXJxVg69pgGftkWPtP2Pr/y2zjZ9c15boQk1CTw5oEaWEq2t5JePcwXIlMoTLBmUDKAkqPm5PHFbugeGddDaLbapZJBb2U9xdTSidXaSZgdjED/fJHX7vOKAOzt/EekXWqSadb6jbSXked8KuCwx1/KoNG8Rw6roMmryp9ltUaX5nbIKISC/Tpwa4bSPBevaah3QzvNp8VwbQm+jMUsrqygomwFR82TuYdq6xvCzyfDpfD0biGX7GsO48jeACc47Fs5x60AMtvGF5cvbXH/CO340u5dVjugVZ8N0cxD5gvv2HNa0fiTSJdXOlx6jbNfKSDAH+bIGSPr7Vyq6Rr+q6lpRuNNbS1smj8+ZNUcxzIn8CxKccnnkdBjNZmneGvFKaza319alntjcTlVniELzlCEZEUDaCcZJJJ6nFAHW2/jfS/sc91qE8VjAt3LawtLJnzthwWAx0zkfh71evvFGiaYYPtuqWkP2hQ8W6QfOp6MPY+vSuCl8Ca1a22kNarcSPHp7Ws8cN2kLRyM5dmLMrBlO4g45+UUzVPBPiLZLp1pG72S20UEUkVxEm5PlEivlQ0ncjJUD9KAO/v8AxToul3DwX2p21vKm3ckj4I3DI/QU688TaNp9/HZXmpWsNzJjbG8gB56fSuS1LwpqV3Y+IjFZoLrU7qO3jO9PktE2jOc8ZAbjr044pmoeE9ZkfWtKtrO2a11e6SY6i8oBhiULhCmMkrtIXHHPbnAB6JRTY08uNUBJ2gDJp1ABRRRQAUUUUAFFFFABRRRQAUUUUAFFFFABRRRQAUUUUAFFFFAGBqHiGa11ua1it3lgtrdZpXjjLtuO47OowcKMdc7qoQePYp7khbGUwfZxMrq6k7trsVxn/YAHu3OKzvEVvbnVtZ1K/wBRjsbeyEUZYWcUjNuQcZZSSTnGKwNGv9J1z7U1trFyklnCbgrLplsrFE7r8vOM/rXbCgpQ5rfmS3qdRaeKdPtdRn+w6QsEOxMPFEivOWLgYwehIXGf73OOtdTpeopqunQ3kSOiSgkK+MjBwQccdQeleV6LqmkazqUen2+q3sMt8WA87SrZVlJ5IyFOc7f0rc0fUmvden8Pad4lvllslIO2xtxEApAIXA7E46dqKuGtpa1teu33ApHomaM15zaeImvDrKxeKtRDaQrvcBrKD5lUkErxz09uorV8MeIWe1u76/1Ke4sfs8M8T3ECRuoZnXG1BzkqMdc5FYyw84q7/UaZ2VFUrXVbS8tlninUIQTh/kYYODkHBGDwc0q6nZtOYVuoTIApKhx0bO388HH0rGz7DLlFUk1S0kunt1uIzLHt3DPc5wB6n5Tx7VIL62IJFzCQF3Ehx09fp70rPsBZorNv9esdMmt47qYq1x9wqjMMZVckgYAyyjJ45FOGsWZuVg89RI+7YD/FtwSR/wB9D65p2e9gNCiqNpqtrexLJBMCrAFdwK7gVDZGevBFWEuoXZVWaNi67lAYEkeo9velZoCaikrMuxealI1vaTNaWw4kuFHzufRM8D/e/L1ppXA1KK5C50i3sr1ItK1PUI9T6rvneZGPXEisSMH2rYHiG3g0mxvb1Xi+1ske1Rna5659hg80Lll8DuNxcd0a9FUtR1W20tYDclv38qwoFXPzMcD8KuZGcZ5osxC0UmRnGeaMikAtFICD0IoBB6HNAC0VnzaxHFey2qW1zNJEqs/lICBuzjqR6GrFnew31sJ4SdmSpDDaVIOCCD0IIp2aAsUUmabLKsMLyv8AdRSxx6CkA+io4Z0ngjlU/LIoZc8HBGafkDqRQAtFISB1NRW1zHdw+bFnbuZeRjlSQf1FAHlHxJZRq5W6yNPOp25uTjjAiHX8N1Xtf8T6HqeleJZNIs42ntbFYf7QVBtZXIXYD17n8q6nVvC93qF5fNHdWBtLwoZLe6sTNgqu3Od49PSqsfg69h057CObQ1s5CGeEaSdrEcgkebz0r0IV6ahFPdf8AlpnD2WiX+g+GrDxNrF/C1vptqX021jXB8yXldxwO7Z79Kz/AAPPLpnjfRRc2N3aSzW8yytcIU88ne+4ZAyOg/CvT7nw3q15Zx2lze6PNbx42RPpZKrgYGB5vai58OaveXMNxc32jyzwAiKR9LJZB7HzeK1+upxkp63v/X4i5TxK5hvbXRJNegYiLVZbi1nx2yQ2Px5/KvWtL00CweBp1t2tNO0+USsu5UMe9skZGR8vNXT4Rv208WBn0Q2atvEH9knYG9ceb1qw3he+uYr1L7U4ybtYY2a2tvL2xxljtAZmHO7HpjtU4jGRrRS2/pW+5Ao2KJ8Lxa35GoS6otzFPHHIXMIBkXGCPZCpPy46nJJpH8CobyKRNQRI4pI5CghAPynI5B474+p68YWTwFPINp1QYW1W3B8jk7XDAk59iCBjOfYUx/h9L5E8UeooFl8sYeAuDtQpzlsnqCBnAKg4rmVS20/wHYS18BLbMGGoRNKxG5vs4GdojAI+bhv3eSe+5ulR3PgSytLKeUXyRQrarHvdCdu0LluGAOdu71yScnpVqfwAsr27i+JaIyF2ZDmQsSVJIYHgYHXkDtU0vguSXQ7HTWvY2W23hmeDIYNnkAEfMAcAnPc0e11Xv/gFh99ounC3jv8AUrhWt7OySFCy4WMg537RxknbxjjaKzIPBkdyUkXVIpPI/dlhb4IMewDad3GDEoPXIBFaVt4JEOj3eny3rTJdXSTysycsqsG29epxjP6Vj3fgO506xadLyW+nVVDLsAMh8wM2QzgEHnIz3PNEZLVKYWL6+CI0W4WO9iCzxlSTACyctjac8DBAI7heoqzo3huPTtZW5S8VvJjeNohBtDM7b8gkkADccBegOCTiqNv4CuPs1uXvYkdIo8xtCXBYBNysdw3JlCcccsTVr/hCZReNcC+iyx3c25+TAwoTDfKMbQfUKOlKUk7pz/AZ1qMGXKnI9a4SfVPGERdo7Z3GH2p9l6cSbf8A0FP++q6nw7o50PSIrJpVlKZy4QLnn/DjJ5OKZNaa413IYNTtFt2bKq9oSyD0zuAP41nBqLa0fqDM2wmu7W51A3cCm8kkSO0bythlJjBY/QHOfTFT61pyfZtGscM8QuRG5A7eU4JP51qWOlraSNPNNJc3TjDTS4zj0UDhR7D8c1dqU1F+6htt7nF3P2y+tFe7jffYT29rnaf3j+ehdx7YC/manvDAItRScMdZaZzbYB8zr+62H+7jGe3XPeutox3xT9oKxyV6YAmqJeBjqzSN9kwD5h4Hl+X7Z6475zUl3Z3DRa1cxK5vRsRWAJKrsTfs9+vTrXU470tHOFjj4UhlS9+x3K+QbNlkFhbsMEkYPLHLgZ464/Cr3hyWI3k6W4tnj8pT51oCsZOTwVPAb8Tx1rocAUYAoc7qwWMAWdzceJtTaG9ntV8qAZjRCG4b+8p6VQtViggshqvNpHJcLM8gOx5t+A79uRuPPGT9K66jGaXOFjknmlsrI31mkjWy3EkUChT/AKt1AUgf3fMAx7H0p1nbTxG5sG80wabDJtZsnzDIMrz3wNw/Gurop+08gscXePE8XlyrCky2UYiE6NI7nb/yyUYwc9SOc/StGytINTuJJrpPPU2MO3fkjJ3ZI9/frXR4HpRQ6gWOVgktc2b64cxNYx+UZwSu/nf1/i+771q+GFCaFEFWRV8yXaJM7seY2M556Vq4opSndWCx/9kAAAAIQAEIJAAAABgAAAACEMDbAQAAAAMAAAAAAAAAAAAAAAAAAAAbQAAAQAAAADQAAAABAAAAAgAAAAAAAL8AAAC/AACAQwAAPEIDAAAAAAAAgAAAAID+//VCAAAAgAAAAID//7dBIQAAAAgAAABiAAAADAAAAAEAAAAVAAAADAAAAAQAAAAVAAAADAAAAAQAAABRAAAAeF4AAAAAAAAAAAAAegAAABYAAAAAAAAAAAAAAAAAAAAAAAAAAAEAAC8AAABQAAAAKAAAAHgAAAAAXgAAAAAAACAAzAB7AAAAFwAAACgAAAAAAQAALwAAAAEAEAAAAAAAAAAAAAAAAAAAAAAAAAAAAAAAAAD/f757/3//f/9//n/ff/9//n/+f/9//3//f/5//3/fe/9//3//f/9//n//f99//3/+f/5//3//f997/3//f/9//X//f/9//3/+f/9//3//f/9//Xv+f/5/3Xv/f/9//3//f/9//3/dd913/3//f/57/3//f/9/vnf/f/9/vXf/f/9//n//f/9//3//f/9//3/+f9x7/X//f7x3/3/fe/9//3//f/5//n/9f/5//n/de/9//3++d/9//3//fztnfW+/e99//3//f/57/3/9e/9//3//f/9//3/+e/9/u3P/f/9/33v/f/9/m3P9f/5//n/9e/9//3vfe753/3//f/9//3//f/9/33//f/9//3//f/9//3//f/9//3//f/9//3//f/9//3//f/9//3//f/9//3//f/9//3//f/9//3//f/9//3//f/9//3//f/9//3//f/9//3//f/9//3//f/9//3//f/9//3//f/9//3//f/9//3//f/9//3//f/9//3//f/9//3//f/9//3//f/9//3//f/9//3//f/9//3//f/9//3//f/9//3//f/9//3//f/9//3//f/9//3//f/9//3//f/9//3//f/9//3//f/9//3//f/9//3//f/9//3//f/9//3//f/9//3//f/9//3//f/9//3//f/9//3//f/9//3//f/9//3/ee/9//3//f/9//3//f/9/vnf/f/9//3//f/9/33v/f/9/33//f/9/3Xv/f/9//3//f/9//X/9f/9//3/ff/5//3//f/9//3//f/9//3//f/97/3+/d/9//3/ee/9//3//f/9//3//f/9//3//f/9//3//f/9//3+8d/9//3//f/97/3/de/9//n/8e/5//n//f/9//3//f/9/33v/f/9/3nv/f99733v/f/9//3+/dz1nDCWHENla/3//f/9//3/+f/5//nv/f953/3//f/9//3//f/9//3//f55z/3//f/9//3//f/9//3//f/9//3//f/9/v3fff753/3//f/9//3//f/9//3//f/9//3//f/9//3//f/9//3//f/9//3//f/9//3//f/9//3//f/9//3//f/9//3//f/9//3//f/9//3//f/9//3//f/9//3//f/9//3//f/9//3//f/9//3//f/9//3//f/9//3//f/9//3//f/9//3//f/9//3//f/9//3//f/9//3//f/9//3//f/9//3//f/9//3//f/9//3//f/9//3//f/9//3//f/9//3//f/9//3//f/9//3//f/9//3//f/9//3//f/9//3//f/9//3//f/9//3//f/9//3//f/9//3//f/9//3//f/9//3//f797v3v/f553f3Ofd99733vfe997v3O+d/9733u/d/9/33vfe997v3efd797/3+9d59333vfe9973nu8d9x73Xu/d99733vfe79333ued/9/nnN+b/9/nHP/f/9/v3uec/9/fG+/d997v3eec753/387Z51z33vfe51zv3f/f/9//3+ec/9/nnPfe/9/Wmvdd957/3//fxpjnnP/f79333u/d/9//3//f793/3//f59zv3ufc59zn3eZUh1n6xz/f/9/XGu+d/9/33ved793/3+/e997fW+ec/9/vnfZXr97/3/ff997/3/fe/9//3/fe39vPmsdYz5nn3P/f/9//3//f/9//3//f/9//3//f/9//3//f/9//3//f/9//3//f/9//3//f/9//3//f/9//3//f/9//3//f/9//3//f/9//3//f/9//3//f/9//3//f/9//3//f/9//3//f/9//3//f/9//3//f/9//3//f/9//3//f/9//3//f/9//3//f/9//3//f/9//3//f/9//3//f/9//3//f/9//3//f/9//3//f/9//3//f/9//3//f/9//3//f/9//3//f/9//3//f/9//3//f/9//3//f/9//3//f/9//3//f/9//3//f/9//3//f/9//3//f/9//3//f/9//3//f/9//3//f99/bjFGDIcQRwysGKwUiBCHDGkQSAxnDKgUiBBHCIkQaAyHEMgYhhBmDKwYKAinFIUMiBCJEGcMRQiFEIQQoxCEDGcQZwyHEIcQiBBnDKgURghoDE4p/3+VUhVCv3c3SvQ9FkaRMaoUf282Si4l9D1XSrI1LiVfa7I5qhTsHPteTinffz9rUClPKdteLinSOW4t/3+fc3dODSHtHDdGvFowKbM1f3P/f5hSDSX/f4oQ9kGbVnIxtTkfZ1EtDyVRLT9rkjUOJU8pHGMNJcsceVIOJZtWWE4OJewc216yObI5bzG/d99/v3v/f/9//3/fe3ZOTinsIC4lLiVPKZAxVErfd/9/33v/f/9/3Xf/f/9//3//f/9//3//f/9//3//f/9//3//f/9//3//f/9//3//f/9//3//f/9//3//f/9//3//f/9//3//f/9//3//f/9//3//f/9//3//f/9//3//f/9//3//f/9//3//f/9//3//f/9//3//f/9//3//f/9//3//f/9//3//f/9//3//f/9//3//f/9//3//f/9//3//f/9//3//f/9//3//f/9//3//f/9//3//f/9//3//f/9//3//f/9//3//f/9//3//f/9//3//f/9//3//f/9//3//f/9//3//f/9//3//f/9//3//f/9//3//f/9//3/SPfQ9HGM/ax9n314eY39vX2s/Zx1jf2sdY39vP2c/Z/peXWs8Zz1nn3M/ZxxjG2M/Z19rP2dfa1xrOmNca31vXWcdY/xeX2tfb19rHGNda/5iDiHfe55zihDOHGsQvFr/YrU5SQz+Yq0Y9kHVPV9r1T2sGJpSDyUfZzApF0YOIb93OUrvILQ1m1I/Zy8l7Bx/b39z9kHdXt5elDVSLe8gkzW8Wt9/n3PsHP1eixCUNbU51jm1OZtSixA/Z88cX2/wJF9vUS3UPXExn3c/a7Y990ERJT9re1I4St1eUC0NJRxnv3v/f/9/nnP/f/9/+l41Rtpaf2+fbxtj+l7xOW0tt1b/f753/3//f957/3//f/9//3//f/9//3//f/9//3//f/9//3//f/9//3//f/9//3//f/9//3//f/9//3//f/9//3//f/9//3//f/9//3//f/9//3//f/9//3//f/9//3//f/9//3//f/9//3//f/9//3//f/9//3//f/9//3//f/9//3//f/9//3//f/9//3//f/9//3//f/9//3//f/9//3//f/9//3//f/9//3//f/9//3//f/9//3//f/9//3//f/9//3//f/9//3//f/9//3//f/9//3//f/9//3//f/9//3//f/9//3//f/9//3//f/9//3//f/9//3//f7E1mVL/f997X2+/Wr1WH2Nfb997/3//e/5aX2tfa/9//3//f/9/Pmc/az9r/3//f/9/n3cfZz9nv3e/dz5nP2ffd/9//39fax9nH2f/f59z3l7vIP9/33eyNTlKczHeWl9rrRi9Wj9nMCm1OQ8h1TmsFJtW33vNGP5itDnVPTEpH2OcUnMxMSkwJXItLyWaUv9//3/2QZQ1H2dTLdY9DyFRLbtW/3/fe+wc9D1QKTAl1j0xKTAlN0YOId1ezxy9WhAlf3PVPXExkzU/a39zvVoyKTIpH2ecVhdGelLsILla/3+/d/9//3//f/9//3//f/9//3//f913/3//f/9/O2PQNRE+/3//f953/3//f/9//3//f/9//3//f/9//3//f/9//3//f/9//3//f/9//3//f/9//3//f/9//3//f/9//3//f/9//3//f/9//3//f/9//3//f/9//3//f/9//3//f/9//3//f/9//3//f/9//3//f/9//3//f/9//3//f/9//3//f/9//3//f/9//3//f/9//3//f/9//3//f/9//3//f/9//3//f/9//3//f/9//3//f/9//3//f/9//3//f/9//3//f/9//3//f/9//3//f/9//3//f/9//3//f/9//3//f/9//3//f/9//3//f/9//3//f/9//3//f/9/by2bUr97fE6zGAwAKgRrDNAYvlb/f19njBBLCFIt33f/f/9/n3ORMWwQzxx/c/9/3388Sk4MbRD1PT9nawyuFDdG/3+fd5g1LgiOEJhS/38/a+8c33v/f/teTymzNR5jH2dxMS8lP2f0PdQ5kTFfay4lTy38Xh1jDSUNJR1jeE5QLTdGcS1RLTdGV0pPKfM9f2/fe39zTylyMTAl3V6SNS4l+17/f/9/6xwuKT5nLyW7VnEtkjXbWjZGTy1xMTdGu1pxMXAtX2+RNZI1szWfdzApvFoPJZIxmVYdYy4psTlUSv9//3/ee/9//n//f/9//3//f/9//3/+f/57/3v/f793l1ISQnxr/3//f/9//3//f/9//3//f/9//3//f/9//3//f/9//3//f/9//3//f/9//3//f/9//3//f/9//3//f/9//3//f/9//3//f/9//3//f/9//3//f/9//3//f/9//3//f/9//3//f/9//3//f/9//3//f/9//3//f/9//3//f/9//3//f/9//3//f/9//3//f/9//3//f/9//3//f/9//3//f/9//3//f/9//3//f/9//3//f/9//3//f/9//3//f/9//3//f/9//3//f/9//3//f/9//3//f/9//3//f/9//3//f/9//3//f/9//3//f/9//3//f/9//3uyNZtSf3OwFFAMDQBNDCoETAiuFH9r33fPGCoEzhj/f/9/33v/f3lKCQQrCJ5Sf3Pff7s5LwgLAN9e/2JwEC0E9z3/f19vUgwxCE8Md07/e19rESXfe/9//39NKaYQfW//e793nnPfe/9/fW+/d/9/nW8ZY/9//3uec75z/3udb99333e/d1xr/3++d1pn/3/ed/97/399bzxnLSVea59zn3Pfe/9//38SQuocn3MtJX9vn3O/d793/399b793n3fff31v/3+dc/9/nXO/d997G2O/d793fW//f997nne/d/9//3//f/9//3//f/9//3//f/97/3//f/9//3//f997/3//f9la0Dn/f/9//3//f/9//3//f1RKnXP/f/9/GWPXVv9//3//fzNGv3f/f/9/fGsRQvE9ET47Z/9//3/fe997VEquNfA5tlL/f/9/33v4Wv97/3//f/9/nnMyRvE9rjEZX/97/3v/f31v0DmvNRJC+F7/f/97/3/fe/9//39ba5VS/3//f/9//3//e3ROnXP/f/9/WmcRPo0t8T2eb/9//3//f/9/EkJca/9//3/5XrdW/3//f/9/O2c6Y793/39USq810Dm2Vp5zEUKdb997tlb/f/9//3//e/lennP/f/9/llLxPfE5M0Zca9dW/3//f/9//3v/f/9//3//e7IxWk58Ui0IMAgXJRtGtjVMCAoAOUb/exIhTASNEJ9v33f/f/9/X2uuFE0MCwAOBA0ADwQPAC8IP2t/b1EMMAjYOf9/H0IyCBMILwg1Qv9//l4QIf9//3//fxhfaymcb/9//3//f/9/nHP/e/9//nv/f/9/vHPdd/9//nv+e/9//nv/f51z/3//e/9//n/9e9x3/3+cc/9//3uVTvle/3//f75z/3//f9ZW8T3/f5dS+l7/f79z/3//f753/3vfe/9//nvde/9/vHP/f/9//3/vPTln3Xf/f7t3/3+9e99//n//f/9//3//f/9/t1ZVSvteFEb6WtI5uFbyPftev3ewNdla/3uXUpZS/3//f/9/33v/f55zjzH6Xv9/33sSQm0tfW//f793CiF9a/9/fW+OMfleXGcaY40tO2ffe997jjGVTp5zXGsRPlRK/399b/E9fGu/d/9/nm/PNXVOXGt9b68xllL/f11rbi3YWn1vO2evNfha/3/fe/9//3v/f7dW8D3/e/9//3//f793zzV9b993+FqOMdha33f6Xo8xXWv/f997PGcrIXZO/3/fe7A1sDW/d/9/33u4VlRG/39VSlVKGmO/d5ZSjS0zRr93fW8yQp5z/3//e51zjjG/d/9/dU4SQjtnfW/5WtA5jjHfe/9//3//f/9//3//f/9/szVaStg9DARyEH9S/39faxEhKgSTMf97ljFtDLAYH2P/e/9/33v/f9c5LARwDDAIMAhSDDIMMAhfaz9ncxAyBLo1f2/WGBIENQwQBNQ5/38/Zw4h/3+fc997/3/dd/9//3/+e/97/3v/f/9/3nf/e/97/3//f/9//3//f/9/3nf/f/97nXP/f/973nf+e7xz/3//f/9//3+db79z33v/e/97/3/+d/9//3/fd/9733vfd/9//3//f71z/3//e997/3//f913/3//f9573nedc/9//3/+f/5//X/9e/9//n//f/5//3//f/9//3+YUlAt/2JSLb5azhicUs0cPmufd8kYl1b/f55zllL5Yv9//3//f/9/v3csJdla/3+fc/E90DWXUv9/v3cKIZ5z/38SQvpe33v/f/9/XGttLf9/11byPf9//3//e31vji19b/9/M0Z9b/9//3+XUjNG33v/f/9/XWu4Vv9/2VrZWv9//3//f5ZSlVL/e/9/nXP/f/9/t1auMf9//3//f/9/nnPQOZ5z/3sSQnxv/3//f/9/dk41Rv9//3/ROZhSE0Lfe59z0jnSOX5v/3//f7lWl1L/f3ZOdk7/f/9/33t1Ttha33t9azNG/3//f/9//3sSQt9733sTQjxnv3f/f/9/2VqwNf9//3//f/9//3//f/9//3+RMXtOtjVODFEMH2ffe/9/vVacUv5e/3+XNSwEDQTQGMwUkS2cUv9/H2MtBA4AtRi8ObQYEQRyEJ9zn3O0FDMIOSV/UhAAEgQ1CDEIECG/c19ncS3/f/9//3+9c99333ffd99333f/ezpj/3//f/97v3O/d59zv3N+b/9/33ffd/97/3v/f79znm//f/97/3u+c993nnOfc/9/v3ffe/973nf/f7xz/nf/f75z33ffe79z33f/e75z/3+9c/9/33u/d793/398b753/3//f55z33vfe997/3/+f/1//n/+f/5//n/+f/9//3//f7pWMCm+WjMpfVLQHJ5WzhwcZzxvqBzYXv9//398bzNG33v/f99//3/fe28t+17/f1VKdU4aY9E5/3+/dyshnnPfe68xfW//f997/3+/d68x33szRrdS/3/fe/9//3/QOfle/3/QOX1v/3+/d7A1l1K/d793v3Pfd11r/3//f/9/n3M8Z9E5jjFbZ/9//3//f/97/3+WUq81/3v/f997/39ca44x/3udb9A533vfe/9//39/b9I9v3e/d9E5XmtVSn9vG2NWSrhWd07/f/9/2VpWSp9zPGcTQrhWfm/fe5ZSdUr/f59zEj6fc/9//3+/c9A533u/d9E533v/f/9//39da9A1/3v/f/9//3//f/9//3//f5IxW07XPU0MLwz/Yt97/3+/d/9//3//f/k9DQRRDHEMjRAoBI4QG0K/d3ctcxAZJX9v9iBSDBUl33u/c1YlMQTYGDspEARzDHUQEQQSIb9zP2cuJd97v3fwOSshby1/b39vyhiQMV9r0zm/c5pS3Fp5Ti8lWEpRKZIxX2uRMS4hcS1/b1Epci1YSjdGd0r/fxxf7Bz0OX9vUSkOIXZK/3/fd40xe2v/f/97O2MtJdI5NUJ4TgwdqBQaXzRG21qzOZ9zkTVOKTVGv3cuKewgf29XSi0pLCV9b/9//3//f/5//3/+f/9//3//f/9/eE4OIfc9ESW3OfEgfFLuIPJF1l4JKVNS/3//f99/tloaZ/9//3/ff/9/jy0cY59zjzE7Y/9/0Tn6Xr93TCV9a/9/jzFda/9/v3f/f/9/0DW/dxJCuFb/f/97/3//f9A1XWu/d/E5nm//f79zM0LxPTNC8T0zRvI9sDWfc/97d05vLXZK+VpcZ/9/33v/f/9//3//f/la8Tl9b55vv3edbzNCM0b/f31vrzXfd/9//3/fe39v0jnfez1nE0L/f1ZKfm92ThtfXWuxNd97/3/ZVtla/3//f35rdk5VShNCjzG4Vv9/nm8TQr93/3//f9938j3fd7930DXfe/9//3/fe59z0Tn/f/9//3//f/9//3/+f/9/kjV7UjpKLAgNCH5S/3//f/97/3v/f/9/nlJQDBEEMggTIWwMCgCyGF9rf1IQBBEE31qSFA8Edy2/c/97+DUwAFYIVwwwBDcl1hgPAE8I33v/Xi4h/3/fd20p+170PdM5kTHcWldGLyVyLd1aWUpaSnMtvVatFPg9ESX/XosQX2trDN5aMSU/a5Qxm1IOIZ9zzBjcWnpO3l6dUpQ1Tynfd/9/Ch35Wr93v3OYTrI1WUqTMTdGkjEdY5AxNka8WjEpWU7uIF9v/WLUPZM1/WIOJX9z/WIEAFVO/3/fe95//3//f/9//3//f/9//38cY3dOeU55TlhKelI/Z3dSlVo5bzBOGGv/f/9//398c1NO33//f/9/v3dOKfteHGPyPd97/3/6XjRG/38LIZ9z/3/yPbhW/3v/f/9/XWuPMb93uFbyPf9//3//f35vrzF9b/970Tn6Xr9z/3+3VtA1/3//f/9/PGOQMf9/HGNOKb93fm//fzxnfGv/f/9/vXP/f/97dU4KIdA5rzGvMUwpKyE7Z993/3+vMZ5v/3//f/9/2VrxOf9/l1KXUv9/+l40RtE5n3P/f7A1XWvfe/peE0L/fxxjPGf/f997n3PZWtla33s8Z/I9fW//f/9/33cTQt93v3MTQj1n33v/f/9/+l7yOf9//3/fe/9//3//f/9//3+zOXtSP2ttEC0IVS2fc/9/33vcWj5n/39/b1AMdhAbJd9/n1IvBAwAf05/b/cgEAAdQpAQLwjYOd93/3ubSg4ANwgWAHEIXkr8PQ4ALwi/ex9nDiHfexlfDCH/f59z/39wLTZCn3MOIfY9mlKcUnpOnFK2Nd9alTERJZ1WUSm/c4wQOUZzLb931jmbUkkIn3NxLTAl7hx7Tvg9ECEeY/9//39vLQsdNka6Vv1eci1fb9Y5OkqUMZ9zKAS8VnpOtTn3QXExv3ufd3lSkzWfd2kQHmcNJdI933v/f/9//3//f/9//3//f/9//3//f/9//3//e/9//3v/f/9//3/+f5p/Fmt6e7t/vH//f91/Uk6dd/9//3//f00p+15WSvte33v/f59zE0J+bwwhfm//ezxnsDV+a/9/fm+PMfpa/3+/d7A1t1b/f79zNEY0Rt97/3uPMfI9PGf/f11rEj4aX1xn/381RphS/3+/d5Axn2/fd59zM0Jca/9/3nf/f/9//3/6XvE5v3f/e/9//3+3UjNCv3f/e9labS2eb/9/n3MSPlxn33szQp9zv3ffd44t0Dn/f/9/t1K3Vt972VqXUv9/PWePLX5v/3//f9E5uFb/f793bil2Tr9333t2TvI9v3f/f1VKVkqfb/9/PWexNW4t33v/f/9//3//f/9//3//f1AtWk7ff9AcDARNDLxWn3NYSmkMaQzeXn9zkRQTCJcU33vfXjEIMAj6Pf9/mjEPBLIUTghPCL5W/3v/d7tSDAAUBDUITwhfZ79WDQAvCF9v/2JxLb9zXGsuJb9733vfdxxjLiWQLbI1mVKKEHEt9j32PTAlm1JyLc4Yf2+0NbM1aQz1PZMx1TlyLf1eDiFPJfQ9cC1QKdxaMSm0NZAt33v/fz1n6xxXSqoUWEruHP9/7xy9VmoM1TkuIf1eUS03SnExsjlwMfRB215PLZE1Ty37YrE10TmVUt97/3//f/9//3//f/9//3//f/9/vXf/f/9//3//f/57/n/9f/t/VndOVnBakl6ae/1//39SUntzv3v/f/9/by3aWtI5v3f/e/9/33s0RhpfTCl+b/9//38aXxNCEkITQvpe33v/f793nW90SvA5M0Z1Tt93/3//e7dW2FrQOfle/39cazJCdEqvNdlav3f/f9972VryPfI9E0L4Wv9//3//f/9/33v/f7dWrzX/f/9/33v/f/9/bS07Z/9//3u3VlRG8T3QORpj33v/e5ZS33v/f997VErYWv9//3++d9dW/3+3VpZSv3f/fzxn8TnyPdA52Fb/e/9/nnOWUthWM0YzRjNGnnP/f/9//392ThNC8j1VSpdSVErfe/9//3//f/9//3//f99/kTF6Uv9/v1oMAE4MbgyOEK8UTQwJAB9jv3fyHDAIlRRdLZYUlRQMADtG/3tfZysEcAwvBC8IP2f/e/9/3lpOCA4ALwR4Md9/P2sMAAwEnlJ/cw8lv3f/fy4lFUY9a24tXm88Z3ZO33t+b5dSmFKfc5hWiBCfc7lWmFKfd593mFZ3Tm8tv3c1Rhxj/392TjxnXWt3Utlan3d/c3ZOO2f/f/9/nnPJGJ93LSV3TttePmu5Vn9vCyFWTjxnn3MsJb97uFa/d/pi2V6/d35zdU6fd/9/2Fp1Untv/3/ee/9//3//f/9//3//f/9//398b99733v/f/9//3//f/5/+3/Yf69mLFaQYrJimn/+f5Ra12L/f/9/v3exNdM9V07/f/9//3+/d55z8T0KIZ53/3//f/9/33v/f/9//3//f/9//3//f997/3//f/9//3//f/9//3//f/9//3//f/9//3//e/9//3//f/9//3//f/9/33v/f/9//3//f/9//3//f/9/GmOvNf9//3//f/9/33uOMVtr/3//f/9/33u+d/9//3//f/9//3//f/9//3//f/9//3//f/9//3//f7VWlFL/f/9/33v/f713/3//e/9//3//f/9//3//f/9/33v/f/9//3//f/9//3//f997vnfvPf9//3//f/9//3/+f997/3+QMVdK33/fe7g1TQgMBAsACgBtDHQt/3+/dzElTQguBBEEEAAPAI8Mu1bfd997tDUtCC4IbxBfa993/3s/YysIKwQrCJ5S/39fb0wMSwzvIF9rkjHfe/9/2l5NKeogEkLff/9/33//f997/3/fe/9/v3fYXt97v3fff/9/33/fexpn8UG/e/9//3+ec/9/33u/e/9//3//f997/3//f75333uecwslCiHJGJ9zv3f6Ytle/3/xQRpn/3+dc681O2cSQn1vvnfff/9/33v/f/9//3//f/9/3nv/f/9//3//f/9//3//f/9//3//f/9/tlbYWr9333v/f/9//3/7f/l/VHvybk5aL1Y3c91/EErWXt9//3/ff24tLik8Z/9//3//f/9/nXPwPQohfG//f/9//3//f99//3//f/9//3//f/9//3//f/9//3//f/9//3//f/9//3//f/9//3//f/9//3//f/9//3//f/9//3//f/9//3//f/9//3//f99/33/YWo41GmMaYxljOmfxQRFC33v/f/9//3//f/9//3//f/9//3//f/9//3//f/9//3//f/9/3nv/f/9/915zTv9//3//f/9//3//f/9//3//f/9//3//f/9//3//f/9//3//f/9//3//f/9//39aazFG3nv/f/9//3//f/9//3//f641lk7/f/9/33udUnQpESFTKbU1H2Pfe59zFkIPHc8YEyFVJXUteUr/f/9//3sbX84YzxxSKV5n/3v/f993DyFRKVEpv3f/f593cS0OIbI1n3MtJd9733v/f51zXGv/f/9/33v/f/9/v3vfe/9/33v/f/9/v3v/f/9/33v/f/9//39ba/9//3//f/9//3//f/9//3//f/9//3//f/9//3//f/9/v3d9b79333//f51zXG/fe75333v/f/9/nXP/f1tr/3//f/9//3//f/9//3//f/9//3//f/9//3//f/9//3//f/9//3//f/9//3//f9hatlbfe/9//3++e7t/3H/9f/1/9mrVYrx/nHtrMTpv/3//f/9/t1JVSv9//3//f/9//3//f/hedE6+e/9//3//f/9//3//f/9//3//f/9//3//f/9//3//f/9//3//f/9//3//f/9//3//f/9//3//f/9//3//f/9//3//f/9//3//f/9//3//f/9//3//f3xvM0a3VlROU0ozSvhenXP/f/9//3//f99//3//f/9//3//f/9//3//f/9//3//f/9//3//f/9//39aazln/3//f/9//3//f/9//3//f/9//3//f/9//3//f/9//3//f/9//3//f/9//3//f713GGP/f/9//3//f/9//3//f957rjW4Vt9733vfe997n3Ofc79333v/f/9//3vfd993/3//e/9/n2/fd/9733ffd/9/n3P/f997/3//e/9//39/b/9//3//f/9/33//f997/3/8Xgsh/3//f997/3//f/9/3nv/f/9//3//f/9/33v/f997/3//f/9/3nv/f957/3//f/9/3nu9d713/3/ee/9//3/ee713/3//f957vXf/f713/3//f/9//3//f/9//3/ee997/3//f957/3//f/9//3//f/9/vne+d/9/vnf/f/9/3nvee/9//3//f/9//3//f/9//3//f/9//3//f/9//391TvE9nXP/f/9//3//f75/vX//f/9/nXcySo01/3//f793/3//f75z/3//f/9//3//f/9//3/ee/9//3//f/9//3//f/9//3//f/9//3//f/9//3//f/9//3//f/9//3//f/9//3//f/9//3//f/9//3//f/9//3//f/9//3//f/9//3//f/9//3/fe/9//3/fe/9//3//f/9//3//f99733v/f/9//3//f/9//3//f/9//3//f/9//3//f/9//3//f/9//3//f9573nv/f/9//3//f/9//3//f/9//3//f/9//3//f/9//3//f/9//3//f/9//3//f/9//3//f/9//3//f/9//3//f/9/33+xOU4pWEqbUltOfVKfUlxKXEp8TlpKWkp6UlpOfE59Sn1OXEqeUntOek6bUlpKWkp9Tl1OPEoZRjhKeU6bUllKOEZ6TllKm1I4RjhGWUp5TrM5cDHfe/9//3//f/9//n//f/9/3Xvde/9/3nv/f/9//3/+f/9//3/+f/9//n//f/9//n//f/9//3/+f/9//3//f/9//3//f/9//3//f/9//n//f/9/3nvee/9//3/ee/9//3/de/5//3/de/9/33v/f753/3//f/9//3//f/9//3//f/9//3//f/9//3//f/9//3//f/9//3//f/9//3//f99/t1aOMdhafXO/e99/33/ff/9/nnczSiolOmf/f/9//3//f/9//3//f/9//3//f99//3//f/9//3//f/9//3//f/9//3//f/9//3//f/9//3//f/9//3//f/9//3//f/9//3//f/9//3//f/9//3//f/9//3//f/9//3//f/9//3//f/9//3//f/9//3//f/9//3//f/9/33v/f/9//3//f/9//3//f/9//3//f/9//3//f/9//3//f/9//3//f/9//3//f/9//3//f/9//3//f/9//3//f/9//3//f/9//3//f/9//3//f/9//3//f/9//3//f/9//3//f/9//3//f/9//3//f/9/33//fxRGyxjtHM4cawyuFI4QjhBsDM4YjBDNGKsUjBSuFI4QjRCMEIsQixBqDM4YzhhKCM4YrRjOHO4crBisFIoQyxgNHewcqhCrEKsY7RzMGIoQaBBOKb93/3//f997/3/de/5/3Xv+f/9//n//f/9/3Xv/f/5//n/de/9//n/+f/9//n/+f/5//3/+f/5//n/+f/5//3/+f/5//Xv+f917/n//f/5//3//f/9/3Xv+f/9//3/+f917/3/+f/5//3//f/9//3//f/9//3//f/9//n/ee/9//3//f/5//3//f/9//3//f/9//3//f/9/33//f/9//3//fxljTC2vNZhSPmufdz1rVk5NKQshdk7/e/9//3v/f953/3/+e/9//3//f/9//3//f/9//3//f/9//3//f/9//3//f/9//3//f/9//3//f/9//3//f/9//3//f/9//3//f/9//3//f/9//3//f/9//3//f/9//3//f/9//3//f/9//3//f/9//3//f/9//3//f/9//3//f/9//3//f/9/vXf/f/9//3//f/9//3//f/9//3//f/9//3//f/9//3//f/9//3//f/9//3//f/9//3//f/9//3//f/9//3//f/9//3//f/9//3//f/9//3//f/9//3//f/9//3//f/9//3//f/9//3//f/9/nnM8Z39vP2e/d39vX2u/d793X2e/dz9nXmu/d993HmN+a/97fGv/e59zXmefc997/3+db75333vfe99733u+c993nnP/f997/3+/d997/3//f51z/3/fe/9//3/+f/9//3//f/9//n+8d/9//3/+f/9//3//f/5//3/+f/9//3//f/9//3/9e/1//3//f/9//3/+f/9//3//f/5//3//f/9//3//f713/3//f/9//3//f7xz/3//f917/3/ee/9//3//f957/3//f/9//3//f/9//3//f/9//3/+f/9//3//f/9//3//f/9//3//f/9//3//f99//3//f/E9DSGqFMsYqhTsHJAx2Vr/f/9//3//f/9//3v/f/9//3//f/9//3//f/9//3//f/9//3//f/9//3//f/9//3//f/9//3//f/9//3//f/9//3//f/9//3//f/9//3//f/9//3//f/9//3//f/9//3//f/9//3//f/9//3//f/9//3//f/9//3//f/9//3//f/9//3//f/9//3/ee/9//3//f/9//3//f/9//3//f/9//3//f/9//3//f/9//3//f/9//3//f/9//3//f/9//3//f/9//3//f/9//3//f/9//3//f/9//3//f/9//3//f/9//3//f/9//3//f/9//3//f/9//3/QPSslCyFwLbpScS2TMVhKFj4uITZGTylvLZlSmU4NIekYU0aNLVtnVkrsHOscPGf/f/9//n//f997/3//f/9//nv/f/9//3//f/9//3//f/9//3/ee/9//n/+f/9//3/ee/9//3//f/9//3/de/9//n/+f/9//3/+f/9//n//f917/3/+f/9/3Xv/f/9//3/+f/9//3//f/5//3/+f/9/nHP/f/57/3//f/9//3+8d/9//3//f/5//3//f/9//3/ee/9//3//f/9//3//f/9//3//f/9//n/+f/9//3//f/9//3//f/9//3//f/9//3//f/9//3//f997/3+/dxxfHGMcYxxj/3//f997/3//f953/3//f/9//nv/f957/3//f/9//3//f/9//n//f/9//3//f/9//3//f/9//3//f/9//3//f/9//3//f/9//3//f/9//3//f/9//3//f/9//3//f/9//3//f/9//3//f/9//3//f/9//3//f/9//3//f/9//3//f/9//3/ee/9//3//f/9//3+cc/9//3//f/9//3//f/9//3//f/9//3//f/9//3//f/9//3//f/9//3//f957/3//f/9//3//f/9//3//f/9//3//f/9//3//f/9//3//f/9//3//f/9//3//f/9//3/ee/9//3//f/FBsDX/f793f28eY08lszVXSpExV0o1RhxjNkZzLb5WmlJOKXdOulZSLT9r9kGSNf9//3//f/9//3//f/9//n//f/9//3//f/9//3//f/9//3//f/9//3//f/9//3//f/9//3//f/9//3//f/9//3//f/9//3//f/9//3//f/9//3//f/9//3//f/9//3//f/9//3//f/9//3//f/9//3//f/9//3//f/9//3//f/9//3//f/9//3//f/9//3//f/9//3//f/9//3//f/9//3//f/9//3//f/9//3//f/9//3//f/9//3//f/9//3//f/9//3//f/9//3//f/9//3//f/9//3//f/9//3//f/9//3//f/9//3//f/9//3//f/9//3//f/9//3//f/9//3//f/9//3//f/9//3//f/9//3//f/9//3//f/9//3//f/9//3//f/9//3//f/9//3//f/9//3//f/9//3//f/9//3//f/9//3//f/9//3//f/9//3//f/9//3//f/9//3//f/9//3//f/9//3//f/9//3//f/9//3//f/9//3//f/9//3//f/9//3//f/9//3//f/9//3//f/9//3//f/9//3//f/9//3//f/9//3//f/9//3//f/9//3//f/9//3//f/9//3//f/9//3//f797+2ItKRRGmVJfbw4hLyX9XnlOTyn8XrI1f2+TNflBGkJ6Tu0c/V56UjMpfVLWPfVB/3/+f917/3//f/9//3//f/9//3//f/9//3//f/9//3//f/9//3//f/9//3//f/9//3//f/9//3//f/9//3//f/9//3//f/9//3//f/9//3//f/9//3//f/9//3//f/9//3//f/9//3//f/9//3//f/9//3//f/9//3//f/9//3//f/9//3//f/9//3//f/9//3//f/9//3//f/9//3//f/9//3//f/9//3//f/9//3//f/9//3//f/9//3//f/9//3//f/9//3//f/9//3//f/9//3//f/9//3//f/9//3//f/9//3//f/9//3//f/9//3//f/9//3//f/9//3//f/9//3//f/9//3//f/9//3//f/9//3//f/9//3//f/9//3//f/9//3//f/9//3//f/9//3//f/9//3//f/9//3//f/9//3//f/9//3//f/9//3//f/9//3//f/9//3//f/9//3//f/9//3//f/9//3//f/9//3//f/9//3//f/9//3//f/9//3//f/9//3//f/9//3//f/9//3//f/9//3//f/9//3//f/9//3//f/9//3//f/9//3//f/9//3//f/9//3//f/9//3//f99//3//f4kU1D0XRl9rci20NfY9WUqKEJIxzBj/f8wYP2uuGHEtqhR4TtQ9X2/OHA4hNUr/f/5/3Hv+f/9//3//f/9//3//f/9//3//f/9//3//f/9//3//f/9//3//f/9//3//f/9//3//f/9//3//f/9//3//f/9//3//f/9//3//f/9//3//f/9//3//f/9//3//f/9//3//f/9//3//f/9//3//f/9//3//f/9//3//f/9//3//f/9//3//f/9//3//f/9//3//f/9//3//f/9//3//f/9//3//f/9//3//f/9//3//f/9//3//f/9//3//f/9//3//f/9//3//f/9//3//f/9//3//f/9//3//f/9//3//f/9//3//f/9//3//f/9//3//f/9//3//f/9//3//f/9//3//f/9//3//f/9//3//f/9//3//f/9//3//f/9//3//f/9//3//f/9//3//f/9//3//f/9//3//f/9//3//f/9//3//f/9//3//f/9//3//f/9//3//f/9//3//f/9//3//f/9//3//f/9//3//f/9//3//f/9//3//f/9//3//f/9//3//f/9//3//f/9//3//f/9//3//f/9//3//f/9//3//f/9//3//f/9//3//f/9//3//f/9//3//f/9//3//f/9/33//f39zqRQcY39z33u/d5pS/38+Z2kQX2v8Xr97f2/ff793f2/KGH9zHWNfb39zPmvfe7x3/X/8f/5//3/ff/9//3//f/9//3//f/9//3//f/9//3//f/9//3//f/9//3//f/9//3//f/9//3//f/9//3//f/9//3//f/9//3//f/9//3//f/9//3//f/9//3//f/9//3//f/9//3//f/9//3//f/9//3//f/9//3//f/9//3//f/9//3//f/9//3//f/9//3//f/9//3//f/9//3//f/9//3//f/9//3//f/9//3//f/9//3//f/9//3//f/9//3//f/9//3//f/9//3/+f/9//3//f/9//3//f/9//3//f/9//3//f/9//3//f/9//3//f/9//3//f/9//3//f/9//3//f/9//3//f/9//3//f/9//3//f/9//3//f/9//3//f/9//3//f/9//3//f/9//3//f/9//3//f/9//3//f/9//3//f/9//3//f/9//3//f/9//3//f/9//3//f/9//3//f/9//3//f/9//3//f/9//3//f/9//3//f/9//3//f/9//3//f/9//3//f/9//3//f/9//3//f/9//3//f/9//3//f/9//3//f/9//3//f/9//3//f/9//3//f/9//3//f/9//3//f/9//3+2WlNKVEr4Wt97/3v/f/9/11r/e/9//3//f593/3/fe3VOXW+5Wv9/33//f/9/23v8f/1//n//f/9//3/+f/9//n//f/5//3/+f/9//n//f/5//3//f/9//3//f/9//3//f/9//3//f/9//3//f/9//3//f/9//3//f/9//3//f/9//3//f/9//3//f/9//3//f/9//3//f/9//3//f/9//3//f/9//3//f/9//3//f/9//3//f/9//3//f/9//3//f/9//3//f/9//3//f/9//3//f/9//3//f/9//3//f/9//3//f/9//3//f/9//3//f/9//3//f/9//3//f/9//3//f/9//3//f/9//3//f/9//3//f/9//3//f/9//3//f/9//3//f/9//3//f/9//3//f/9//3//f/9//3//f/9//3//f/9//3//f/9//3//f/9//3//f/9//3//f/9//3//f/9//3//f/9//3//f/9//3//f/9//3//f/9//3//f/9//3//f/9//3//f/9//3//f/9//3//f/9//3//f/9//3//f/9//3//f/9//3//f/9//3//f/9//3//f/9//3//f/9//3//f/9//3//f/9//3//f/9//3//f/9//3//f/9//3//f/9//3//f/9//3//f/9//3//f/9/3n//f/9/m3P/f/57/3//f/9//nv/f957/3//f/9//3//f/9//3/fe/9/33//f3xv/n/8f/1//H/cf917/3//f/9//n//f/5//3/+f/9//n/+f/5//3/+f/9//n//f/9//3//f/9//3//f/9//3//f/9//3//f/9//3//f/9//3//f/9//3//f/9//3//f/9//3//f/9//3//f/9//3//f/9//3//f/9//3//f/9//3//f/9//3//f/9//3//f/9//3//f/9//3//f/9//3//f/9//3//f/9//3//f/9//3//f/9//3//f/9//3//f/9//3//f/9//3//f/9//3//f/9//3//f/9//3//f/9//3//f/9//3//f/9//3//f/9//3//f/9//3//f/9//3//f/9//3//f/9//3//f/9//3//f/9//3//f/9//3//f/9//3//f/9//3//f/9//3//f/9//3//f/9//3//f/9//3//f/9//3//f/9//3//f/9//3//f/9//3//f/9//3//f/9//3//f/9//3//f/9//3//f/9//3//f/9//3//f/9//3//f/9//3//f/9//3//f/9//3//f/9//3//f/9//3//f/9//3//f/9//3//f/9//3//f/9//3//f/9//3//f/9//3//f/9//3//f/9/33//f/9//3//f/9/3nv/f/9//3/ee/9//3//f/9//3/9f/5//3//f/9/33v/f/9//3//f/1//X/9f/9//3//f/9//3//f/9//3//f/9//3//f/9//3//f/9//3//f/9//3//f/9//3//f/9//3//f/9//3//f/9//3//f/9//3//f/9//3//f/9//3//f/9//3//f/9//3//f/9//3//f/9//3//f/9//3//f/9//3//f/9//3//f/9//3//f/9//3//f/9//3//f/9//3//f/9//3//f/9//3//f/9//3//f/9//3//f/9//3//f/9//3//f/9//3//f/9//3//f/9//3//f/9//3//f/9//3//f/9//3//f/9//3//f/9//3//f/9//3//f/9//3//f/9//3//f/9//3//f/9//3//f/9//3//f/9//3//f/9//3//f/9//3//f/9//3//f/9//3//f/9//3//f/9//3//f/9//3//f/9//3//f/9//3//f/9//3//f/9//3//f/9//3//f/9//3//f/9//3//f/9//3//f/9//3//f/9//3//f/9//3//f/9//3//f/9//3//f/9//3//f/9//3//f/9//3//f/9//3//f/9//3//f/9//3//f/9//3//f/9//3//f/9//3//f/9//3//f/9//3//f/9//3//f/9//3//f/9//3//f/9/3nv/fw4+aS2LMWst+F7/f/9//3/ff/5//n//f/5//3//f/9//3//f/9//3//f/9//3//f/9//3//f/9//3//f/9//3//f/9//3//f/9//3//f/9//3//f/9//3//f/9//3//f/9//3//f/9//3//f/9//3//f/9//3//f/9//3//f/9//3//f/9//3//f/9//3//f/9//3//f/9//3//f/9//3//f/9//3//f/9//3//f/9//3//f/9//3//f/9//3//f/9//3//f/9//3//f/9//3//f/9//3//f/9//3//f/9//3//f/9//3//f/9//3//f/9//3//f/9//3//f/9//3//f/9//3//f/9//3//f/9//3//f/9//3//f/9//3//f/9//3//f/9//3//f/9//3//f/9//3//f/9//3//f/9//3//f/9//3//f/9//3//f/9//3//f/9//3//f/9//3//f/9//3//f/9//3//f/9//3//f/9//3//f/9//3//f/9//3//f/9//3//f/9//3//f/9//3//f/9//3//f/9//3//f/9//3//f/9//3//f/9//3//f/9//3//f/9//3//f/9//3//f/9//3//f/9//3//f/9//3//f/9//3//f/9//3//f/9//3//f/9//3//f/9//3/ed/9/vXf/f+49gxDmHIQQxhhCCBlj/3//f/9//3/+f/5//3/ee/9//3//f/9//3//f753/3//f/9//3//f/9//3/ff/9//3//f/9//3//f/9//3/de/9//3//f/9//3//f/9//3//f/9//3//f/9//3//f/9//3//f/9//3//f/9/3nv/f/9//3//f957/3/ee/9//3//f/9//3//f/9/3Xv/f/9//3//f/9//3//f/9//3//f/9//3//f/9//3//f/9//3//f/9//3//f/9//3//f/9//3//f/9//3//f/9//3//f/9//3//f/9//3//f/9//3//f/9//3//f/9//3//f/9//3//f/9//3//f/9//3//f/9//3//f/9//3//f/9//3//f/9//3//f/9//3//f/9//3//f/9//3//f/9//3//f/9//3//f/9//3//f/9//3//f/9//3//f/9//3//f/9//3//f/9//3//f/9//3//f/9//3//f/9//3//f/9//3//f/9//3//f/9//3//f/9//3//f/9//3//f/9//3//f/9//3//f/9//3//f/9//3//f/9//3//f/9//3//f/9//3//f/9//3//f/9//3//f/9//3//f/9//3//f/9//3//f/9//3//f957/3//f/9//3//f/9/3nvee/9//3//f/9/c04xRvde/3+9d6UUKSX/f/9//3//f713/3/ee/9/3nv/f/9//3//f/9//3//f/9//3//f/9/3nv/f/9//3//f/9//3/ee957/3//f/9//3//f/9//3//f957/3//f713/3//f/9/vXfee/9//3//f/9//3//f957/3//f/9/3nv/f/9//3//f/9/vXf/f/9//3//f/9/nHP/f5xz/3//f/9//3//f/9//3//f/9//3//f/9//3//f/9//3//f/9//3//f/9//3//f/9//3//f/9//3//f/9//3//f/9//3//f/9//3//f/9//3//f/9//3//f/9//3//f/9//3//f/9//3//f/9//3//f/9//3//f/9//3//f/9//3//f/9//3//f/9//3//f/9//3//f/9//3//f/9//3//f/9//3//f/9//3//f/9//3//f/9//3//f/9//3//f/9//3//f/9//3//f/9//3//f/9//3//f/9//3//f/9//3//f/9//3//f/9//3//f/9//3//f/9//3//f/9//3//f/9//3//f/9//3//f/9//3//f/9//3//f/9//3//f/9//3//f/9//3//f/9//3//f/9//3//f/9//3//f/9//3//f/9//3//f601pRS9d7135xxKKf9/917GGFpr3nsIIcYY/3//f/9/SikIITFGjDGEEN57/3/OOYQQEEJaa2MMlFL/f/9//3+tNecc5xw5Z/9/GGNjDHNO/3//f/9//3/ee/9//38QQiklSimlFCkl3nv/f/9/1lqlFCklMUZrLc453ntrLWstWmv/f/9/c07nHAghUkr/f957lFLGGAgh914pJWst/3/nHEop/3//f845CCHWWv9//397b0opCCHnHP9//3//f/9//3//f/9//3//f/9//3//f/9//3//f/9//3//f/9//3//f/9//3//f/9//3//f/9//3//f/9//3//f/9//3//f/9//3//f/9//3//f/9//3//f/9//3//f/9//3//f/9//3//f/9//3//f/9//3//f/9//3//f/9//3//f/9//3//f/9//3//f/9//3//f/9//3//f/9//3//f/9//3//f/9//3//f/9//3//f/9//3//f/9//3//f/9//3//f/9//3//f/9//3//f/9//3//f/9//3//f/9//3//f/9//3//f/9//3//f/9//3//f/9//3//f/9//3//f/9//3//f/9//3//f/9//3//f/9//3//f/9//3//f/9//3//f/9//3//f/9//3//f/9//3//f/9//3//f/9//3//f/9/c06EEBhj916EEOcc917/f2MMEELee845hBBaa/9/5xylFKUU5xxjDIQQGGMYY4QQxhgIIUopQggxRpxz/38pJYQQCCHnHGMMc045Z6UUzjn/f713/3/ee/9//3+MMYQQ5xwIIUoppRSEEM45/39jDEopKSXGGGMMay3/fyklhBB7b/9/tVYAACklCCGEEM45e28pJaUUxhgIIUIIUkr/f2stpRTee/9/916EEK013nuccwAAxhgpJeccAAAYY/9//3//f/9//3//f/9//3//f/9//3//f/9//3//f/9//3//f/9//3//f/9//3//f/9//3//f/9//3//f/9//3//f/9//3//f/9//3//f/9//3//f/9//3//f/9//3//f/9//3//f/9//3//f/9//3//f/9//3//f/9//3//f/9//3//f/9//3//f/9//3//f/9//3//f/9//3//f/9//3//f/9//3//f/9//3//f/9//3//f/9//3//f/9//3//f/9//3//f/9//3//f/9//3//f/9//3//f/9//3//f/9//3//f/9//3//f/9//3//f/9//3//f/9//3//f/9//3//f/9//3//f/9//3//f/9//3//f/9//3//f/9//3//f/9//3//f/9//3//f/9//3//f/9//3//f/9//3//f/9//3/3XoQQtVbWWiEEpRSMMf9/5xxKKf9/lFIhBHNOnHOlFAgh/3//f1JKIQQQQr13xhhKKb13WmvnHOcc/3+cc8YYzjn/f/9/GGNaa/9/hBAIIf9//3//f/9//3+1ViEESin/f/9//385Z0IIEEK9dyEE5xz/f713hBAIIf9/EEKEEJRS/3/nHAgh/3//fzlnGGN7b4QQ5xz/f/9/hBApJf9/UkoAAHtv/3+ccwAAjDH/f4wxQgh7b/9/916lFAgh3nv/f/9//3//f/9//3//f/9//3//f/9//3//f/9//3//f/9//3//f/9//3//f/9//3//f/9//3//f/9//3//f/9//3//f/9//3//f/9//3//f/9//3//f/9//3//f/9//3//f/9//3//f/9//3//f/9//3//f/9//3//f/9//3//f/9//3//f/9//3//f/9//3//f/9//3//f/9//3//f/9//3//f/9//3//f/9//3//f/9//3//f/9//3//f/9//3//f/9//3//f/9//3//f/9//3//f/9//3//f/9//3//f/9//3//f/9//3//f/9//3//f/9//3//f/9//3//f/9//3//f/9//3//f/9//3//f/9//3//f/9//3//f/9//3//f/9//3//f/9//3//f/9//3//f/9//3//f/9//3//f5xzpRQQQnNOhBBKKUIInHOMMQAA/3+UUqUUMUacc6UUCCH/f/9/WmulFCklvXfGGKUUvXf/f845Ywz/f/deYwxCCIQQYwyEEKUU3nvOOQAA3nv/f/9//3/ee4wx5xwYY/9//3//f/9/CCEIIf9/zjnGGEIIxhhjDMYYnHN7b2MMrTX/fyEEYwzGGGMMhBBjDNZaCCHnHGMMhBDGGKUU3nsYY4QQ7z3/f/9/5xzGGHtvKSWEEP9/3nv/f0opYwxaa957/3//f/9//3//f/9//3//f/9//3//f/9//3//f/9//3//f/9//3//f/9//3//f/9//3//f/9//3//f/9//3//f/9//3//f/9//3//f/9//3//f/9//3//f/9//3//f/9//3//f/9//3//f/9//3//f/9//3//f/9//3//f/9//3//f/9//3//f/9//3//f/9//3//f/9//3//f/9//3//f/9//3//f/9//3//f/9//3//f/9//3//f/9//3//f/9//3//f/9//3//f/9//3//f/9//3//f/9//3//f/9//3//f/9//3//f/9//3//f/9//3//f/9//3//f/9//3//f/9//3//f/9//3//f/9//3//f/9//3//f/9//3//f/9//3//f/9//3//f/9//3//f/9//3//f/9//3//f/9/3nvGGIwxMUZjDHNOxhiMMdZaQgg5Z713xhilFJxzpRQpJb13/3+9d8YYhBD/f601hBB7b/9/1loAALVWvXcpJYQQzjnOOYwxYwzee9ZaYwzWWv9/3nv/f/9/rTWEEPdenHM5Z0IIAAAhBEIIWmv/f957zjmtNWsthBAYY/9/QggIIf9/xhilFK01EEJKKWMMc07/f957zjmtNWstYwy9d3tvKSXGGP9//38QQkII/3+tNUIIWmv/f/9/rTWlFHtv3nv/f/9//3//f/9//3//f/9//3//f/9//3//f/9//3//f/9//3//f/9//3//f/9//3//f/9//3//f/9//3//f/9//3//f/9//3//f/9//3//f/9//3//f/9//3//f/9//3//f/9//3//f/9//3//f/9//3//f/9//3//f/9//3//f/9//3//f/9//3//f/9//3//f/9//3//f/9//3//f/9//3//f/9//3//f/9//3//f/9//3//f/9//3//f/9//3//f/9//3//f/9//3//f/9//3//f/9//3//f/9//3//f/9//3//f/9//3//f/9//3//f/9//3//f/9//3//f/9//3//f/9//3//f/9//3//f/9//3//f/9//3//f/9//3//f/9//3//f/9//3//f/9//3//f/9//3//f/9//3//fyklKSWMMWMMe2/OOWMMlFKlFFJK/3/nHMYYvXdrLaUUMUb/f7VW5xxjDFpr1lpjDDFG/3+cc4QQrTXeewghxhg5Z/9/jDFjDN57e29CCK01/3//f957/39zTmMM7z3/f/9/Wmtaa5xzGGPee1pr5xwQQv9/EEKEEJRS/39KKcYYnHMxRmMM1lq9d1JKhBDWWpRSay0xRv9/1lpCCLVW/3/nHGMM7z3/f1JKQghzTpxzAAClFP9/3nulFOcce2//f/9//3//f/9//3//f/9//3//f/9//3//f/9//3//f/9//3//f/9//3//f/9//3//f/9//3//f/9//3//f/9//3//f/9//3//f/9//3//f/9//3//f/9//3//f/9//3//f/9//3//f/9//3//f/9//3//f/9//3//f/9//3//f/9//3//f/9//3//f/9//3//f/9//3//f/9//3//f/9//3//f/9//3//f/9//3//f/9//3//f/9//3//f/9//3//f/9//3//f/9//3//f/9//3//f/9//3//f/9//3//f/9//3//f/9//3//f/9//3//f/9//3//f/9//3//f/9//3//f/9//3//f/9//3//f/9//3//f/9//3//f/9//3//f/9//3//f/9//3//f/9//3//f/9//3//f/9//3//f/9/lFLnHCklpRRaa3tvhBApJQghjDH/f601SimUUv9/SiljDAAApRRrLWMMlFL/f4QQSim9d957KSWEEN57WmspJUIIIQRCCBBC/3+9dwghxhj/f/9/3nv/f/9/hBApJf9//3//f/9/nHP/f957/3+tNSEEhBBjDMYYOWf/f7VWIQQ5Z713jDGEEEIIYwwIIf9//38pJUIIYwxCCIQQ/3//f4wxhBCMMUIIYwxjDN57vXcxRqUUQgghBKUU7z3/f/9//3//f/9//3//f/9//3//f/9//3//f/9//3//f/9//3//f/9//3//f/9//3//f/9//3//f/9//3//f/9//3//f/9//3//f/9//3//f/9//3//f/9//3//f/9//3//f/9//3//f/9//3//f/9//3//f/9//3//f/9//3//f/9//3//f/9//3//f/9//3//f/9//3//f/9//3//f/9//3//f/9//3//f/9//3//f/9//3//f/9//3//f/9//3//f/9//3//f/9//3//f/9//3//f/9//3//f/9//3//f/9//3//f/9//3//f/9//3//f/9//3//f/9//3//f/9//3//f/9//3//f/9//3//f/9//3//f/9//3//f/9//3//f/9//3//f/9//3//f/9//3//f/9//3//f/9//3//f/9//3/3XoQQYwxjDHtv/3/OOaUUhBDnHP9/e2/vPXtv/39aa7VWlFLWWlprUkoYY/9/UkrWWv9//3/WWjFG/3//fzlnlFKUUrVWnHP/f/9/jDFjDBhj/3//f/9//39SSkIIjDGcc/9//38QQgAAtVb/f5xztVZzTjFGGGP/f/9/WmshBBBC/3+9d1JKUkpSSr13/3//f957OWdSSjFGWmvee/9/1lpzTlprtVa1VtZa3nv/f713916UUnNO1lr/f/9//3//f/9//3//f/9//3//f/9//3//f/9//3//f/9//3//f/9//3//f/9//3//f/9//3//f/9//3//f/9//3//f/9//3//f/9//3//f/9//3//f/9//3//f/9//3//f/9//3//f/9//3//f/9//3//f/9//3//f/9//3//f/9//3//f/9//3//f/9//3//f/9//3//f/9//3//f/9//3//f/9//3//f/9//3//f/9//3//f/9//3//f/9//3//f/9//3//f/9//3//f/9//3//f/9//3//f/9//3//f/9//3//f/9//3//f/9//3//f/9//3//f/9//3//f/9//3//f/9//3//f/9//3//f/9//3//f/9//3//f/9//3//f/9//3//f/9//3//f/9//3//f/9//3//f/9//3//f/9//3//f/9/5xylFIQQe2//f9575xyEEIQQnHP/fyklrTX/f/9//3//f/9//3//f957/3/ee/9//3//f/9/3nv/f/9//3//f/9//3//f/9//39zToQQc07/f/9//3//f/9/7z3GGKUU5xznHEIIKSXee/9//3//f/9//3//f/9/3nvee+cc5xz/f/9//3//f/9//3//f/9//3//f/9//3//f/9//3//f957/3//f/9//3//f/9//3//f/9/3nv/f/9//3//f/9//3//f/9//3//f/9//3//f/9//3//f/9//3//f/9//3//f/9//3//f/9//3//f/9//3//f/9//3//f/9//3//f/9//3//f/9//3//f/9//3//f/9//3//f/9//3//f/9//3//f/9//3//f/9//3//f/9//3//f/9//3//f/9//3//f/9//3//f/9//3//f/9//3//f/9//3//f/9//3//f/9//3//f/9//3//f/9//3//f/9//3//f/9//3//f/9//3//f/9//3//f/9//3//f/9//3//f/9//3//f/9//3//f/9//3//f/9//3//f/9//3//f/9//3//f/9//3//f/9//3//f/9//3//f/9//3//f/9//3//f/9//3//f/9//3//f/9//3//f/9//3//f/9//3//f/9//3//f/9//3+MMSkljDF7b/9//3/vPYwxjDFaa/9/SilrLd57/3/ee/9//3//f/9//3//f/9//3//f/9//3//f/9/3nv/f/9//3//f/9/3nv/f9ZarTWUUt57/3//f957/3/eezlnSilKKUop7z3/f/9//3//f957/3//f9573nv/f713MUZKKd57nHP/f/9//3//f957/3//f/9//3//f/9//3//f/9//3//f/9/3nv/f/9//3//f/9//3//f/9//3//f/9//3//f/9//3//f/9//3//f/9//3//f/9//3//f/9//3//f/9//3//f/9//3//f/9//3//f/9//3//f/9//3//f/9//3//f/9//3//f/9//3//f/9//3//f/9//3//f/9//3//f/9//3//f/9//3//f/9//3//f/9//3//f/9//3//f/9//3//f/9//3//f/9//3//f/9//3//f/9//3//f/9//3//f/9//3//f/9//3//f/9//3//f/9//3//f/9//3//f/9//3//f/9//3//f/9//3//f/9//3//f/9//3//f/9//3//f/9//3//f/9//3//f/9//3//f/9//3//f/9//3//f/9//3//f/9//3//f/9//3//f/9//3//f/9//3//f/9//3//f/9//3//f/9//3//f/9//3//f/9//3//f/9//3//f/9/3nv/f/9/3nvee/9//3//f/9//3//f/9//3//f/9//3//f/9//3//f/9//3//f/9//3//f/9//3//f/9//3//f/9//3/ee/9//3//f/9//3//f/9//3//f957/3//f/9//3//f/9//3/ee/9//3//f/9//3+9d/9//3//f/9//3/ee/9//3//f/9//3//f/9//3//f/9//3//f/9//3//f/9//3//f/9//3//f/9//3//f/9//3//f/9//3//f/9//3//f/9//3//f/9//3//f/9//3//f/9//3//f/9//3//f/9//3//f/9//3//f/9//3//f/9//3//f/9//3//f/9//3//f/9//3//f/9//3//f/9//3//f/9//3//f/9//3//f/9//3//f/9//3//f/9//3//f/9//3//f/9//3//f/9//3//f/9//3//f/9//3//f/9//3//f/9//3//f/9//3//f/9//3//f/9//3//f/9//3//f/9//3//f/9//3//f/9//3//f/9//3//f/9//3//f/9//3//f/9//3//f/9//3//f/9//3//f/9//3//f/9//3//f/9//3//f/9//3//f/9//3//f/9//3//f/9//3//f/9//3//f/9//3//f/9//3//f/9//3//f/9//3//f957/3/ee/9//3//f957/3//f/9/3nu9d/9//3//f/9//3//f/9//3//f/9//3//f/9//3//f/9//3//f/9//3//f/9/3nv/f/9//3//f/9//3//f713/3//f/9//3+9d/9//3/ee/9/3nv/f/9//3//f/9//3//f/9//3//f957/3//f/9//3//f/9/3nv/f/9/3nv/f/9//3//f/9//3//f/9/3nv/f/9//3//f/9//3//f/9//3//f/9//3//f/9//3//f/9//3//f/9//3//f/9//3//f/9//3//f/9//3//f/9//3//f/9//3//f/9//3//f/9//3//f/9//3//f/9//3//f/9//3//f/9//3//f/9//3//f/9//3//f/9//3//f/9//3//f/9//3//f/9//3//f/9//3//f/9//3//f/9//3//f/9//3//f/9//3//f/9//3//f/9//3//f/9//3//f/9//3//f/9//3//f/9//3//f/9//3//f/9//3//f/9//3//f/9//3//f/9//3//f/9//3//f/9//3//f/9//3//f/9//3//f/9//3//f/9//3//f/9//3//f/9//3//f/9//3//f/9//3//f/9//3//f/9//3//f/9//3//f/9//3//f/9//3//f/9//3//f/9//3//f/9//3//f/9/3nv/f/9//3//f/9//3//f/9//3/ee/9/3nv/f957/3//f/9//3//f/9//3//f/9//3//f/9//3//f/9//3//f/9//3//f/9//3//f/9//3//f/9//3//f/9//3//f/9//3//f713/3//f/9//3//f/9//3//f/9//3//f/9/3nv/f/9//3//f/9//3//f/9//3//f/9//3//f/9//3//f/9//3//f/9//3//f/9//3//f/9//3//f/9//3//f/9//3//f/9//3//f/9//3//f/9//3//f/9//3//f/9//3//f/9//3//f/9//3//f/9//3//f/9//3//f/9//3//f/9//3//f/9//3//f/9//3//f/9//3//f/9//3//f/9//3//f/9//3//f/9//3//f/9//3//f/9//3//f/9//3//f/9//3//f/9//3//f/9//3//f/9//3//f/9//3//f/9//3//f/9//3//f/9//3//f/9//3//f/9//3//f/9//3//f/9//3//f/9//3//f/9//3//f/9//3//f/9//3//f/9//3//f/9//3//f/9//3//f/9//3//f/9//3//f/9//3//f/9//3//f/9//3//f/9//3//f/9//3//f/9//3//f/9//3//f/9//3//f/9//3//f/9//3/ee/9//3//f/9//3//f957/3//f/9//3/ee/9//3//f/9//3//f957/3//f/9//3//f/9//3//f/9//3//f/9//3//f/9//3//f/9//3//f/9//3//f/9//3//f/9//3//f/9//3//f957/3//f/9//3//f/9//3//f/9//3//f/9//3//f/9//3/ee/9//3//f/9//3//f/9//3//f/9/3nv/f/9//3//f/9/3nv/f/9//3//f/9//3//f/9//3//f/9//3//f/9//3//f/9//3//f/9//3//f/9//3//f/9//3//f/9//3//f/9//3//f/9//3//f/9//3//f/9//3//f/9//3//f/9//3//f/9//3//f/9//3//f/9//3//f/9//3//f/9//3//f/9//3//f/9//3//f/9//3//f/9//3//f/9//3//f/9//3//f/9//3//f/9//3//f/9//3//f/9//3//f/9//3//f/9//3//f/9//3//f/9//3//f/9//3//f/9//3//f/9//3//f/9//3//f/9//3//f/9//3//f/9//3//f/9//3//f/9//3//f/9//3//f/9//3//f/9//3//f/9//3//f/9//3//f/9//3//f/9//3//f/9//3//f/9//3//f/9//3//f/9//3//f/9/TAAAAGQAAAAAAAAAAAAAAHoAAAAWAAAAAAAAAAAAAAB7AAAAFwAAACkAqgAAAAAAAAAAAAAAgD8AAAAAAAAAAAAAgD8AAAAAAAAAAAAAAAAAAAAAAAAAAAAAAAAAAAAAAAAAACIAAAAMAAAA/////0YAAAAcAAAAEAAAAEVNRisCQAAADAAAAAAAAAAOAAAAFAAAAAAAAAAQAAAAFAAAAA==</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2022-03-31T13:29:15Z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CfFgAARAsAACBFTUYAAAEACHoAAMs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MMAAAAEAAAA9wAAABEAAAAlAAAADAAAAAEAAABUAAAAhAAAAMQAAAAEAAAA9QAAABAAAAABAAAAYfe0QVU1tE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+2/VPwAAAAAAAAAAyVnOPwAAJEIAAAhCJAAAACQAAAD7b9U/AAAAAAAAAADJWc4/AAAkQgAACEIEAAAAcwAAAAwAAAAAAAAADQAAABAAAAApAAAAIg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AAAAAAAAAAHsAAAAXAAAAAAAAACEAAAAIAAAAYgAAAAwAAAABAAAAFQAAAAwAAAAEAAAAFQAAAAwAAAAEAAAAUQAAAHhcAAApAAAAIgAAAPMAAABEAAAAAAAAAAAAAAAAAAAAAAAAAP8AAAAuAAAAUAAAACgAAAB4AAAAAFwAAAAAAAAgAMwAegAAABYAAAAoAAAA/wAAAC4AAAABABAAAAAAAAAAAAAAAAAAAAAAAAAAAAAAAAAA/3//f/9//3//f99//3//f/9//3//f/9//3++d/9//3/fe/9/33vfe/9//3+/e/9//n/9e99//3//f/9//3/+f/x//3//f99/3nv/f/9//3//f/9//3//f/9//3//f793/3//f913/3//f/9//nv/f/9//3/ee/9/3nv/f/9//3//f913/3//f997/3//f/57/n/+f9x3/3/de/9//3//f/9//3++d/9//3/ee/9/33u/d/9//3//f593PWsLIYcQuFb/f997/3//f/5//Xv+f/9/3nvfe/9/33v/f/9//3//f/9/fXP/f/9//3/ee/9//3//f/9//3//f/9//3+/d997vnvff/9//3//f/9//3//f/9//3//f/9//3//f/9//3//f/9//3//f/9//3//f/9//3//f/9//3//f/9//3//f/9//3//f/9//3//f/9//3//f/9//3//f/9//3//f/9//3//f/9//3//f/9//3//f/9//3//f/9//3//f/9//3//f/9//3//f/9//3//f/9//3//f/9//3//f/9//3//f/9//3//f/9//3//f/9//3//f/9//3//f/9//3//f/9//3//f/9//3//f/9//3//f/9//3//f/9//3//f/9//3//f/9//3//f/9//3//f/9//3//f/9//3//f/9/AAD/f/9/33+/e/9/nnOfd59333u/d99/33u/d75z/3/fe79333//f99733ufc797v3v/f7x3v3ffe99733v/e7x3/Xvdd99733v/f95733vfe793/3+/d31v/3+cb/9//3/fe51z/398b997v3ffe55zv3f/f1xrnXP/f997vne+d/9//3//f55z/399b/9//397b713/n//f/9/GWO/d/9/33u/e797/3//f/9/33v/f/9/f3Pff59zn3d/c5pWHWfsIP9//39ca997/3//f75333v/f99/v3uec31z/3++d/pev3v/f99//3//f/9//3//f997n3M+ax5jHmOfd/9//3//f/9//3//f/9//3//f/9//3//f/9//3//f/9//3//f/9//3//f/9//3//f/9//3//f/9//3//f/9//3//f/9//3//f/9//3//f/9//3//f/9//3//f/9//3//f/9//3//f/9//3//f/9//3//f/9//3//f/9//3//f/9//3//f/9//3//f/9//3//f/9//3//f/9//3//f/9//3//f/9//3//f/9//3//f/9//3//f/9//3//f/9//3//f/9//3//f/9//3//f/9//3//f/9//3//f/9//3//f/9//3//f/9//3//f/9//3//f/9//3//f/9//3//f/9//38AAP9//39tLWYMZgxnDIsUrBSIEIcQaAxoDGYMyBSHDEcIaAxoEGYMyBiFDGcMixRICIYQhRBnEIkQRghlCIUMpBCDDIQMZgxoDGYQhxBnDGcMhxBmDEcITinfe7ZS9EG/dxZG9UEVQpExiRB/bzZGLiXTPVdOkTEuJT5r0jmJEOwg21pPKd97X2svJVAp21pOKbE1by3/f59zV04NIcwYOEq8VjApkjGfc/9/mVIMIf9/aRD2QXtSczGUNR9nMCkPJTApP2tyMS4lLikcYwwh6xxYTi4lelJZTu0g7SC7WrI5kTVwMZ93/3++d/9//3//f993d04tJQ0hDSUuJS4lkDE0Rt97/3//e/9//3+9c/9//3//f/5//3//f/9//3//f/9//3//f/9//3//f/9//3//f/9//3//f/9//3//f/9//3//f/9//3//f/9//3//f/9//3//f/9//3//f/9//3//f/9//3//f/9//3//f/9//3//f/9//3//f/9//3//f/9//3//f/9//3//f/9//3//f/9//3//f/9//3//f/9//3//f/9//3//f/9//3//f/9//3//f/9//3//f/9//3//f/9//3//f/9//3//f/9//3//f/9//3//f/9//3//f/9//3//f/9//3//f/9//3//f/9//3//f/9//3//fwAA/3//f/I98z09Zz9nP2vfXj9nf2tfbz9nPmd/az5jf2tfaz5n+15cZ1xrPWefdx9nPGcbYz9rP2tfa19rfWsZY3xvfW9ea/xeHWNfa39vX2s9Zz1rH2ftIP9/nXOqFM0YjBS8Wh9ntDlqDP5izRz2QfZBX2v2QawUu1YPIT9rLyk3Sg4hv3s4ShAltDWcVh9nUCnsHH9zf28XRt1e/2KUMXMx7yC0ObtW/3+fc+0g/F6sFJM11jm2OdY9m1KLFB9n8CBfbxAlX29yMdQ9kjGfd19vtTn4RRAlX297UllO3F5xMQ0lPWe/e/9//3++d/9//3/5XlVK2lqfc59vO2f5XhI+bSnXVv9/33f/f/9/3Xf/f/9//3//f/9//3//f/9//3//f/9//3//f/9//3//f/9//3//f/9//3//f/9//3//f/9//3//f/9//3//f/9//3//f/9//3//f/9//3//f/9//3//f/9//3//f/9//3//f/9//3//f/9//3//f/9//3//f/9//3//f/9//3//f/9//3//f/9//3//f/9//3//f/9//3//f/9//3//f/9//3//f/9//3//f/9//3//f/9//3//f/9//3//f/9//3//f/9//3//f/9//3//f/9//3//f/9//3//f/9//3//f/9//3//f/9//3//f/9/AAD+e/9/kDGaUv9/33s/a79anVYfY19r33v/f/9/3Vp/az9n/3//f/9//39faz9nP2vfe/9/33+fdx9jP2ufc793HWNfZ793/3/ff19v/2I/Z/9/n3O9Wg8h/3/fe5I1WUpSLd5eP2utGLxWP2sQJbU57iDVPYsQm1a/e80c3V60OdU5USn+YpxWUy0xKRAlcjEOIZpS/3//f/Y9tDUfZ1MttTkPJVApu1b/f997yxj1PS8lMCXVOVEpDyU4Su0g/V6uHL5a8CB/c7Q5cjFyMT9rX2++WhElMin/Zr1a90GaVswculrff797/3//f/9//3//f/9//3//f/9/3nf+e/9//388Z68xEj7/e/9/vnf/f/9//3//f/9//3//f/9//3//f/9//3//f/9//3//f/9//3//f/9//3//f/9//3//f/9//3//f/9//3//f/9//3//f/9//3//f/9//3//f/9//3//f/9//3//f/9//3//f/9//3//f/9//3//f/9//3//f/9//3//f/9//3//f/9//3//f/9//3//f/9//3//f/9//3//f/9//3//f/9//3//f/9//3//f/9//3//f/9//3//f/9//3//f/9//3//f/9//3//f/9//3//f/9//3//f/9//3//f/9//3//f/9//3//f/9//3//f/9//38AAP9//3+QMZtS33tcTtQcDAArCEsI8Ry+Vv9/P2etFEsIcy2/d/9//3+/c5EtjBTPGJ9z/3//fzxKbhBtDBZCP2dsEK0UWEr/f793eDFPDI4QuVb/f19v7xz/f/9/HGNPKbM5/mI/a3ExLykeZxVC0zmSNV9rTylPLfxiHWMuKQ0lHWdYTnEtN0aSMVAtWEpXSm8t0j2fc997n3MvKZM1MCX+XpIxTynbXv9/33sMIS4pP2sOJbxacS2yNdtaVkpPKXIxF0bcXnExcDFfa7I5kjW0OZ93US28WjApcTG6WhxjTy2xOVVO/3//f957/3/+f/9//3//f/9//3//f/9//nv/f/9/33eWTjNCXGf/f/97/3//f/9//3//f/9//3//f/9//3//f/9//3//f/9//3//f/9//3//f/9//3//f/9//3//f/9//3//f/9//3//f/9//3//f/9//3//f/9//3//f/9//3//f/9//3//f/9//3//f/9//3//f/9//3//f/9//3//f/9//3//f/9//3//f/9//3//f/9//3//f/9//3//f/9//3//f/9//3//f/9//3//f/9//3//f/9//3//f/9//3//f/9//3//f/9//3//f/9//3//f/9//3//f/9//3//f/9//3//f/9//3//f/9//3//f/9//3//fwAA/3//e7Exm1J/b7AUMAgOACwIKgQrBK8UX2vfe88UKwSuFP9/33v/e/9/eU4IAEsIfU5/c797uzkOCAsA3lofY08MLgjWOf9/P2tSEBEITwxWSv97P2sxJb93/3//f20phgydb993v3d9b/9733udb75z/398azpj/3//f51vvnPfd51zv3ffe79zXGv/f753OWP/f71z/3//f51vG2NNKT1nn3N+b997/3//f/I9Ch2fb04pf2+fc59zv3f/e35vnnO/d997nXPfe71z/3+dc55z33/6Xr97nnOdc99733udc79333v/f/9//3//f/9//3//f/9//3//f/9//3//f/9//3vfe/9/2FbROf97/3//f/9/33v/f997dE59b/9//38aY7ZW/3//f/9/EkLfd/9//39baxJC0DkRQjpj/3//f/9733d0So4x8D2VUv9//3//e9da/3//f/9//3+ecxJC8T2NMRpj33v/f/9/fW+vNa81ET75Xv9//3//f/97/3//fzpntVL/f/9//3//f997lU58b/9//39bZ/A5jTHwOZ5z/3//f/9//38SPlxr33v/f9hat1b/f/9/33s7Zxpj33f/f3RKjjHQOZZSnnPxPZ1zv3e3Vv97/3//e/972Fq+c/9//3+VThI+0DkzRjtn11r/f/9//3//f/9/AAD/f/97sjVaSp1WLAhRDBclO0a2NUwMCQBaSv97MiUrBK4Uf2//e/9//39fa88YTAgMBA0EDgQOABAELwhfa19rcgwwBPk533s/RjIINAwPBFZG/38fYw8h/3//f/9/+F6MLZtv/3//e/9//3+9c/57/3/+e/9//3/dd913/3/dd/9//3//f/9/vnf/f/97/3//f/17/Hf+f7xz/3//f3VOGmP/f/9/vXP/f/9/11rwPf9/l1IbY/9733f/f/9/vXP/f957/3/de/5//3+8d/9//3//fxA+GWP+e/9/3Hf+f95733v/f/9//3//f/9//3/XWlVKG2MUQvte0jnZWvI5HGO/d9E5uFb/f5dSl1L/f/9//3//f/9/v3eOMRpj/3//fxJCji1ca/9/v3crJVxr/399b681+Fp8axpjjjE7Z/9/33uvMXVOv3dcaxJCU0r/f3xv8T1ca997/3+ec681llJca55zjjG3Vv9/fm9tLflafWtcZ681GV//f/97/3//f/9/11bwOf9//3//f/9/33uvNZ1vv3cZX40x+F6/dxtjjzF9b/9//387ZywldU7/f9970TmvMd97/3//e7hWVUr/f3VOVEo7Z793t1JtLVRGv3edcxJCv3f/f/9/fW+vNb93/391TjNGO2d+b9la8T2OMf9//3//f/9//38AAP9//3+yNVpK1zkMBFEMf1Lfe19r8BwqBHMt/391LW4MrxQfY993/3/fd/9/tjUsCE8MUAwPBFIMMggwCD9nX2tSDDIIuTF/b7UYEgQ1CBAE1DX/fx5jDyHfe79z3nf/f7xz/3//f/57/nv/e/9//3+9c/973nf/f/9//3//e/9//3/ed/9//3udb/9/3nfed/13vHP+f/9//3//f31vv3ffd/97/3v/f913/3//f99333f/e79z/3//e/9/vXP/f99733v/f/9/vHf/f/9/3nu9d713/3//f957/3/8e/1//n//f/5//n/+f/9//3//f3dOcC3+XlItvVbOHHtOzRw9Z593qBi4Vv9/nnN1Thpj/3//f/9//3+fcy0luVb/f35v8T2vNbdS/3/fe+kcnnP/fxJC+Vrfe/9//387Z24t/3/YWvE5/3//f/9/XWuOMV1r/38TQn1v/3//f5ZOM0a/d/9/33tda7dW/3+4Vtla/3//f/9/llJ0Tv9//3+9c/9//3+WUq41/3//f997/399b9A5fW//fxE+fW/fe/9//392ThRC/3//f9I5d04UQt97n3OxNdI5XWv/f/9/2Vp2Tv9/dUqWTv9//3/fe3ZOt1bfe1xrVEb/f/9/33v/fxI+33vfdzNGO2O/d/9//3/YVtA1/3//f997/3//fwAA/3//f7I1W063OU0McRAfZ/9//3/eWpxSH2P/f7g5DAQuCLAU7RiRLZxS/38/ZywEDgCUFN09tBgRCHEQv3efc7QUMgRaKX9OEAQSBFUMMQgxJZ9zf2tRKf9//3//f7xz/3u+c/97vnffe997W2f/f/9//3vfd793v3Ofc59v/3vfe793/3/fe/9/v3Ofc/9//3//e99333e/c55v/3+/c/97/3v/e/9/vXPed/9/vnP/e99333ffd/9/nnP/f51z/3+/d997vnf/f1tr33v/f/9/fXP/f997/3//f/9//Xv/f/5//3/+f/9//3//f/9/ulowJd9eMymeVrAYv1rOHD1rO2vIILhe/3//f51zM0bff/9//3//f/9/by37Yv9/dk51Sjtn0Tn/f793LCWec997jzGec/9/33v/f997jzHfexNCuFb/f997/3//f9A5Gl//f/E9fW//f7930TmXUt97v3e/d793XWv/f/9//3+/dzxn8j2OMVtr/3//f/9//3//f7dWrzX/f/9//3//f1xrjS3/f31v8T3fd/9//3//f35v8z2/d997sTV/b1VKn3P7XndOuFaYUv9//3/ZWnZOfm9daxNC2Vp9b/9/llJ2Tv9/v3fyPb93/3//f75z8T2/d9930Tnfe/9//3//f35vsDX/f/9//3//f/9/AAD/f/9/cTFbTrc5TQwuCP9iv3f/f793/3//f/9/2DkNBDAIcRBsDCkEbQwbQp9zdy1yDBklX2/2IDEIFiW/d79zNiUyBLcUWykQAHMMVAwxCPEcv3cfYy8lv3ffd885KyVuKZ9vXmvLGHAtX2uyNb93eU78WnhKLyU3RlEpcS1/b3EtLiVwKX9vMCWSMVhKN0ZXSv9/+1oMHdM5n3MwJQ4hVUb/f753rTFbZ/9/33s7Ywwh0jkUQphO6xzIFPleNEa6WrM5f3ORNS0pNUafdy4pyxx/czZKLikLJX1v/3//f/5//n/+f/9//3//f/9//39XTg8l1j0SJZY18SBbTu4g0UHXYugkU1L/f/9/vn+2Whlj/3//f/9/33uQMfxev3duLTtn/3/xOdlav3csJX5v/3uPMTxn/3+fc/9/33vROb9zE0K3Uv9/33v/f/9/0DlcZ7930Dmec/97v3cSPhI+EkISPhNC8j2QMZ9z33t3Tm4pdk7ZWlxr/3//e/97/3//f/9/2FrxPX1rnnOfc55vEj5TRv9/fW+PMd97/3//f993n2+xNd97HGMTQt97dkpea3ZO+l5ea7A133vfe9lauFb/f/97fm9VSnZKEz6PMbdS/39+bxNCv3P/f99733fROd97n3PROb93/3//f/9/n2/ROf9//3//e/9//38AAP9//3+zOVtOW04sCC4IXk7/f/9//3/fe/9//3+/VlAMMggxCDQlTAgLALIYf29/TjEEEQTfXpIQMAh2Ld93/3v5OTAAVwxWDFEINyX3HA8Abwzfex9jDiH/f793bi37XhVC0zmSMdtaWEovJZIxvFZ6TlpKczGcUs4Y+D0yJf9erBRfa4sQvlpSKT9rlDV7Ui8ln3PtHLxWm1LeXp1WlDFwLb93/38KHRpfv3e/d3hO0zlYSrM1N0ayNR1jsTU1Rt1eMSl6Uu4gf3P9XtU9kjUeYw4ln3f8YiUEVUr/f997/3//f/9//3//f/9//3//fz1nV055UllOeU55Ul9rd06WWjhvMVIXZ/9//3//f3tzdFLfe/9//3/fe04p/F77XhNC33v/f/peVUb/eywlnm//f/I52Vrfe/9//399a24t33u3VhJC/3//f/9/nnOPMZ5v/3vxPfla33f/f9hWsDX/f/9//38bY7E1/38dY04p33t+a/9/O2edb/9//3+9c/9//3uWUgoh8T2vMa81TCVMJTtn33v/f9A1nm//f/97/3/ZWvI9/3+4VpdS/3/6XlVK0Tm/d/9/0Tlda/9/+l40Rv9/PGc8Y/9/33u/c9la+l7fd11r8Tmeb/9//3+/dzRG33e/dxNCXmvfe/9//38bY/E5/3//f/9//3//fwAA/3//f5I1e1IfZ24QDQhVLX9v/3+/d/xaHWP/f19vUQxWEBsp33ufUg4EDQBfSn9z1xwRBP09kRAuBNg533P/e3pKDgAWBBYEUQh+Stw5DgAvBL97H2MuId93Gl8LHf9/f2//f08pNkZ/bw4h1TmbUptSek57TtY5vlaVMREhvVYwJb93aww5RlMt33u1NZtSKAS/c1ApUCXNGHtO1z0QIf1e/3//f48t6xg2RppS/V5SKX9vtjVaSnMtn3MnANxaWk61OfZBcjGfd593WE6TNX9zaRD9Yi4lsTnff/9//3//f/9//3//f/9//3//f/9//3//f997/3/fe/9//3//f/1/mn/1app7m3u8f/5/3n8xSr13/3//f997TinaWnZK+l7/e/9/v3PyPX9vCx1+b997XWewMX5v/39+b24t+l7fe993jzG4Vv9/v3cTQjRGv3f/f44tEj47Y/9/PGcSQvleXGf/e1VKd07/f59zkDF/b997nm8zRltn/3+9d/9//3//f/la8Tmfc/97/3//f5ZOM0Kfc/972FZuLX1v/39+bxI+O2ffexI+v3Ofc993bSnROf97/3+WUrhWv3fZWndO/38cY48xXmv/f9978jmXUv9/n3NuLXVKv3ffd3ZO0Tnfd997dko1Rp9z33tea7Axbi2/d/9//3//f/9/AAD/f/9/cTFaTv9/0BwtCE0M3Vqfc3lOSQhqDN1an3dxEDQIlxTff99eUQwvBBtC/3u6NQ8E0xguCE8MnlL/f9933FIMADUINQRQCD9n31oNAC8IX2sfY3Et33dcZ08pv3ffe793PWMuJZExsjW6VokQcS32PRdCECW8VlIt7hx/b9Q5kjGKENU5kzHVOZMx/V4uJS4lFT5wLVApvFZSKbQ1kTHfd/9/PWcMHTZGyxhYSg8h/38QIb1WaxDUOS8l/V5yMRdGkjWyNZEx9EH8Yk8tsjVPLRxjsDXRPXVO/3//f/9//3//f/9//3//f/9//3/ee/9//3//f/9//Xv/f/1//H82c09acFqyYnl7/n/+f3NSW2/ff/9//39vLdta0jnfe997/3/fe1RK+l5tLX5v/3//fxtjE0ITQhNCG2Pfd/9/v3eec1RK8T0zRpZS33f/f9972FrYVvE92Fr/f1xrM0ZUStA52Vrfe/9//3/ZWhNC8j00Rvha/3//f/9//3//f/9/2FqvNf9//3//f/9//39NKVxn/3//f7dWdErxPfE9GmP/e997tla/d/9/33t1TtdW/3//f793t1b/f7dWt1K/c/9/PGfyPfE98Tm4Vv9/33u/d5ZS2FozQlRGM0a/d/9//3//f5ZSE0ITQjRGuFZURv9//3//f/9//38AAP9/339wLZpS33/fWgsATwxNCI8QjxBtDAgAH2efc/MgDwSVFFwtlhR0EA0AOkL/fz9jKwRPDC8ILgQ/a/97/3+9Vk4MDQAvCFct/38fZwwECwCfVl9vDyW/d/9/DSEVRjxnbzFdazxnVk7fe11rmFJ3Tp93eFKIFH9vuVZ3Tr93n3OYVlZKby2fczVG+17/f1VKPGc8Z5dSuFa/d39vdk4bY/9//3+fc6gUv3cMJXhO21pfa5lSf3PrHFZOG2Ofcwshv3uXVr93+V75Xp93nnNUSr9333vYWnROfG//f997/3//f/9//3//f/9//3//f1tr33vfe/9//3//f997/n/af9h/j2IsVm9esmZ5e/5/c1bXYv9//3+fd7E5sjl3Tt97/3//f797fW/xPQohv3f/f/9/33vff997/3//f/9//3//f/97/3/fe/9//3//f/9//3//f/9//3//f/9//3/fe/9/33v/f/9//3//f/9/33v/f997/3//f/9//3//f/9//3/5Xq81/3//f997/3+/d641O2f/f/9//3+/d753/3//f/9//3//f/9//3//f/9//3//f/9/33v/f/97tlZ0Tv9//3//f997vnf/f/9//3//f/9//3//f/9/33v/f/9//3//f/9//3//f997/3+dc/A9/3//f/9//3//fwAA/3//f7A1V0r/f9972DlNCC0ECwALAE0MlTH/f797ESFuDC4EMggPADAEbwzcVt9z/3+zMU0ILgSQFF9r/3vfdz9nKwRLCCsEv1bff39zTAhsEO8gX29xMf9//3/6XiwlCyUSQv9//3//f/9/33//f/9//3/fe9ha/3+/d/9//3//f997O2fxPd9//3//f51z/3/fe997/3//f/9/33/ff/9/vnfff55zLCkKIckcf3Pfe/pi+l7/fxJCGmP/f31z0Dk7ZxJGfG/fe99//3/fe/9//3//f/9//3/ee/9//3//f/9//3//f/9//3//f/9//3+VVvhevnf/f/9//3//f/x/+X9Ve/Jub1ovVjdzvH8xTrZe33//f99/Ti1OKRxn/3//f/9/33ued/A9KiVcb/9//3//f/9//3//f/9//3//f/9//3//f/9//3//f/9//3//f/9//3//f/9//3//f/9//3//f/9//3//f/9//3//f/9//3//f/9//3//f/9//3/fe/lejjE7ZxpjGmMaZxJC8EH/f/9//3//f/9//3//f/9//3//f/9//3//f/9//3//f/9//3//f/9//3/WWpRS/3//f/9//3//f/9//3//f/9//3//f/9//3//f/9//3//f/9//3//f/9//3//f3tvMUbee/9//3//f/9/AAD/f/9/jTGWUt97/3+/d51SUykSITIltTX+Xv97f28WQu4YzxjyHFUpVCl6Sv97/3/fdxxfrRTwHDElX2v+d/9/v3cPIVElUSmfc/9/n3NyLe4gsjV/b00pv3fff/9/nXM7a/9/33vfe/9//3++d99//3/ff/9//3++d/9//3/ff/9//3/fe1tr33//f/9//3//f/9//3//f/9//3//f/9//3//f/9//3+ed31vnnf/f/9/nnNba99/nXPfe/9//399c/9/O2f/f/9//3//f/9//3//f99//3//f/9//3//f/9//3//f/9//3//f/9//3//f/9/t1q2Vr93/3//f757mn/8f/x//X/1atVmm3uce0otW2//f/9//3+3VjRG/3//f/9//3//f99/+F5TSt97/3//f/9//3//f/9//3//f/9//3//f/9//3//f/9//3//f/9//3//f/9//3//f/9//3//f/9//3//f/9//3//f/9//3//f/9//3//f/9//3//f/9/XGszSpZSdE4zRlNK11qdc/9//3//f/9/3nv/f/9//3//f/9//3//f/9//3//f/9//3//f/9//3//f1prGGP/f/9//3//f/9//3//f/9//3//f/9//3//f/9//3//f/9//3//f/9//3//f/9/vXcYY/9//3//f/9//38AAP9/3nvPObhW33vfd/9/33u/d59z33vfe/9//3v/f993/3v/e/9//3u/c993/3/fd993/3+/c/9//3//f/9//3//f39v/3//f/9/33v/f/9/33v/fxxjCyH/f/9//3//f/9//3//f/9//3//f/9//3//f/9//3//f/9//3//f/9//3//f/9//3//f7133nv/f957/3//f9573nv/f/9/3nvee/9/3nv/f/9//3//f/9//3//f/9/3nv/f/9//3//f/9//3//f/9//3++d997/3/fe/9//3/ee957/3//f/9//3//f/9//3//f/9//3//f/9//3//f3ROEkJ9b/9//3//f/9/3n+9f/9//3++ezJKrjn/f/9/v3f/f/9/33f/f/9//3//f/9//3//f99//3//f/9//3//f/9//3//f/9//3//f/9//3//f/9//3//f/9//3//f/9//3//f/9//3//f/9//3//f/9//3//f/9//3//f/9//3//f/9//3//f99//3//f997/3//f/9//3//f/9//3/fe/9//3//f/9//3//f/9//3//f/9//3//f/9//3//f/9//3//f/9/3nv/f/9//3//f/9//3//f/9//3//f/9//3//f/9//3//f/9//3//f/9//3//f/9//3//f/9//3//f/9/3nv/fwAA/3//f7A1Tik3RpxSWkqdUp5SXUpbSp1SOUZ6TllOek5bSn1OXUpcSp1SnFJZSptSWUpbSlxOXU47ShlGF0Z5TppSWUoXQppSOUqbUhdCOEY4SnlSsjWRMb93/3/ff/9//3/+f/9//3+8d957/3/ee/5//3//f/9//3//f957/3/de/9//3//f/5//3//f/5//n//f/9//3//f/9//3//f/9//3/ee/9/3nvee957/3//f/9//3//f713/3//f9173nvfe9973nv/f/9//3//f/9//3//f/9//3//f/9//3//f/9//3//f/9//3//f/9//3//f997/3+WUo41t1qdc597/3/ff99//3+fdxJGKyUZY/9//3v/f/9//3//e/9//3//f/9//3/fe/9//3//f/9//3//f/9//3//f/9//3//f/9//3//f/9//3//f/9//3//f/9//3//f/9//3//f/9//3//f/9//3//f/9//3//f/9//3//f/9//3//f/9//3//f/9//3//f/9//3//f/9//3/ee/9//3//f/9//3//f/9//3//f/9//3//f/9//3//f/9//3//f/9//3//f/9//3/ee/9//3//f/9//3//f/9//3//f/9//3//f/9//3//f/9//3//f/9//3//f/9//3//f/9//3//f/9/AAD/f/9/NEaqGO4gzhhsEI4QrxSNEG0QrhStFM0YrBiLEM8YjRCuFIwQrBSLEIsQzhjOGEoIzxytFO8gzhzNGKsUqhTLGA0hzBirFIoQzBjtHO0cihCJFE4p33v/f/9/33v/f917/n+8d/9//3//f/9//3/de/9//n//f917/3/+f/9//n//f/17/3//f/9//n//f/5//n//f/9//n/+f/5//X/+f/9//n//f/9//3+9d/9//3//f957/n//f/5//n//f/9//3//f/9//3//f/5//3/+f/5//3//f/9//3/+f/9//3//f/9//3//f/9//3//f/9//3//f/9/GWNtLa81uVY+a793PWt3Tk0pLCV1Tv9//3//f/9//3v/f/97/3//f/9//3//f/9//3//f/9//3//f/9//3//f/9//3//f/9//3//f/9//3//f/9//3//f/9//3//f/9//3//f/9//3//f/9//3//f/9//3//f/9//3//f/9//3//f/9//3//f/9//3//f/9//3//f/9//3//f/9//3/ee/9//3/ee/9//3//f/9//3//f/9//3//f/9//3//f/9//3//f/9//3//f/9//3//f/9//3//f/9//3//f/9//3//f/9//3//f/9//3//f/9//3//f/9//3//f/9//3//f/9//38AAN9//399bzxnXms/Z59zf28/Z793n3Nfa59zX2c+Z793v3c+Y15n/3tcZ/9/n29eZ59v33v/f55znnPfe793/3vfd75zvnO/c/9733v/f793v3f/f/9/nnP/f99733v/f957/3//f/9//3/+f5tz/3//f/5//3//f/5//n//f/5//n//f/5//3/+f/1/3Xv/f/5//3/+f/5//n//f/5//n/+f/9//3//f/5/3Xf/f/9//n//f/9/vHf/f/9/vHf/f917/3//f/9/3Xv/f/9//3//f/9//3//f/9//3//f/9//3//f/9//3//f/9//3//f/9//3/fe/9/33v/f9978T0MIaoUqhSqFOsckDW5Vv9//3//f/9//3/ed/9//3//f/9//3//f/9//3//f/9//3//f/9//3//f/9//3//f/9//3//f/9//3//f/9//3//f/9//3//f/9//3//f/9//3//f/9//3//f/9//3//f/9//3//f/9//3//f/9//3//f/9//3//f/9//3//f/9//3//f/9//3//f713/3//f/9//3//f/9//3//f/9//3//f/9//3//f/9//3//f/9//3//f/9//3//f/9//3//f/9//3//f/9//3//f/9//3//f/9//3//f/9//3//f/9//3//f/9//3//f/9//3//fwAA/3//f/FBKyUsJXAtu1ZxLbM1WEYWQi4hNkZOKZAxmVKaUg0dCh1TRq0xO2d3SuwcDCE8Z/9//3//f/9/33v/f/9//3//f/9//3//f/9//3//f/9//3//f/9//3//f/5//3//f/9//3//f/9//3//f/5//3//f/5//3//f/9//3//f/9//n//f/9//3/+e/9//3/+f/9//3//f/9//3//f/9//3+9d/9//3//f/9//3//f5xz/3//f/9/3nv/f/9//3//f/9//3//f/9//3//f/9//3//f/9//3/+f/9//3//f/9//3//f/9//3//f/9//3//f/9//3//f/9/33//f993/F49ZxxjPWf/f/9/33v/f/9//3v/f/9//3//f/9//n//f/9//3//f/9//3/ee/9//3//f/9//3//f/9//3//f/9//3//f/9//3//f/9//3//f/9//3//f/9//3//f/9//3//f/9//3//f/9//3//f/9//3//f/9//3//f/9//3/+f/9//3//f/9//3//f/9//3//f/9//3//f713/3//f/9//3//f/9//3//f/9//3//f/9//3//f/9//3//f/9//3//f/9//3//f/9//3//f/9//3//f/9//3//f/9//3//f/9//3//f/9//3//f/9/3nv/f/9//3//f/9/AAD/f/9/0T2wOd97v3dfax5jLyWzNTZGkTFWSjVG+143SlIpvlZ5Tm8pVkq6VlEpP2vWPbI1/3//f/5//3//f/9//3/+f/5//3//f/9//3//f/9//3//f/9//n//f/5//3//f/9//3//f/9//3//f/9//3//f/9//3//f/9//3//f/9//3//f/9//3//f/9//3//f/9//3//f/9//3//f/9//3//f/9//3//f/9//3//f/9//3//f/9//3//f/9//3//f/9//3//f/9//3//f/9//3//f/9//3//f/9//3//f/9//3//f/9//3//f/9//3//f/9//3//f/9//3//f/9//3//f/9//3//f/9//3//f/9//3//f/9//3//f/9//3//f/9//3//f/9//3//f/9//3//f/9//3//f/9//3//f/9//3//f/9//3//f/9//3//f/9//3//f/9//3//f/9//3//f/9//3//f/9//3//f/9//3//f/9//3//f/9//3//f/9//3//f/9//3//f/9//3//f/9//3//f/9//3//f/9//3//f/9//3//f/9//3//f/9//3//f/9//3//f/9//3//f/9//3//f/9//3//f/9//3//f/9//3//f/9//3//f/9//3//f/9//3//f/9//3//f/9//3//f/9//38AAP9/v3sbZy0pNUaZUn9vDSFQKf1emlIvJR1jsjV/c5I1GkYaQntS7BwdY3pOUy19Uvc99UH/f957/n//f/9//3//f/9//3//f/9//3//f/9//3//f/9//3//f/9//3//f/9//3//f/9//3//f/9//3//f/9//3//f/9//3//f/9//3//f/9//3//f/9//3//f/9//3//f/9//3//f/9//3//f/9//3//f/9//3//f/9//3//f/9//3//f/9//3//f/9//3//f/9//3//f/9//3//f/9//3//f/9//3//f/9//3//f/9//3//f/9//3//f/9//3//f/9//3//f/9//3//f/9//3//f/9//3//f/9//3//f/9//3//f/9//3//f/9//3//f/9//3//f/9//3//f/9//3//f/9//3//f/9//3//f/9//3//f/9//3//f/9//3//f/9//3//f/9//3//f/9//3//f/9//3//f/9//3//f/9//3//f/9//3//f/9//3//f/9//3//f/9//3//f/9//3//f/9//3//f/9//3//f/9//3//f/9//3//f/9//3//f/9//3//f/9//3//f/9//3//f/9//3//f/9//3//f/9//3//f/9//3//f/9//3//f/9//3//f/9//3//f/9//3//f/9//3//fwAAv3//f/9/ihSzOTdGP2tyLZMxF0I4RosQcS3MHP9/zRgfZ64YUCmqFFdK1T0/a88c7iBWSv9//n/be/5//3//f/9//3//f/9//3//f/9//3//f/9//3//f/9//3//f/9//3//f/9//3//f/9//3//f/9//3//f/9//3//f/9//3//f/9//3//f/9//3//f/9//3//f/9//3//f/9//3//f/9//3//f/9//3//f/9//3//f/9//3//f/9//3//f/9//3//f/9//3//f/9//3//f/9//3//f/9//3//f/9//3//f/9//3//f/9//3//f/9//3//f/9//3//f/9//3//f/9//3//f/9//3//f/9//3//f/9//3//f/9//3//f/9//3//f/9//3//f/9//3//f/9//3//f/9//3//f/9//3//f/9//3//f/9//3//f/9//3//f/9//3//f/9//3//f/9//3//f/9//3//f/9//3//f/9//3//f/9//3//f/9//3//f/9//3//f/9//3//f/9//3//f/9//3//f/9//3//f/9//3//f/9//3//f/9//3//f/9//3//f/9//3//f/9//3//f/9//3//f/9//3//f/9//3//f/9//3//f/9//3//f/9//3//f/9//3//f/9//3//f/9//3//f/9/AAD/f/9/n3epFB1nf2//f793ulb/f19raQxfa/te339/b/9/n3efc8oYn3MdY39vf3M+a7973Xv8f/x//n//f99//3//f/9//3//f/9//3//f/9//3//f/9//3//f/9//3//f/9//3//f/9//3//f/9//3//f/9//3//f/9//3//f/9//3//f/9//3//f/9//3//f/9//3//f/9//3//f/9//3//f/9//3//f/9//3//f/9//3//f/9//3//f/9//3//f/9//3//f/9//3//f/9//3//f/9//3//f/9//3//f/9//3//f/9//3//f/9//3//f/9//3//f/9//3//f/9//3//f/9//3//f/9//3//f/9//3//f/9//3//f/9//3//f/9//3//f/9//3//f/9//3//f/9//3//f/9//3//f/9//3//f/9//3//f/9//3//f/9//3//f/9//3//f/9//3//f/9//3//f/9//3//f/9//3//f/9//3//f/9//3//f/9//3//f/9//3//f/9//3//f/9//3//f/9//3//f/9//3//f/9//3//f/9//3//f/9//3//f/9//3//f/9//3//f/9//3//f/9//3//f/9//3//f/9//3//f/9//3//f/9//3//f/9//3//f/9//3//f/9//3//f/9//38AAP9//3//f9ZaU0p0Stda33vfd/9//3/XWt93/3//f/9/nnP/f793dVJca9la/3//f/9//3+6d/1//H/+f95//3//f/9//n/+f/5//3/+f/5//n//f/5//n/+f/9//n//f/9//3//f/9//3//f/9//3//f/9//3//f/9//3//f/9//3//f/9//3//f/9//3//f/9//3//f/9//3//f/9//3//f/9//3//f/9//3//f/9//3//f/9//3//f/9//3//f/9//3//f/9//3//f/9//3//f/9//3//f/9//3//f/9//3//f/9//3//f/9//3//f/9//3//f/9//3//f/9//3//f/9//3//f/9//3//f/9//3//f/9//3//f/9//3//f/9//3//f/9//3//f/9//3//f/9//3//f/9//3//f/9//3//f/9//3//f/9//3//f/9//3//f/9//3//f/9//3//f/9//3//f/9//3//f/9//3//f/9//3//f/9//3//f/9//3//f/9//3//f/9//3//f/9//3//f/9//3//f/9//3//f/9//3//f/9//3//f/9//3//f/9//3//f/9//3//f/9//3//f/9//3//f/9//3//f/9//3//f/9//3//f/9//3//f/9//3//f/9//3//f/9//3//f/9//3//fwAA/3/df/9//3+8d/9//3//f/9//3//f/9//3//f/9//n//f/9//3//f/9//3//f99/nXP+f/1//X/9f9x73n//f/9//n//f/5//3/+f/9//n//f/5//3/+f/9//n//f/9//3//f/9//3//f/9//3//f/9//3//f/9//3//f/9//3//f/9//3//f/9//3//f/9//3//f/9//3//f/9//3//f/9//3//f/9//3//f/9//3//f/9//3//f/9//3//f/9//3//f/9//3//f/9//3//f/9//3//f/9//3//f/9//3//f/9//3//f/9//3//f/9//3//f/9//3//f/9//3//f/9//3//f/9//3//f/9//3//f/9//3//f/9//3//f/9//3//f/9//3//f/9//3//f/9//3//f/9//3//f/9//3//f/9//3//f/9//3//f/9//3//f/9//3//f/9//3//f/9//3//f/9//3//f/9//3//f/9//3//f/9//3//f/9//3//f/9//3//f/9//3//f/9//3//f/9//3//f/9//3//f/9//3//f/9//3//f/9//3//f/9//3//f/9//3//f/9//3//f/9//3//f/9//3//f/9//3//f/9//3//f/9//3//f/9//3//f/9//3//f/9//3//f/9//3//f/9/AADef/9//3//f/9//3++d/9//3//f953/3/ee/9//3//f/17/n/+f/9//3/ff/9//3//f/9//X/9f/1//3//f/9//3//f/9//3//f/9//3//f/9//3//f/9//3//f/9//3//f/9//3//f/9//3//f/9//3//f/9//3//f/9//3//f/9//3//f/9//3//f/9//3//f/9//3//f/9//3//f/9//3//f/9//3//f/9//3//f/5//3//f/9//3//f/9//3//f/9//3//f/9//3//f/9//3//f/9//3//f/9//3//f/9//3//f/9//3//f/9//3//f/9//3//f/9//3//f/9//3//f/9//3//f/9//3//f/9//3//f/9//3//f/9//3//f/9//3//f/9//3//f/9//3//f/9//3//f/9//3//f/9//3//f/9//3//f/9//3//f/9//3//f/9//3//f/9//3//f/9//3//f/9//3//f/9//3//f/9//3//f/9//3//f/9//3//f/9//3//f/9//3//f/9//3//f/9//3//f/9//3//f/9//3//f/9//3//f/9//3//f/9//3//f/9//3//f/9//3//f/9//3//f/9//3//f/9//3//f/9//3//f/9//3//f/9//3//f/9//3//f/9//3//f/9//38AAP9//3//f99//3//f/9//3//f/9//3//f/9//3//f/9/LkJoKaw1ay34Xv9//3//f/9/3n//f/5//n//f/9//3//f/9//3//f/9//3//f/9//3//f/9//3//f/9//3//f/9//3//f/9//3//f/9//3//f/9//3//f/9//3//f/9//3//f/9//3//f/9//3//f/9//3//f/9//3//f/9//3//f/9//3//f/9//3//f/9//3//f/9//3//f/9//3//f/9//3//f/9//3//f/9//3//f/9//3//f/9//3//f/9//3//f/9//3//f/9//3//f/9//3//f/9//3//f/9//3//f/9//3//f/9//3//f/9//3//f/9//3//f/9//3//f/9//3//f/9//3//f/9//3//f/9//3//f/9//3//f/9//3//f/9//3//f/9//3//f/9//3//f/9//3//f/9//3//f/9//3//f/9//3//f/9//3//f/9//3//f/9//3//f/9//3//f/9//3//f/9//3//f/9//3//f/9//3//f/9//3//f/9//3//f/9//3//f/9//3//f/9//3//f/9//3//f/9//3//f/9//3//f/9//3//f/9//3//f/9//3//f/9//3//f/9//3//f/9//3//f/9//3//f/9//3//fwAA/3//f/9//3//f/9//3//f997/3//f957/3/ee/9/7z1jDOYcYwzGGCIEGWf/f/9//3//f917/3//f957/3//f/9//3/ff/9/nXP/f/9//3//f/9//3//f957/3//f/9//3//f/9//3//f957/3//f957/3//f/9//3//f/9//3//f/9//3//f/9//3//f/9//3//f/9//3+9d/9//3//f/9/3nv/f957/3//f/9//3//f/9//3/ee/9//3//f/9//3//f/9//3//f/9//3//f/9//3//f/9//3//f/9//3//f/9//3//f/9//3//f/9//3//f/9//3//f/9//3//f/9//3//f/9//3//f/9//3//f/9//3//f/9//3//f/9//3//f/9//3//f/9//3//f/9//3//f/9//3//f/9//3//f/9//3//f/9//3//f/9//3//f/9//3//f/9//3//f/9//3//f/9//3//f/9//3//f/9//3//f/9//3//f/9//3//f/9//3//f/9//3//f/9//3//f/9//3//f/9//3//f/9//3//f/9//3//f/9//3//f/9//3//f/9//3//f/9//3//f/9//3//f/9//3//f/9//3//f/9//3//f/9//3//f/9//3//f/9//3//f/9//3//f/9//3//f/9/AAD/f/9//3//f/9//3//f/9//3/ee/9//3//f/9//39zTjFG917/f713pRQpJf9/3nv/f/9/3nv/f/9//3/ee/9//3/ee/9/3nv/f/9//3//f/9//3//f/9//3//f/9//3//f9573nv/f/9//3//f/9//3//f/9/vXf/f/9/3nv/f/9//3/ee957/3//f/9//3//f/9/3nv/f/9//3/ee/9//3//f/9//3/ee/9//3//f/9//3+9d/9/vXf/f/9//3//f/9//3//f/9//3//f/9//3//f/9//3//f/9//3//f/9//3//f/9//3//f/9//3//f/9//3//f/9//3//f/9//3//f/9//3//f/9//3//f/9//3//f/9//3//f/9//3//f/9//3//f/9//3//f/9//3//f/9//3//f/9//3//f/9//3//f/9//3//f/9//3//f/9//3//f/9//3//f/9//3//f/9//3//f/9//3//f/9//3//f/9//3//f/9//3//f/9//3//f/9//3//f/9//3//f/9//3//f/9//3//f/9//3//f/9//3//f/9//3//f/9//3//f/9//3//f/9//3//f/9//3//f/9//3//f/9//3//f/9//3//f/9//3//f/9//3//f/9//3//f/9//3//f/9//3//f/9//38AAP9/zjmlFL13nHMIISkl/3/WWsYYOWf/f+ccxhjee/9/3ntKKeccMUaMMYQQ3nv/f601hBDvPXtvQgi1Vv9//3//f601xhjnHBhj/3/3XoQQUkr/f/9//3//f957/3//f+89SikpJaUUCCHee/9//3+1VqUUCCFSSmstzjm9d2stay1aa/9//39zTucc5xxSSv9/3ntzTsYY5xz3Xgghay3/f+ccSin/f/9/zjnnHNZa/3//f1prSinnHOcc/3//f/9//3//f/9//3//f/9//3//f/9//3//f/9//3//f/9//3//f/9//3//f/9//3//f/9//3//f/9//3//f/9//3//f/9//3//f/9//3//f/9//3//f/9//3//f/9//3//f/9//3//f/9//3//f/9//3//f/9//3//f/9//3//f/9//3//f/9//3//f/9//3//f/9//3//f/9//3//f/9//3//f/9//3//f/9//3//f/9//3//f/9//3//f/9//3//f/9//3//f/9//3//f/9//3//f/9//3//f/9//3//f/9//3//f/9//3//f/9//3//f/9//3//f/9//3//f/9//3//f/9//3//f/9//3//f/9//3//f/9//3//f/9//3//f/9//3//f/9//3//f/9//3//f/9//3//f/9//3//fwAA/39zTqUUGGP3XmMM5xz3Xv9/QggxRt577z2EEHtv/3/nHIQQxhjnHIQQYwwYYxhjpRTGGCklSiljDDFGvXf/f0opYwwIIcYYYwxzTlprhBDOOf9/3nv/f/9//3//f4wxpRTGGCklSimlFIQQzjn/f2MMSilKKcYYhBBrLf9/KSWlFHtv/3+1VgAAKSUIIYQQzjlaa0oppRTnHOccYwxSSv9/ay3GGN57/3/3XqUUrTX/f5xzAADGGEopxhghBBhj/3//f/9//3//f/9//3//f/9//3//f/9//3//f/9//3//f/9//3//f/9//3//f/9//3//f/9//3//f/9//3//f/9//3//f/9//3//f/9//3//f/9//3//f/9//3//f/9//3//f/9//3//f/9//3//f/9//3//f/9//3//f/9//3//f/9//3//f/9//3//f/9//3//f/9//3//f/9//3//f/9//3//f/9//3//f/9//3//f/9//3//f/9//3//f/9//3//f/9//3//f/9//3//f/9//3//f/9//3//f/9//3//f/9//3//f/9//3//f/9//3//f/9//3//f/9//3//f/9//3//f/9//3//f/9//3//f/9//3//f/9//3//f/9//3//f/9//3//f/9//3//f/9//3//f/9//3//f/9/AAD/f/deYwy1VrVWIQSEEIwx/3/nHEop/3+UUiEEc06cc4QQCCHee/9/MUYhBO89vXelFEopnHNaa8YY5xz/f5xzpRTvPd57/3/3Xlpr/3+lFAgh/3/ee/9/3nv/f5RSQghKKf9/3nv/fxhjYwwQQr13AADnHP9/vXeEEAgh/38QQmMMtVb/f+cc5xz/f/9/OWf3XntvhBDnHN57/3+EECkl/39SSgAAe2/ee5xzAACMMf9/jDEhBHtv/3/3XoQQCCG9d/9//3//f/9//3//f/9//3//f/9//3//f/9//3//f/9//3//f/9//3//f/9//3//f/9//3//f/9//3//f/9//3//f/9//3//f/9//3//f/9//3//f/9//3//f/9//3//f/9//3//f/9//3//f/9//3//f/9//3//f/9//3//f/9//3//f/9//3//f/9//3//f/9//3//f/9//3//f/9//3//f/9//3//f/9//3//f/9//3//f/9//3//f/9//3//f/9//3//f/9//3//f/9//3//f/9//3//f/9//3//f/9//3//f/9//3//f/9//3//f/9//3//f/9//3//f/9//3//f/9//3//f/9//3//f/9//3//f/9//3//f/9//3//f/9//3//f/9//3//f/9//3//f/9//3//f/9//38AAP9/nHOlFO89lFKEEGstQgi9d2stIQT/f7VWpRQxRntvxhgIIf9//397b6UUSim9d+cchBDee/9/7z1jDP9/916EEEIIpRRCCKUUpRT/f845AADee/9//3//f957rTXnHDln/3//f/9//38IISkl/3/vPcYYYwylFIQQxhi9d3tvhBCtNf9/IQSEEMYYYwyEEIQQ1lopJcYYhBCEEMYYpRT/fxhjhBDvPf9//3/nHKUUnHMpJaUU/3//f/9/SiljDHtv3nv/f/9//3//f/9//3//f/9//3//f/9//3//f/9//3//f/9//3//f/9//3//f/9//3//f/9//3//f/9//3//f/9//3//f/9//3//f/9//3//f/9//3//f/9//3//f/9//3//f/9//3//f/9//3//f/9//3//f/9//3//f/9//3//f/9//3//f/9//3//f/9//3//f/9//3//f/9//3//f/9//3//f/9//3//f/9//3//f/9//3//f/9//3//f/9//3//f/9//3//f/9//3//f/9//3//f/9//3//f/9//3//f/9//3//f/9//3//f/9//3//f/9//3//f/9//3//f/9//3//f/9//3//f/9//3//f/9//3//f/9//3//f/9//3//f/9//3//f/9//3//f/9//3//f/9//3//fwAA/3/ee8YYjDEQQoQQUkrGGGst1lpCCDlnnHPGGIQQnHOEECklnHP/f5xzxhhjDP9/jDGEEHtv/3+1VgAAtVa9dwghhBCtNe89ay1jDL131lpjDNZa3nvee/9//3+MMYQQ916ccxhjQggAACEEIQR7b9573nutNa01SimEEPde/39CCAgh/3/GGIQQrTUQQkopYwxzTv9/3nutNa01ay1jDJxze28IIecc/3//fxBCQgjee845IQR7b/9//3+MMaUUWmvee/9//3//f/9//3//f/9//3//f/9//3//f/9//3//f/9//3//f/9//3//f/9//3//f/9//3//f/9//3//f/9//3//f/9//3//f/9//3//f/9//3//f/9//3//f/9//3//f/9//3//f/9//3//f/9//3//f/9//3//f/9//3//f/9//3//f/9//3//f/9//3//f/9//3//f/9//3//f/9//3//f/9//3//f/9//3//f/9//3//f/9//3//f/9//3//f/9//3//f/9//3//f/9//3//f/9//3//f/9//3//f/9//3//f/9//3//f/9//3//f/9//3//f/9//3//f/9//3//f/9//3//f/9//3//f/9//3//f/9//3//f/9//3//f/9//3//f/9//3//f/9//3//f/9//3//f/9/AAD/f/9/SikpJa01Ywycc845YwyUUsYYUkr/f8YY5xy9d4wxhBBSSv9/1lrnHIQQOWf3XmMMUkr/f713hBCtNd57CCHGGFpr/3+tNWMM/397b0IIjDH/f/9//3//f3NOYwzvPf9//385Z1pre285Z957e2/GGDFG/38QQmMMtVb/f2stxhi9dzFGYwzWWt57MUalFNZatVZrLTFG/3/3XkIItVb/fwghYwzvPd57c05CCJRSnHMhBKUU/3+9d8YY5xycc/9//3//f/9//3//f/9//3//f/9//3//f/9//3//f/9//3//f/9//3//f/9//3//f/9//3//f/9//3//f/9//3//f/9//3//f/9//3//f/9//3//f/9//3//f/9//3//f/9//3//f/9//3//f/9//3//f/9//3//f/9//3//f/9//3//f/9//3//f/9//3//f/9//3//f/9//3//f/9//3//f/9//3//f/9//3//f/9//3//f/9//3//f/9//3//f/9//3//f/9//3//f/9//3//f/9//3//f/9//3//f/9//3//f/9//3//f/9//3//f/9//3//f/9//3//f/9//3//f/9//3//f/9//3//f/9//3//f/9//3//f/9//3//f/9//3//f/9//3//f/9//3//f/9//3//f/9//38AAP9//3+UUgghCCGlFDlne2+EECkl5xyMMf9/rTUpJZRS/39KKUIIAAClFGstYwy1Vv9/hBApJd57vXdKKWMM3ntaayklIQQhBEIIMUbee713CCHGGP9//3+9d/9/3nuEEAgh/3//f/9//3+cc9573nvee845AACEEEII5xw5Z/9/lFIhBBhjvXeMMYQQIQRjDOcc/3//f0opQghjDCEEhBDee/9/ay2EEGstYwxCCGMMvXe9dzFGpRRCCCEEhBDvPf9//3//f/9//3//f/9//3//f/9//3//f/9//3//f/9//3//f/9//3//f/9//3//f/9//3//f/9//3//f/9//3//f/9//3//f/9//3//f/9//3//f/9//3//f/9//3//f/9//3//f/9//3//f/9//3//f/9//3//f/9//3//f/9//3//f/9//3//f/9//3//f/9//3//f/9//3//f/9//3//f/9//3//f/9//3//f/9//3//f/9//3//f/9//3//f/9//3//f/9//3//f/9//3//f/9//3//f/9//3//f/9//3//f/9//3//f/9//3//f/9//3//f/9//3//f/9//3//f/9//3//f/9//3//f/9//3//f/9//3//f/9//3//f/9//3//f/9//3//f/9//3//f/9//3//f/9//3//fwAA/3//f/deYwyEEGMMnHP/f+89pRSEEOcc/39aaxBCe2//f1prtVaUUvdeWmtzThhj/39SSvde/3//f9ZaUkr/f/9/OWe1VpRS1lqcc/9//3+tNWMMGGP/f/9//3//f1JKYwyMMb13/3//fxBCAAC1Vv9/nHO1VnNOUkoYY/9//39aayEEMUb/f957UkpSSjFG3nv/f/9/vXdaa1JKUkpaa/9//3/3XnNOe2+1VrVWtVb/f/9/3nv3XrVWc073Xv9//3//f/9//3//f/9//3//f/9//3//f/9//3//f/9//3//f/9//3//f/9//3//f/9//3//f/9//3//f/9//3//f/9//3//f/9//3//f/9//3//f/9//3//f/9//3//f/9//3//f/9//3//f/9//3//f/9//3//f/9//3//f/9//3//f/9//3//f/9//3//f/9//3//f/9//3//f/9//3//f/9//3//f/9//3//f/9//3//f/9//3//f/9//3//f/9//3//f/9//3//f/9//3//f/9//3//f/9//3//f/9//3//f/9//3//f/9//3//f/9//3//f/9//3//f/9//3//f/9//3//f/9//3//f/9//3//f/9//3//f/9//3//f/9//3//f/9//3//f/9//3//f/9//3//f/9//3//f/9/AADee/9//38IIYQQhBBaa/9/vXfnHGMMhBB7b/9/CCGtNd57/3//f/9//3//f/9/3nv/f957/3//f/9//3/ee/9//3//f/9//3//f/9//3//f1JKhBBSSv9//3//f/9//3/OOecchBDnHMYYQggIId57/3//f/9//3//f/9//3//f957CCHGGP9//3//f/9//3//f/9//3//f/9//3//f/9/3nv/f/9/3nv/f/9//3//f/9//3//f/9//3//f/9//3//f/9//3//f/9//3//f/9//3//f/9//3//f/9//3//f/9//3//f/9//3//f/9//3//f/9//3//f/9//3//f/9//3//f/9//3//f/9//3//f/9//3//f/9//3//f/9//3//f/9//3//f/9//3//f/9//3//f/9//3//f/9//3//f/9//3//f/9//3//f/9//3//f/9//3//f/9//3//f/9//3//f/9//3//f/9//3//f/9//3//f/9//3//f/9//3//f/9//3//f/9//3//f/9//3//f/9//3//f/9//3//f/9//3//f/9//3//f/9//3//f/9//3//f/9//3//f/9//3//f/9//3//f/9//3//f/9//3//f/9//3//f/9//3//f/9//3//f/9//3//f/9//3//f/9//3//f/9//38AAP9//3//f4wxSilrLXtv/3//f845jDGMMXtv/39rLWst3nv/f/9//3//f/9//3//f/9//3//f/9//3//f/9//3//f/9//3//f/9//3//f/9/1lqtNbVW3nv/f957/3//f/9/OWdrLUopay3vPf9//3//f/9//3//f/9/3nv/f/9/vXcxRmst3nu9d/9//3//f/9/3nv/f/9//3//f/9//3//f/9//3//f/9//3//f/9//3//f/9//3//f/9//3/ee/9//3//f/9//3//f/9//3//f/9//3//f/9//3//f/9//3//f/9//3//f/9//3//f/9//3//f/9//3//f/9//3//f/9//3//f/9//3//f/9//3//f/9//3//f/9//3//f/9//3//f/9//3//f/9//3//f/9//3//f/9//3//f/9//3//f/9//3//f/9//3//f/9//3//f/9//3//f/9//3//f/9//3//f/9//3//f/9//3//f/9//3//f/9//3//f/9//3//f/9//3//f/9//3//f/9//3//f/9//3//f/9//3//f/9//3//f/9//3//f/9//3//f/9//3//f/9//3//f/9//3//f/9//3//f/9//3//f/9//3//f/9//3//f/9//3//f/9//3//f/9//3//f/9//3//f/9//3//fwAA/3//f/9//3//f/9//3/ee/9//3/ee957/3//f/9//3//f/9//3//f/9//3/ee/9//3//f/9//3//f/9//3//f/9//3//f/9//3//f/9//3//f957/3//f/9//3//f/9//3//f/9/3nv/f/9/3nv/f/9//3//f/9//3//f/9//3//f957/3//f/9//3//f/9//3//f/9//3//f/9/3nv/f/9//3//f/9/3nv/f/9//3//f/9//3//f/9//3//f/9//3//f/9//3//f/9//3//f/9//3//f/9//3//f/9//3//f/9//3//f/9//3//f/9//3//f/9//3//f/9//3//f/9//3//f/9//3//f/9//3//f/9//3//f/9//3//f/9//3//f/9//3//f/9//3//f/9//3//f/9//3//f/9//3//f/9//3//f/9//3//f/9//3//f/9//3//f/9//3//f/9//3//f/9//3//f/9//3//f/9//3//f/9//3//f/9//3//f/9//3//f/9//3//f/9//3//f/9//3//f/9//3//f/9//3//f/9//3//f/9//3//f/9//3//f/9//3//f/9//3//f/9//3//f/9//3//f/9//3//f/9//3//f/9//3//f/9//3//f/9//3//f/9//3//f/9//3//f/9/AAD/f/9//3//f/9//3//f/9//3//f/9//3//f713/3//f/9//3//f/9//3//f/9//3//f/9//3//f/9//3//f/9//3//f/9//3//f/9//3//f/9//3//f/9/3nv/f/9//3//f713/3//f/9//3//f/9//3//f/9//3//f/9//3//f/9/3nv/f/9//3//f/9//3//f/9//3+9d/9//3//f/9//3//f/9//3//f/9//3//f/9//3//f/9//3//f/9//3//f/9//3//f/9//3//f/9//3//f/9//3//f/9//3//f/9//3//f/9//3//f/9//3//f/9//3//f/9//3//f/9//3//f/9//3//f/9//3//f/9//3//f/9//3//f/9//3//f/9//3//f/9//3//f/9//3//f/9//3//f/9//3//f/9//3//f/9//3//f/9//3//f/9//3//f/9//3//f/9//3//f/9//3//f/9//3//f/9//3//f/9//3//f/9//3//f/9//3//f/9//3//f/9//3//f/9//3//f/9//3//f/9//3//f/9//3//f/9//3//f/9//3//f/9//3//f/9//3//f/9//3//f/9//3//f/9//3//f/9//3//f/9//3//f/9//3//f/9//3//f/9//3//f/9//3//f/9//38AAP9//3//f/9//3/ee/9//3//f/9//3//f/9//3//f957/3//f/9/3nv/f/9//3//f/9//3//f/9//3//f/9//3//f/9//3//f/9//3//f/9//3//f/9//3//f/9//3//f/9//3//f/9/3nv/f/9/3nv/f/9//3//f/9//3/ee/9//3//f957/3+9d/9//3//f/9//3//f/9//3//f/9//3//f/9/3nv/f957/3//f/9//3//f/9//3//f/9//3//f/9//3//f/9//3//f/9//3//f/9//3//f/9//3//f/9//3//f/9//3//f/9//3//f/9//3//f/9//3//f/9//3//f/9//3//f/9//3//f/9//3//f/9//3//f/9//3//f/9//3//f/9//3//f/9//3//f/9//3//f/9//3//f/9//3//f/9//3//f/9//3//f/9//3//f/9//3//f/9//3//f/9//3//f/9//3//f/9//3//f/9//3//f/9//3//f/9//3//f/9//3//f/9//3//f/9//3//f/9//3//f/9//3//f/9//3//f/9//3//f/9//3//f/9//3//f/9//3//f/9//3//f/9//3//f/9//3//f/9//3//f/9//3//f/9//3//f/9//3//f/9//3//f/9//3//f/9//3//fwAA/3//f/9//3//f/9//3//f/9/vXf/f/9//3//f/9//3//f/9//3//f/9/vXf/f/9//3//f/9//3//f/9//3//f/9//3//f/9//3//f/9//3//f/9//3//f/9//3//f/9//3//f/9//3//f957/3//f/9//3//f/9//3//f/9//3//f/9//3//f/9//3//f957/3/ee/9//3//f/9//3//f/9//3//f/9//3//f/9//3//f/9//3//f/9//3//f/9//3//f/9//3//f/9//3//f/9//3//f/9//3//f/9//3//f/9//3//f/9//3//f/9//3//f/9//3//f/9//3//f/9//3//f/9//3//f/9//3//f/9//3//f/9//3//f/9//3//f/9//3//f/9//3//f/9//3//f/9//3//f/9//3//f/9//3//f/9//3//f/9//3//f/9//3//f/9//3//f/9//3//f/9//3//f/9//3//f/9//3//f/9//3//f/9//3//f/9//3//f/9//3//f/9//3//f/9//3//f/9//3//f/9//3//f/9//3//f/9//3//f/9//3//f/9//3//f/9//3//f/9//3//f/9//3//f/9//3//f/9//3//f/9//3//f/9//3//f/9//3//f/9//3//f/9//3//f/9/AAB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MAAAAAKAAAAUAAAAHcAAABcAAAAAQAAAGH3tEFVNbRBCgAAAFAAAAATAAAATAAAAAAAAAAAAAAAAAAAAP//////////dAAAAEwASQBDAC4AIABNAEkARwBVAEUATAAgAEcAQQBMAEUAQQBOAE8AOCIFAAAABAAAAAcAAAAEAAAAAwAAAAgAAAAEAAAABwAAAAcAAAAGAAAABQAAAAMAAAAHAAAABwAAAAUAAAAGAAAABwAAAAcAAAAIAAAASwAAAEAAAAAwAAAABQAAACAAAAABAAAAAQAAABAAAAAAAAAAAAAAAAABAACAAAAAAAAAAAAAAAAAAQAAgAAAACUAAAAMAAAAAgAAACcAAAAYAAAABAAAAAAAAAD///8AAAAAACUAAAAMAAAABAAAAEwAAABkAAAACQAAAGAAAAD2AAAAbAAAAAkAAABgAAAA7gAAAA0AAAAhAPAAAAAAAAAAAAAAAIA/AAAAAAAAAAAAAIA/AAAAAAAAAAAAAAAAAAAAAAAAAAAAAAAAAAAAAAAAAAAlAAAADAAAAAAAAIAoAAAADAAAAAQAAAAlAAAADAAAAAEAAAAYAAAADAAAAAAAAAISAAAADAAAAAEAAAAeAAAAGAAAAAkAAABgAAAA9wAAAG0AAAAlAAAADAAAAAEAAABUAAAAYAEAAAoAAABgAAAA9QAAAGwAAAABAAAAYfe0QVU1tEEKAAAAYAAAAC4AAABMAAAAAAAAAAAAAAAAAAAA//////////+oAAAAQwBQAEEATgAgAC0AIABDAG8AbgB0AGEAZABvAHIAZQBzACAAUAD6AGIAbABpAGMAbwBzACAAQQBzAGUAcwBvAHIAZQBzACAAZABlACAATgBlAGcAbwAuAC4ALgAHAAAABgAAAAcAAAAHAAAAAwAAAAQAAAADAAAABwAAAAYAAAAGAAAABAAAAAYAAAAGAAAABgAAAAQAAAAGAAAABQAAAAMAAAAGAAAABgAAAAYAAAACAAAAAgAAAAUAAAAGAAAABQAAAAMAAAAHAAAABQAAAAYAAAAFAAAABgAAAAQAAAAGAAAABQAAAAMAAAAGAAAABgAAAAMAAAAHAAAABgAAAAYAAAAGAAAABAAAAAQAAAAEAAAASwAAAEAAAAAwAAAABQAAACAAAAABAAAAAQAAABAAAAAAAAAAAAAAAAABAACAAAAAAAAAAAAAAAAAAQAAgAAAACUAAAAMAAAAAgAAACcAAAAYAAAABAAAAAAAAAD///8AAAAAACUAAAAMAAAABAAAAEwAAABkAAAACQAAAHAAAADyAAAAfAAAAAkAAABwAAAA6gAAAA0AAAAhAPAAAAAAAAAAAAAAAIA/AAAAAAAAAAAAAIA/AAAAAAAAAAAAAAAAAAAAAAAAAAAAAAAAAAAAAAAAAAAlAAAADAAAAAAAAIAoAAAADAAAAAQAAAAlAAAADAAAAAEAAAAYAAAADAAAAAAAAAISAAAADAAAAAEAAAAWAAAADAAAAAAAAABUAAAARAEAAAoAAABwAAAA8QAAAHwAAAABAAAAYfe0QVU1tEEKAAAAcAAAACkAAABMAAAABAAAAAkAAABwAAAA8wAAAH0AAACgAAAARgBpAHIAbQBhAGQAbwAgAHAAbwByADoAIABBAE4AVABPAE4ASQBPACAATQBJAEcAVQBFAEwAIABHAEEATABFAEEATgBPACAAUwBJAEwAVgBBADzsBgAAAAIAAAAEAAAACAAAAAYAAAAGAAAABgAAAAMAAAAGAAAABgAAAAQAAAAEAAAAAwAAAAcAAAAHAAAABgAAAAgAAAAHAAAABAAAAAgAAAADAAAACAAAAAQAAAAHAAAABwAAAAYAAAAFAAAAAwAAAAcAAAAHAAAABQAAAAYAAAAHAAAABwAAAAgAAAADAAAABgAAAAQAAAAFAAAABgAAAAcAAAAWAAAADAAAAAAAAAAlAAAADAAAAAIAAAAOAAAAFAAAAAAAAAAQAAAAFAAAAA==</Object>
  <Object Id="idInvalidSigLnImg">AQAAAGwAAAAAAAAAAAAAAP8AAAB/AAAAAAAAAAAAAACfFgAARAsAACBFTUYAAAEAqH0AANE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8AAE1QcwAAAAAAAAAAAAAAABYWFmlpcnR0gBMv71djvVpaXGdpcklZwkhPlQAAKysrDhQXERcaEBUYMzg8W2Flh46SjpWYHEH/OFPsgIesbXzHJD7bUVV6AAAGBgaHr79WdoZvkaNvj6NbdIuivsutytZ+k/cxVP9FY/M6We9ZaLEyMjQAABYWFn2er8y6rdrJvdrIvcy8tezj4vHq6Obm8oid/zld/3SI/3J0gg4ODwAAZ26Nu93o/9jA/9jA/9jA/93L/+zd/+7gyMr9aoH/W3j/X3z/lJ3GLy8wAABAQEB2jZnjwKugcFCpfWLSsJ367+b/+PBgeP97jv/b3P+tuP9ZfP9teq0AADk5Ob3j7/nt3uXe0t/WzvDn5pyq/I2e/4KT/Ozl9v/u5uXs6JGhzWt6xwAABwcHjrHD0evxQbrjJqfQhs3epLn3pLP67OXt/+zg/+fZwMfEhpypSUpKTQAAAACly9y86PYtvOk7w+1TvNvo7Oz/9PD/7uf/6OD/5tnDz89vj5sXGBg0AAAAAKXL3Nnx+GLJ6i266VvI6Ovv7//08P/v4P/r4P/o3cPR02mImwECAmkAAAAAmLzE+f392fD4vOf21PL5+vz6//36//Dp/+3g/+Xbs7y/ZISVAQICbgAAAACt2ueEpq2hx9CZw9B2mq295fPJ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GwAAAARAAAAJQAAAAwAAAABAAAAVAAAAKgAAAAjAAAABAAAAGoAAAAQAAAAAQAAAGH3tEFVNbRB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tv1T8AAAAAAAAAAMlZzj8AACRCAAAIQiQAAAAkAAAA+2/VPwAAAAAAAAAAyVnOPwAAJEIAAAhCBAAAAHMAAAAMAAAAAAAAAA0AAAAQAAAAKQAAACIAAABSAAAAcAEAAAQAAAAQAAAABwAAAAAAAAAAAAAAvAIAAAAAAAAH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EYAAAAoAAAAHAAAAEdESUMCAAAAAAAAAAAAAAB7AAAAFwAAAAAAAAAhAAAACAAAAGIAAAAMAAAAAQAAABUAAAAMAAAABAAAABUAAAAMAAAABAAAAFEAAAB4XAAAKQAAACIAAADzAAAARAAAAAAAAAAAAAAAAAAAAAAAAAD/AAAALgAAAFAAAAAoAAAAeAAAAABcAAAAAAAAIADMAHoAAAAWAAAAKAAAAP8AAAAuAAAAAQAQAAAAAAAAAAAAAAAAAAAAAAAAAAAAAAAAAP9//3//f/9//3/ff/9//3//f/9//3//f/9/vnf/f/9/33v/f99733v/f/9/v3v/f/5//Xvff/9//3//f/9//n/8f/9//3/ff957/3//f/9//3//f/9//3//f/9//3+/d/9//3/dd/9//3//f/57/3//f/9/3nv/f957/3//f/9//3/dd/9//3/fe/9//3/+e/5//n/cd/9/3Xv/f/9//3//f/9/vnf/f/9/3nv/f997v3f/f/9//3+fdz1rCyGHELhW/3/fe/9//3/+f/17/n//f95733v/f997/3//f/9//3//f31z/3//f/9/3nv/f/9//3//f/9//3//f/9/v3ffe75733//f/9//3//f/9//3//f/9//3//f/9//3//f/9//3//f/9//3//f/9//3//f/9//3//f/9//3//f/9//3//f/9//3//f/9//3//f/9//3//f/9//3//f/9//3//f/9//3//f/9//3//f/9//3//f/9//3//f/9//3//f/9//3//f/9//3//f/9//3//f/9//3//f/9//3//f/9//3//f/9//3//f/9//3//f/9//3//f/9//3//f/9//3//f/9//3//f/9//3//f/9//3//f/9//3//f/9//3//f/9//3//f/9//3//f/9//3//f/9//3//f/9//3//fwAA/3//f99/v3v/f55zn3efd997v3fff997v3e+c/9/33u/d99//3/fe997n3O/e797/3+8d79333vfe997/3u8d/173Xffe997/3/ee99733u/d/9/v3d9b/9/nG//f/9/33udc/9/fG/fe79333uec793/39ca51z/3/fe753vnf/f/9//3+ec/9/fW//f/9/e2+9d/5//3//fxljv3f/f997v3u/e/9//3//f997/3//f39z33+fc593f3OaVh1n7CD/f/9/XGvfe/9//3++d997/3/ff797nnN9c/9/vnf6Xr97/3/ff/9//3//f/9//3/fe59zPmseYx5jn3f/f/9//3//f/9//3//f/9//3//f/9//3//f/9//3//f/9//3//f/9//3//f/9//3//f/9//3//f/9//3//f/9//3//f/9//3//f/9//3//f/9//3//f/9//3//f/9//3//f/9//3//f/9//3//f/9//3//f/9//3//f/9//3//f/9//3//f/9//3//f/9//3//f/9//3//f/9//3//f/9//3//f/9//3//f/9//3//f/9//3//f/9//3//f/9//3//f/9//3//f/9//3//f/9//3//f/9//3//f/9//3//f/9//3//f/9//3//f/9//3//f/9//3//f/9//3//f/9/AAD/f/9/bS1mDGYMZwyLFKwUiBCHEGgMaAxmDMgUhwxHCGgMaBBmDMgYhQxnDIsUSAiGEIUQZxCJEEYIZQiFDKQQgwyEDGYMaAxmEIcQZwxnDIcQZgxHCE4p33u2UvRBv3cWRvVBFUKRMYkQf282Ri4l0z1XTpExLiU+a9I5iRDsINtaTynfe19rLyVQKdtaTimxNW8t/3+fc1dODSHMGDhKvFYwKZIxn3P/f5lSDCH/f2kQ9kF7UnMxlDUfZzApDyUwKT9rcjEuJS4pHGMMIescWE4uJXpSWU7tIO0gu1qyOZE1cDGfd/9/vnf/f/9//3/fd3dOLSUNIQ0lLiUuJZAxNEbfe/9//3v/f/9/vXP/f/9//3/+f/9//3//f/9//3//f/9//3//f/9//3//f/9//3//f/9//3//f/9//3//f/9//3//f/9//3//f/9//3//f/9//3//f/9//3//f/9//3//f/9//3//f/9//3//f/9//3//f/9//3//f/9//3//f/9//3//f/9//3//f/9//3//f/9//3//f/9//3//f/9//3//f/9//3//f/9//3//f/9//3//f/9//3//f/9//3//f/9//3//f/9//3//f/9//3//f/9//3//f/9//3//f/9//3//f/9//3//f/9//3//f/9//3//f/9//38AAP9//3/yPfM9PWc/Zz9r314/Z39rX28/Zz5nf2s+Y39rX2s+Z/teXGdcaz1nn3cfZzxnG2M/az9rX2tfa31rGWN8b31vXmv8Xh1jX2t/b19rPWc9ax9n7SD/f51zqhTNGIwUvFofZ7Q5agz+Ys0c9kH2QV9r9kGsFLtWDyE/ay8pN0oOIb97OEoQJbQ1nFYfZ1Ap7Bx/c39vF0bdXv9ilDFzMe8gtDm7Vv9/n3PtIPxerBSTNdY5tjnWPZtSixQfZ/AgX28QJV9vcjHUPZIxn3dfb7U5+EUQJV9ve1JZTtxecTENJT1nv3v/f/9/vnf/f/9/+V5VStpan3Ofbztn+V4SPm0p11b/f993/3//f913/3//f/9//3//f/9//3//f/9//3//f/9//3//f/9//3//f/9//3//f/9//3//f/9//3//f/9//3//f/9//3//f/9//3//f/9//3//f/9//3//f/9//3//f/9//3//f/9//3//f/9//3//f/9//3//f/9//3//f/9//3//f/9//3//f/9//3//f/9//3//f/9//3//f/9//3//f/9//3//f/9//3//f/9//3//f/9//3//f/9//3//f/9//3//f/9//3//f/9//3//f/9//3//f/9//3//f/9//3//f/9//3//f/9//3//f/9//3//fwAA/nv/f5AxmlL/f997P2u/Wp1WH2Nfa997/3//f91af2s/Z/9//3//f/9/X2s/Zz9r33v/f99/n3cfYz9rn3O/dx1jX2e/d/9/339fb/9iP2f/f59zvVoPIf9/33uSNVlKUi3eXj9rrRi8Vj9rECW1Oe4g1T2LEJtWv3vNHN1etDnVOVEp/mKcVlMtMSkQJXIxDiGaUv9//3/2PbQ1H2dTLbU5DyVQKbtW/3/fe8sY9T0vJTAl1TlRKQ8lOErtIP1erhy+WvAgf3O0OXIxcjE/a19vvloRJTIp/2a9WvdBmlbMHLpa33+/e/9//3//f/9//3//f/9//3//f953/nv/f/9/PGevMRI+/3v/f753/3//f/9//3//f/9//3//f/9//3//f/9//3//f/9//3//f/9//3//f/9//3//f/9//3//f/9//3//f/9//3//f/9//3//f/9//3//f/9//3//f/9//3//f/9//3//f/9//3//f/9//3//f/9//3//f/9//3//f/9//3//f/9//3//f/9//3//f/9//3//f/9//3//f/9//3//f/9//3//f/9//3//f/9//3//f/9//3//f/9//3//f/9//3//f/9//3//f/9//3//f/9//3//f/9//3//f/9//3//f/9//3//f/9//3//f/9//3//f/9/AAD/f/9/kDGbUt97XE7UHAwAKwhLCPEcvlb/fz9nrRRLCHMtv3f/f/9/v3ORLYwUzxifc/9//388Sm4QbQwWQj9nbBCtFFhK/3+/d3gxTwyOELlW/39fb+8c/3//fxxjTymzOf5iP2txMS8pHmcVQtM5kjVfa08pTy38Yh1jLikNJR1nWE5xLTdGkjFQLVhKV0pvLdI9n3Pfe59zLymTNTAl/l6SMU8p217/f997DCEuKT9rDiW8WnEtsjXbWlZKTylyMRdG3F5xMXAxX2uyOZI1tDmfd1EtvFowKXExulocY08tsTlVTv9//3/ee/9//n//f/9//3//f/9//3//f/57/3//f993lk4zQlxn/3//e/9//3//f/9//3//f/9//3//f/9//3//f/9//3//f/9//3//f/9//3//f/9//3//f/9//3//f/9//3//f/9//3//f/9//3//f/9//3//f/9//3//f/9//3//f/9//3//f/9//3//f/9//3//f/9//3//f/9//3//f/9//3//f/9//3//f/9//3//f/9//3//f/9//3//f/9//3//f/9//3//f/9//3//f/9//3//f/9//3//f/9//3//f/9//3//f/9//3//f/9//3//f/9//3//f/9//3//f/9//3//f/9//3//f/9//3//f/9//38AAP9//3uxMZtSf2+wFDAIDgAsCCoEKwSvFF9r33vPFCsErhT/f997/3v/f3lOCABLCH1Of3O/e7s5DggLAN5aH2NPDC4I1jn/fz9rUhARCE8MVkr/ez9rMSW/d/9//39tKYYMnW/fd793fW//e997nW++c/9/fGs6Y/9//3+db75z33edc79333u/c1xr/3++dzlj/3+9c/9//3+dbxtjTSk9Z59zfm/fe/9//3/yPQodn29OKX9vn3Ofc793/3t+b55zv3ffe51z33u9c/9/nXOec99/+l6/e55znXPfe997nXO/d997/3//f/9//3//f/9//3//f/9//3//f/9//3//f/9733v/f9hW0Tn/e/9//3//f997/3/fe3ROfW//f/9/GmO2Vv9//3//fxJC33f/f/9/W2sSQtA5EUI6Y/9//3//e993dEqOMfA9lVL/f/9//3vXWv9//3//f/9/nnMSQvE9jTEaY997/3//f31vrzWvNRE++V7/f/9//3//e/9//386Z7VS/3//f/9//3/fe5VOfG//f/9/W2fwOY0x8Dmec/9//3//f/9/Ej5ca997/3/YWrdW/3//f997O2caY993/390So4x0DmWUp5z8T2dc793t1b/e/9//3v/e9havnP/f/9/lU4SPtA5M0Y7Z9da/3//f/9//3//fwAA/3//e7I1WkqdViwIUQwXJTtGtjVMDAkAWkr/ezIlKwSuFH9v/3v/f/9/X2vPGEwIDAQNBA4EDgAQBC8IX2tfa3IMMAT5Od97P0YyCDQMDwRWRv9/H2MPIf9//3//f/hejC2bb/9//3v/f/9/vXP+e/9//nv/f/9/3Xfdd/9/3Xf/f/9//3//f753/3//e/9//3/9e/x3/n+8c/9//391Thpj/3//f71z/3//f9da8D3/f5dSG2P/e993/3//f71z/3/ee/9/3Xv+f/9/vHf/f/9//38QPhlj/nv/f9x3/n/ee997/3//f/9//3//f/9/11pVShtjFEL7XtI52VryORxjv3fRObhW/3+XUpdS/3//f/9//3//f793jjEaY/9//38SQo4tXGv/f793KyVca/9/fW+vNfhafGsaY44xO2f/f997rzF1Tr93XGsSQlNK/398b/E9XGvfe/9/nnOvNZZSXGuec44xt1b/f35vbS35Wn1rXGevNRlf/3//e/9//3//f9dW8Dn/f/9//3//f997rzWdb793GV+NMfhev3cbY48xfW//f/9/O2csJXVO/3/fe9E5rzHfe/9//3u4VlVK/391TlRKO2e/d7dSbS1URr93nXMSQr93/3//f31vrzW/d/9/dU4zRjtnfm/ZWvE9jjH/f/9//3//f/9/AAD/f/9/sjVaStc5DARRDH9S33tfa/AcKgRzLf9/dS1uDK8UH2Pfd/9/33f/f7Y1LAhPDFAMDwRSDDIIMAg/Z19rUgwyCLkxf2+1GBIENQgQBNQ1/38eYw8h33u/c953/3+8c/9//3/+e/57/3v/f/9/vXP/e953/3//f/9//3v/f/9/3nf/f/97nW//f9533nf9d7xz/n//f/9//399b79333f/e/97/3/dd/9//3/fd993/3u/c/9//3v/f71z/3/fe997/3//f7x3/3//f957vXe9d/9//3/ee/9//Hv9f/5//3/+f/5//n//f/9//393TnAt/l5SLb1Wzhx7Ts0cPWefd6gYuFb/f55zdU4aY/9//3//f/9/n3MtJblW/39+b/E9rzW3Uv9/33vpHJ5z/38SQvla33v/f/9/O2duLf9/2FrxOf9//3//f11rjjFda/9/E0J9b/9//3+WTjNGv3f/f997XWu3Vv9/uFbZWv9//3//f5ZSdE7/f/9/vXP/f/9/llKuNf9//3/fe/9/fW/QOX1v/38RPn1v33v/f/9/dk4UQv9//3/SOXdOFELfe59zsTXSOV1r/3//f9ladk7/f3VKlk7/f/9/33t2TrdW33tca1RG/3//f997/38SPt9733czRjtjv3f/f/9/2FbQNf9//3/fe/9//38AAP9//3+yNVtOtzlNDHEQH2f/f/9/3lqcUh9j/3+4OQwELgiwFO0YkS2cUv9/P2csBA4AlBTdPbQYEQhxEL93n3O0FDIEWil/ThAEEgRVDDEIMSWfc39rUSn/f/9//3+8c/97vnP/e75333vfe1tn/3//f/9733e/d79zn3Ofb/9733u/d/9/33v/f79zn3P/f/9//3vfd993v3Oeb/9/v3P/e/97/3v/f71z3nf/f75z/3vfd99333f/f55z/3+dc/9/v3ffe753/39ba997/3//f31z/3/fe/9//3//f/17/3/+f/9//n//f/9//3//f7paMCXfXjMpnlawGL9azhw9aztryCC4Xv9//3+dczNG33//f/9//3//f28t+2L/f3ZOdUo7Z9E5/3+/dywlnnPfe48xnnP/f997/3/fe48x33sTQrhW/3/fe/9//3/QORpf/3/xPX1v/3+/d9E5l1Lfe793v3e/d11r/3//f/9/v3c8Z/I9jjFba/9//3//f/9//3+3Vq81/3//f/9//39ca40t/399b/E933f/f/9//39+b/M9v3ffe7E1f29VSp9z+153TrhWmFL/f/9/2Vp2Tn5vXWsTQtlafW//f5ZSdk7/f7938j2/d/9//3++c/E9v3ffd9E533v/f/9//39+b7A1/3//f/9//3//fwAA/3//f3ExW063OU0MLgj/Yr93/3+/d/9//3//f9g5DQQwCHEQbAwpBG0MG0Kfc3ctcgwZJV9v9iAxCBYlv3e/czYlMgS3FFspEABzDFQMMQjxHL93H2MvJb9333fPOSslbimfb15ryxhwLV9rsjW/d3lO/Fp4Si8lN0ZRKXEtf29xLS4lcCl/bzAlkjFYSjdGV0r/f/taDB3TOZ9zMCUOIVVG/3++d60xW2f/f997O2MMIdI5FEKYTuscyBT5XjRGulqzOX9zkTUtKTVGn3cuKcscf3M2Si4pCyV9b/9//3/+f/5//n//f/9//3//f/9/V04PJdY9EiWWNfEgW07uINFB12LoJFNS/3//f75/tloZY/9//3//f997kDH8Xr93bi07Z/9/8TnZWr93LCV+b/97jzE8Z/9/n3P/f9970Tm/cxNCt1L/f997/3//f9A5XGe/d9A5nnP/e793Ej4SPhJCEj4TQvI9kDGfc997d05uKXZO2Vpca/9//3v/e/9//3//f9ha8T19a55zn3OebxI+U0b/f31vjzHfe/9//3/fd59vsTXfexxjE0Lfe3ZKXmt2TvpeXmuwNd9733vZWrhW/3//e35vVUp2ShM+jzG3Uv9/fm8TQr9z/3/fe9930Tnfe59z0Tm/d/9//3//f59v0Tn/f/9//3v/f/9/AAD/f/9/szlbTltOLAguCF5O/3//f/9/33v/f/9/v1ZQDDIIMQg0JUwICwCyGH9vf04xBBEE316SEDAIdi3fd/97+TkwAFcMVgxRCDcl9xwPAG8M33sfYw4h/3+/d24t+14VQtM5kjHbWlhKLyWSMbxWek5aSnMxnFLOGPg9MiX/XqwUX2uLEL5aUik/a5Q1e1IvJZ9z7Ry8VptS3l6dVpQxcC2/d/9/Ch0aX793v3d4TtM5WEqzNTdGsjUdY7E1NUbdXjEpelLuIH9z/V7VPZI1HmMOJZ93/GIlBFVK/3/fe/9//3//f/9//3//f/9//389Z1dOeVJZTnlOeVJfa3dOllo4bzFSF2f/f/9//397c3RS33v/f/9/33tOKfxe+14TQt97/3/6XlVG/3ssJZ5v/3/yOdla33v/f/9/fWtuLd97t1YSQv9//3//f55zjzGeb/978T35Wt93/3/YVrA1/3//f/9/G2OxNf9/HWNOKd97fmv/fztnnW//f/9/vXP/f/97llIKIfE9rzGvNUwlTCU7Z997/3/QNZ5v/3//e/9/2VryPf9/uFaXUv9/+l5VStE5v3f/f9E5XWv/f/peNEb/fzxnPGP/f997v3PZWvpe33dda/E5nm//f/9/v3c0Rt93v3cTQl5r33v/f/9/G2PxOf9//3//f/9//38AAP9//3+SNXtSH2duEA0IVS1/b/9/v3f8Wh1j/39fb1EMVhAbKd97n1IOBA0AX0p/c9ccEQT9PZEQLgTYOd9z/3t6Sg4AFgQWBFEIfkrcOQ4ALwS/ex9jLiHfdxpfCx3/f39v/39PKTZGf28OIdU5m1KbUnpOe07WOb5WlTERIb1WMCW/d2sMOUZTLd97tTWbUigEv3NQKVAlzRh7Ttc9ECH9Xv9//3+PLesYNkaaUv1eUil/b7Y1WkpzLZ9zJwDcWlpOtTn2QXIxn3efd1hOkzV/c2kQ/WIuJbE533//f/9//3//f/9//3//f/9//3//f/9//3/fe/9/33v/f/9//3/9f5p/9Wqae5t7vH/+f95/MUq9d/9//3/fe04p2lp2Svpe/3v/f79z8j1/bwsdfm/fe11nsDF+b/9/fm9uLfpe33vfd48xuFb/f793E0I0Rr93/3+OLRI+O2P/fzxnEkL5Xlxn/3tVSndO/3+fc5Axf2/fe55vM0ZbZ/9/vXf/f/9//3/5WvE5n3P/e/9//3+WTjNCn3P/e9hWbi19b/9/fm8SPjtn33sSPr9zn3Pfd20p0Tn/e/9/llK4Vr932Vp3Tv9/HGOPMV5r/3/fe/I5l1L/f59zbi11Sr9333d2TtE533ffe3ZKNUafc997XmuwMW4tv3f/f/9//3//fwAA/3//f3ExWk7/f9AcLQhNDN1an3N5TkkIagzdWp93cRA0CJcU33/fXlEMLwQbQv97ujUPBNMYLghPDJ5S/3/fd9xSDAA1CDUEUAg/Z99aDQAvCF9rH2NxLd93XGdPKb9333u/dz1jLiWRMbI1ulaJEHEt9j0XQhAlvFZSLe4cf2/UOZIxihDVOZMx1TmTMf1eLiUuJRU+cC1QKbxWUim0NZEx33f/fz1nDB02RssYWEoPIf9/ECG9VmsQ1DkvJf1ecjEXRpI1sjWRMfRB/GJPLbI1Ty0cY7A10T11Tv9//3//f/9//3//f/9//3//f/9/3nv/f/9//3//f/17/3/9f/x/NnNPWnBasmJ5e/5//n9zUltv33//f/9/by3bWtI533vfe/9/33tUSvpebS1+b/9//38bYxNCE0ITQhtj33f/f793nnNUSvE9M0aWUt93/3/fe9ha2FbxPdha/39cazNGVErQOdla33v/f/9/2VoTQvI9NEb4Wv9//3//f/9//3//f9harzX/f/9//3//f/9/TSlcZ/9//3+3VnRK8T3xPRpj/3vfe7ZWv3f/f997dU7XVv9//3+/d7dW/3+3VrdSv3P/fzxn8j3xPfE5uFb/f997v3eWUthaM0JURjNGv3f/f/9//3+WUhNCE0I0RrhWVEb/f/9//3//f/9/AAD/f99/cC2aUt9/31oLAE8MTQiPEI8QbQwIAB9nn3PzIA8ElRRcLZYUdBANADpC/38/YysETwwvCC4EP2v/e/9/vVZODA0ALwhXLf9/H2cMBAsAn1Zfbw8lv3f/fw0hFUY8Z28xXWs8Z1ZO33tda5hSd06fd3hSiBR/b7lWd06/d59zmFZWSm8tn3M1Rvte/39VSjxnPGeXUrhWv3d/b3ZOG2P/f/9/n3OoFL93DCV4TttaX2uZUn9z6xxWThtjn3MLIb97l1a/d/le+V6fd55zVEq/d9972Fp0Tnxv/3/fe/9//3//f/9//3//f/9//39ba99733v/f/9//3/fe/5/2n/Yf49iLFZvXrJmeXv+f3NW12L/f/9/n3exObI5d07fe/9//3+/e31v8T0KIb93/3//f99733/fe/9//3//f/9//3//e/9/33v/f/9//3//f/9//3//f/9//3//f/9/33v/f997/3//f/9//3//f997/3/fe/9//3//f/9//3//f/9/+V6vNf9//3/fe/9/v3euNTtn/3//f/9/v3e+d/9//3//f/9//3//f/9//3//f/9//3//f997/3//e7ZWdE7/f/9//3/fe753/3//f/9//3//f/9//3//f997/3//f/9//3//f/9//3/fe/9/nXPwPf9//3//f/9//38AAP9//3+wNVdK/3/fe9g5TQgtBAsACwBNDJUx/3+/exEhbgwuBDIIDwAwBG8M3Fbfc/9/szFNCC4EkBRfa/9733c/ZysESwgrBL9W339/c0wIbBDvIF9vcTH/f/9/+l4sJQslEkL/f/9//3//f99//3//f/9/33vYWv9/v3f/f/9//3/feztn8T3ff/9//3+dc/9/33vfe/9//3//f99/33//f75333+ecywpCiHJHH9z33v6Yvpe/38SQhpj/399c9A5O2cSRnxv33vff/9/33v/f/9//3//f/9/3nv/f/9//3//f/9//3//f/9//3//f/9/lVb4Xr53/3//f/9//3/8f/l/VXvybm9aL1Y3c7x/MU62Xt9//3/ff04tTikcZ/9//3//f997nnfwPSolXG//f/9//3//f/9//3//f/9//3//f/9//3//f/9//3//f/9//3//f/9//3//f/9//3//f/9//3//f/9//3//f/9//3//f/9//3//f/9//3//f/9/33v5Xo4xO2caYxpjGmcSQvBB/3//f/9//3//f/9//3//f/9//3//f/9//3//f/9//3//f/9//3//f/9/1lqUUv9//3//f/9//3//f/9//3//f/9//3//f/9//3//f/9//3//f/9//3//f/9//397bzFG3nv/f/9//3//fwAA/3//f40xllLfe/9/v3edUlMpEiEyJbU1/l7/e39vFkLuGM8Y8hxVKVQpekr/e/9/33ccX60U8BwxJV9r/nf/f793DyFRJVEpn3P/f59zci3uILI1f29NKb9333//f51zO2v/f99733v/f/9/vnfff/9/33//f/9/vnf/f/9/33//f/9/33tba99//3//f/9//3//f/9//3//f/9//3//f/9//3//f/9/nnd9b553/3//f55zW2vff51z33v/f/9/fXP/fztn/3//f/9//3//f/9//3/ff/9//3//f/9//3//f/9//3//f/9//3//f/9//3//f7datla/d/9//3++e5p//H/8f/1/9WrVZpt7nHtKLVtv/3//f/9/t1Y0Rv9//3//f/9//3/ff/heU0rfe/9//3//f/9//3//f/9//3//f/9//3//f/9//3//f/9//3//f/9//3//f/9//3//f/9//3//f/9//3//f/9//3//f/9//3//f/9//3//f/9//3//f1xrM0qWUnROM0ZTStdanXP/f/9//3//f957/3//f/9//3//f/9//3//f/9//3//f/9//3//f/9//39aaxhj/3//f/9//3//f/9//3//f/9//3//f/9//3//f/9//3//f/9//3//f/9//3//f713GGP/f/9//3//f/9/AAD/f957zzm4Vt9733f/f997v3efc99733v/f/97/3/fd/97/3v/f/97v3Pfd/9/33ffd/9/v3P/f/9//3//f/9//39/b/9//3//f997/3//f997/38cYwsh/3//f/9//3//f/9//3//f/9//3//f/9//3//f/9//3//f/9//3//f/9//3//f/9//3+9d957/3/ee/9//3/ee957/3//f9573nv/f957/3//f/9//3//f/9//3//f957/3//f/9//3//f/9//3//f/9/vnffe/9/33v/f/9/3nvee/9//3//f/9//3//f/9//3//f/9//3//f/9//390ThJCfW//f/9//3//f95/vX//f/9/vnsySq45/3//f793/3//f993/3//f/9//3//f/9//3/ff/9//3//f/9//3//f/9//3//f/9//3//f/9//3//f/9//3//f/9//3//f/9//3//f/9//3//f/9//3//f/9//3//f/9//3//f/9//3//f/9//3/ff/9//3/fe/9//3//f/9//3//f/9/33v/f/9//3//f/9//3//f/9//3//f/9//3//f/9//3//f/9//3//f957/3//f/9//3//f/9//3//f/9//3//f/9//3//f/9//3//f/9//3//f/9//3//f/9//3//f/9//3//f957/38AAP9//3+wNU4pN0acUlpKnVKeUl1KW0qdUjlGek5ZTnpOW0p9Tl1KXEqdUpxSWUqbUllKW0pcTl1OO0oZRhdGeU6aUllKF0KaUjlKm1IXQjhGOEp5UrI1kTG/d/9/33//f/9//n//f/9/vHfee/9/3nv+f/9//3//f/9//3/ee/9/3Xv/f/9//3/+f/9//3/+f/5//3//f/9//3//f/9//3//f/9/3nv/f9573nvee/9//3//f/9//3+9d/9//3/de95733vfe957/3//f/9//3//f/9//3//f/9//3//f/9//3//f/9//3//f/9//3//f/9//3/fe/9/llKONbdanXOfe/9/33/ff/9/n3cSRislGWP/f/97/3//f/9//3v/f/9//3//f/9/33v/f/9//3//f/9//3//f/9//3//f/9//3//f/9//3//f/9//3//f/9//3//f/9//3//f/9//3//f/9//3//f/9//3//f/9//3//f/9//3//f/9//3//f/9//3//f/9//3//f/9//3//f/9/3nv/f/9//3//f/9//3//f/9//3//f/9//3//f/9//3//f/9//3//f/9//3//f/9/3nv/f/9//3//f/9//3//f/9//3//f/9//3//f/9//3//f/9//3//f/9//3//f/9//3//f/9//3//fwAA/3//fzRGqhjuIM4YbBCOEK8UjRBtEK4UrRTNGKwYixDPGI0QrhSMEKwUixCLEM4YzhhKCM8crRTvIM4czRirFKoUyxgNIcwYqxSKEMwY7RztHIoQiRROKd97/3//f997/3/de/5/vHf/f/9//3//f/9/3Xv/f/5//3/de/9//n//f/5//3/9e/9//3//f/5//3/+f/5//3//f/5//n/+f/1//n//f/5//3//f/9/vXf/f/9//3/ee/5//3/+f/5//3//f/9//3//f/9//3/+f/9//n/+f/9//3//f/9//n//f/9//3//f/9//3//f/9//3//f/9//3//fxljbS2vNblWPmu/dz1rd05NKSwldU7/f/9//3//f/97/3//e/9//3//f/9//3//f/9//3//f/9//3//f/9//3//f/9//3//f/9//3//f/9//3//f/9//3//f/9//3//f/9//3//f/9//3//f/9//3//f/9//3//f/9//3//f/9//3//f/9//3//f/9//3//f/9//3//f/9//3//f/9/3nv/f/9/3nv/f/9//3//f/9//3//f/9//3//f/9//3//f/9//3//f/9//3//f/9//3//f/9//3//f/9//3//f/9//3//f/9//3//f/9//3//f/9//3//f/9//3//f/9//3//f/9/AADff/9/fW88Z15rP2efc39vP2e/d59zX2ufc19nPme/d793PmNeZ/97XGf/f59vXmefb997/3+ec55z33u/d/9733e+c75zv3P/e997/3+/d793/3//f55z/3/fe997/3/ee/9//3//f/9//n+bc/9//3/+f/9//3/+f/5//3/+f/5//3/+f/9//n/9f917/3/+f/9//n/+f/5//3/+f/5//n//f/9//3/+f913/3//f/5//3//f7x3/3//f7x3/3/de/9//3//f917/3//f/9//3//f/9//3//f/9//3//f/9//3//f/9//3//f/9//3//f/9/33v/f997/3/fe/E9DCGqFKoUqhTrHJA1uVb/f/9//3//f/9/3nf/f/9//3//f/9//3//f/9//3//f/9//3//f/9//3//f/9//3//f/9//3//f/9//3//f/9//3//f/9//3//f/9//3//f/9//3//f/9//3//f/9//3//f/9//3//f/9//3//f/9//3//f/9//3//f/9//3//f/9//3//f/9//3+9d/9//3//f/9//3//f/9//3//f/9//3//f/9//3//f/9//3//f/9//3//f/9//3//f/9//3//f/9//3//f/9//3//f/9//3//f/9//3//f/9//3//f/9//3//f/9//3//f/9//38AAP9//3/xQSslLCVwLbtWcS2zNVhGFkIuITZGTimQMZlSmlINHQodU0atMTtnd0rsHAwhPGf/f/9//3//f997/3//f/9//3//f/9//3//f/9//3//f/9//3//f/9//3/+f/9//3//f/9//3//f/9//3/+f/9//3/+f/9//3//f/9//3//f/5//3//f/9//nv/f/9//n//f/9//3//f/9//3//f/9/vXf/f/9//3//f/9//3+cc/9//3//f957/3//f/9//3//f/9//3//f/9//3//f/9//3//f/9//n//f/9//3//f/9//3//f/9//3//f/9//3//f/9//3//f99//3/fd/xePWccYz1n/3//f997/3//f/97/3//f/9//3//f/5//3//f/9//3//f/9/3nv/f/9//3//f/9//3//f/9//3//f/9//3//f/9//3//f/9//3//f/9//3//f/9//3//f/9//3//f/9//3//f/9//3//f/9//3//f/9//3//f/9//n//f/9//3//f/9//3//f/9//3//f/9//3+9d/9//3//f/9//3//f/9//3//f/9//3//f/9//3//f/9//3//f/9//3//f/9//3//f/9//3//f/9//3//f/9//3//f/9//3//f/9//3//f/9//3//f957/3//f/9//3//fwAA/3//f9E9sDnfe793X2seYy8lszU2RpExVko1RvteN0pSKb5WeU5vKVZKulZRKT9r1j2yNf9//3/+f/9//3//f/9//n/+f/9//3//f/9//3//f/9//3//f/5//3/+f/9//3//f/9//3//f/9//3//f/9//3//f/9//3//f/9//3//f/9//3//f/9//3//f/9//3//f/9//3//f/9//3//f/9//3//f/9//3//f/9//3//f/9//3//f/9//3//f/9//3//f/9//3//f/9//3//f/9//3//f/9//3//f/9//3//f/9//3//f/9//3//f/9//3//f/9//3//f/9//3//f/9//3//f/9//3//f/9//3//f/9//3//f/9//3//f/9//3//f/9//3//f/9//3//f/9//3//f/9//3//f/9//3//f/9//3//f/9//3//f/9//3//f/9//3//f/9//3//f/9//3//f/9//3//f/9//3//f/9//3//f/9//3//f/9//3//f/9//3//f/9//3//f/9//3//f/9//3//f/9//3//f/9//3//f/9//3//f/9//3//f/9//3//f/9//3//f/9//3//f/9//3//f/9//3//f/9//3//f/9//3//f/9//3//f/9//3//f/9//3//f/9//3//f/9//3//f/9/AAD/f797G2ctKTVGmVJ/bw0hUCn9XppSLyUdY7I1f3OSNRpGGkJ7UuwcHWN6TlMtfVL3PfVB/3/ee/5//3//f/9//3//f/9//3//f/9//3//f/9//3//f/9//3//f/9//3//f/9//3//f/9//3//f/9//3//f/9//3//f/9//3//f/9//3//f/9//3//f/9//3//f/9//3//f/9//3//f/9//3//f/9//3//f/9//3//f/9//3//f/9//3//f/9//3//f/9//3//f/9//3//f/9//3//f/9//3//f/9//3//f/9//3//f/9//3//f/9//3//f/9//3//f/9//3//f/9//3//f/9//3//f/9//3//f/9//3//f/9//3//f/9//3//f/9//3//f/9//3//f/9//3//f/9//3//f/9//3//f/9//3//f/9//3//f/9//3//f/9//3//f/9//3//f/9//3//f/9//3//f/9//3//f/9//3//f/9//3//f/9//3//f/9//3//f/9//3//f/9//3//f/9//3//f/9//3//f/9//3//f/9//3//f/9//3//f/9//3//f/9//3//f/9//3//f/9//3//f/9//3//f/9//3//f/9//3//f/9//3//f/9//3//f/9//3//f/9//3//f/9//3//f/9//38AAL9//3//f4oUszk3Rj9rci2TMRdCOEaLEHEtzBz/f80YH2euGFApqhRXStU9P2vPHO4gVkr/f/5/23v+f/9//3//f/9//3//f/9//3//f/9//3//f/9//3//f/9//3//f/9//3//f/9//3//f/9//3//f/9//3//f/9//3//f/9//3//f/9//3//f/9//3//f/9//3//f/9//3//f/9//3//f/9//3//f/9//3//f/9//3//f/9//3//f/9//3//f/9//3//f/9//3//f/9//3//f/9//3//f/9//3//f/9//3//f/9//3//f/9//3//f/9//3//f/9//3//f/9//3//f/9//3//f/9//3//f/9//3//f/9//3//f/9//3//f/9//3//f/9//3//f/9//3//f/9//3//f/9//3//f/9//3//f/9//3//f/9//3//f/9//3//f/9//3//f/9//3//f/9//3//f/9//3//f/9//3//f/9//3//f/9//3//f/9//3//f/9//3//f/9//3//f/9//3//f/9//3//f/9//3//f/9//3//f/9//3//f/9//3//f/9//3//f/9//3//f/9//3//f/9//3//f/9//3//f/9//3//f/9//3//f/9//3//f/9//3//f/9//3//f/9//3//f/9//3//fwAA/3//f593qRQdZ39v/3+/d7pW/39fa2kMX2v7Xt9/f2//f593n3PKGJ9zHWN/b39zPmu/e917/H/8f/5//3/ff/9//3//f/9//3//f/9//3//f/9//3//f/9//3//f/9//3//f/9//3//f/9//3//f/9//3//f/9//3//f/9//3//f/9//3//f/9//3//f/9//3//f/9//3//f/9//3//f/9//3//f/9//3//f/9//3//f/9//3//f/9//3//f/9//3//f/9//3//f/9//3//f/9//3//f/9//3//f/9//3//f/9//3//f/9//3//f/9//3//f/9//3//f/9//3//f/9//3//f/9//3//f/9//3//f/9//3//f/9//3//f/9//3//f/9//3//f/9//3//f/9//3//f/9//3//f/9//3//f/9//3//f/9//3//f/9//3//f/9//3//f/9//3//f/9//3//f/9//3//f/9//3//f/9//3//f/9//3//f/9//3//f/9//3//f/9//3//f/9//3//f/9//3//f/9//3//f/9//3//f/9//3//f/9//3//f/9//3//f/9//3//f/9//3//f/9//3//f/9//3//f/9//3//f/9//3//f/9//3//f/9//3//f/9//3//f/9//3//f/9//3//f/9/AAD/f/9//3/WWlNKdErXWt9733f/f/9/11rfd/9//3//f55z/3+/d3VSXGvZWv9//3//f/9/unf9f/x//n/ef/9//3//f/5//n/+f/9//n/+f/5//3/+f/5//n//f/5//3//f/9//3//f/9//3//f/9//3//f/9//3//f/9//3//f/9//3//f/9//3//f/9//3//f/9//3//f/9//3//f/9//3//f/9//3//f/9//3//f/9//3//f/9//3//f/9//3//f/9//3//f/9//3//f/9//3//f/9//3//f/9//3//f/9//3//f/9//3//f/9//3//f/9//3//f/9//3//f/9//3//f/9//3//f/9//3//f/9//3//f/9//3//f/9//3//f/9//3//f/9//3//f/9//3//f/9//3//f/9//3//f/9//3//f/9//3//f/9//3//f/9//3//f/9//3//f/9//3//f/9//3//f/9//3//f/9//3//f/9//3//f/9//3//f/9//3//f/9//3//f/9//3//f/9//3//f/9//3//f/9//3//f/9//3//f/9//3//f/9//3//f/9//3//f/9//3//f/9//3//f/9//3//f/9//3//f/9//3//f/9//3//f/9//3//f/9//3//f/9//3//f/9//3//f/9//38AAP9/3X//f/9/vHf/f/9//3//f/9//3//f/9//3//f/5//3//f/9//3//f/9//3/ff51z/n/9f/1//X/ce95//3//f/5//3/+f/9//n//f/5//3/+f/9//n//f/5//3//f/9//3//f/9//3//f/9//3//f/9//3//f/9//3//f/9//3//f/9//3//f/9//3//f/9//3//f/9//3//f/9//3//f/9//3//f/9//3//f/9//3//f/9//3//f/9//3//f/9//3//f/9//3//f/9//3//f/9//3//f/9//3//f/9//3//f/9//3//f/9//3//f/9//3//f/9//3//f/9//3//f/9//3//f/9//3//f/9//3//f/9//3//f/9//3//f/9//3//f/9//3//f/9//3//f/9//3//f/9//3//f/9//3//f/9//3//f/9//3//f/9//3//f/9//3//f/9//3//f/9//3//f/9//3//f/9//3//f/9//3//f/9//3//f/9//3//f/9//3//f/9//3//f/9//3//f/9//3//f/9//3//f/9//3//f/9//3//f/9//3//f/9//3//f/9//3//f/9//3//f/9//3//f/9//3//f/9//3//f/9//3//f/9//3//f/9//3//f/9//3//f/9//3//f/9//3//fwAA3n//f/9//3//f/9/vnf/f/9//3/ed/9/3nv/f/9//3/9e/5//n//f/9/33//f/9//3//f/1//X/9f/9//3//f/9//3//f/9//3//f/9//3//f/9//3//f/9//3//f/9//3//f/9//3//f/9//3//f/9//3//f/9//3//f/9//3//f/9//3//f/9//3//f/9//3//f/9//3//f/9//3//f/9//3//f/9//3//f/9//3/+f/9//3//f/9//3//f/9//3//f/9//3//f/9//3//f/9//3//f/9//3//f/9//3//f/9//3//f/9//3//f/9//3//f/9//3//f/9//3//f/9//3//f/9//3//f/9//3//f/9//3//f/9//3//f/9//3//f/9//3//f/9//3//f/9//3//f/9//3//f/9//3//f/9//3//f/9//3//f/9//3//f/9//3//f/9//3//f/9//3//f/9//3//f/9//3//f/9//3//f/9//3//f/9//3//f/9//3//f/9//3//f/9//3//f/9//3//f/9//3//f/9//3//f/9//3//f/9//3//f/9//3//f/9//3//f/9//3//f/9//3//f/9//3//f/9//3//f/9//3//f/9//3//f/9//3//f/9//3//f/9//3//f/9//3//f/9/AAD/f/9//3/ff/9//3//f/9//3//f/9//3//f/9//3//fy5CaCmsNWst+F7/f/9//3//f95//3/+f/5//3//f/9//3//f/9//3//f/9//3//f/9//3//f/9//3//f/9//3//f/9//3//f/9//3//f/9//3//f/9//3//f/9//3//f/9//3//f/9//3//f/9//3//f/9//3//f/9//3//f/9//3//f/9//3//f/9//3//f/9//3//f/9//3//f/9//3//f/9//3//f/9//3//f/9//3//f/9//3//f/9//3//f/9//3//f/9//3//f/9//3//f/9//3//f/9//3//f/9//3//f/9//3//f/9//3//f/9//3//f/9//3//f/9//3//f/9//3//f/9//3//f/9//3//f/9//3//f/9//3//f/9//3//f/9//3//f/9//3//f/9//3//f/9//3//f/9//3//f/9//3//f/9//3//f/9//3//f/9//3//f/9//3//f/9//3//f/9//3//f/9//3//f/9//3//f/9//3//f/9//3//f/9//3//f/9//3//f/9//3//f/9//3//f/9//3//f/9//3//f/9//3//f/9//3//f/9//3//f/9//3//f/9//3//f/9//3//f/9//3//f/9//3//f/9//38AAP9//3//f/9//3//f/9//3/fe/9//3/ee/9/3nv/f+89YwzmHGMMxhgiBBln/3//f/9//3/de/9//3/ee/9//3//f/9/33//f51z/3//f/9//3//f/9//3/ee/9//3//f/9//3//f/9//3/ee/9//3/ee/9//3//f/9//3//f/9//3//f/9//3//f/9//3//f/9//3//f/9/vXf/f/9//3//f957/3/ee/9//3//f/9//3//f/9/3nv/f/9//3//f/9//3//f/9//3//f/9//3//f/9//3//f/9//3//f/9//3//f/9//3//f/9//3//f/9//3//f/9//3//f/9//3//f/9//3//f/9//3//f/9//3//f/9//3//f/9//3//f/9//3//f/9//3//f/9//3//f/9//3//f/9//3//f/9//3//f/9//3//f/9//3//f/9//3//f/9//3//f/9//3//f/9//3//f/9//3//f/9//3//f/9//3//f/9//3//f/9//3//f/9//3//f/9//3//f/9//3//f/9//3//f/9//3//f/9//3//f/9//3//f/9//3//f/9//3//f/9//3//f/9//3//f/9//3//f/9//3//f/9//3//f/9//3//f/9//3//f/9//3//f/9//3//f/9//3//f/9//3//fwAA/3//f/9//3//f/9//3//f/9/3nv/f/9//3//f/9/c04xRvde/3+9d6UUKSX/f957/3//f957/3//f/9/3nv/f/9/3nv/f957/3//f/9//3//f/9//3//f/9//3//f/9//3/ee957/3//f/9//3//f/9//3//f713/3//f957/3//f/9/3nvee/9//3//f/9//3//f957/3//f/9/3nv/f/9//3//f/9/3nv/f/9//3//f/9/vXf/f713/3//f/9//3//f/9//3//f/9//3//f/9//3//f/9//3//f/9//3//f/9//3//f/9//3//f/9//3//f/9//3//f/9//3//f/9//3//f/9//3//f/9//3//f/9//3//f/9//3//f/9//3//f/9//3//f/9//3//f/9//3//f/9//3//f/9//3//f/9//3//f/9//3//f/9//3//f/9//3//f/9//3//f/9//3//f/9//3//f/9//3//f/9//3//f/9//3//f/9//3//f/9//3//f/9//3//f/9//3//f/9//3//f/9//3//f/9//3//f/9//3//f/9//3//f/9//3//f/9//3//f/9//3//f/9//3//f/9//3//f/9//3//f/9//3//f/9//3//f/9//3//f/9//3//f/9//3//f/9//3//f/9/AAD/f845pRS9d5xzCCEpJf9/1lrGGDln/3/nHMYY3nv/f957SinnHDFGjDGEEN57/3+tNYQQ7z17b0IItVb/f/9//3+tNcYY5xwYY/9/916EEFJK/3//f/9//3/ee/9//3/vPUopKSWlFAgh3nv/f/9/tValFAghUkprLc45vXdrLWstWmv/f/9/c07nHOccUkr/f957c07GGOcc914IIWst/3/nHEop/3//f8455xzWWv9//39aa0op5xznHP9//3//f/9//3//f/9//3//f/9//3//f/9//3//f/9//3//f/9//3//f/9//3//f/9//3//f/9//3//f/9//3//f/9//3//f/9//3//f/9//3//f/9//3//f/9//3//f/9//3//f/9//3//f/9//3//f/9//3//f/9//3//f/9//3//f/9//3//f/9//3//f/9//3//f/9//3//f/9//3//f/9//3//f/9//3//f/9//3//f/9//3//f/9//3//f/9//3//f/9//3//f/9//3//f/9//3//f/9//3//f/9//3//f/9//3//f/9//3//f/9//3//f/9//3//f/9//3//f/9//3//f/9//3//f/9//3//f/9//3//f/9//3//f/9//3//f/9//3//f/9//3//f/9//3//f/9//3//f/9//38AAP9/c06lFBhj915jDOcc917/f0IIMUbee+89hBB7b/9/5xyEEMYY5xyEEGMMGGMYY6UUxhgpJUopYwwxRr13/39KKWMMCCHGGGMMc05aa4QQzjn/f957/3//f/9//3+MMaUUxhgpJUoppRSEEM45/39jDEopSinGGIQQay3/fyklpRR7b/9/tVYAACklCCGEEM45WmtKKaUU5xznHGMMUkr/f2stxhjee/9/916lFK01/3+ccwAAxhhKKcYYIQQYY/9//3//f/9//3//f/9//3//f/9//3//f/9//3//f/9//3//f/9//3//f/9//3//f/9//3//f/9//3//f/9//3//f/9//3//f/9//3//f/9//3//f/9//3//f/9//3//f/9//3//f/9//3//f/9//3//f/9//3//f/9//3//f/9//3//f/9//3//f/9//3//f/9//3//f/9//3//f/9//3//f/9//3//f/9//3//f/9//3//f/9//3//f/9//3//f/9//3//f/9//3//f/9//3//f/9//3//f/9//3//f/9//3//f/9//3//f/9//3//f/9//3//f/9//3//f/9//3//f/9//3//f/9//3//f/9//3//f/9//3//f/9//3//f/9//3//f/9//3//f/9//3//f/9//3//f/9//3//fwAA/3/3XmMMtVa1ViEEhBCMMf9/5xxKKf9/lFIhBHNOnHOEEAgh3nv/fzFGIQTvPb13pRRKKZxzWmvGGOcc/3+cc6UU7z3ee/9/915aa/9/pRQIIf9/3nv/f957/3+UUkIISin/f957/38YY2MMEEK9dwAA5xz/f713hBAIIf9/EEJjDLVW/3/nHOcc/3//fzln9157b4QQ5xzee/9/hBApJf9/UkoAAHtv3nuccwAAjDH/f4wxIQR7b/9/916EEAghvXf/f/9//3//f/9//3//f/9//3//f/9//3//f/9//3//f/9//3//f/9//3//f/9//3//f/9//3//f/9//3//f/9//3//f/9//3//f/9//3//f/9//3//f/9//3//f/9//3//f/9//3//f/9//3//f/9//3//f/9//3//f/9//3//f/9//3//f/9//3//f/9//3//f/9//3//f/9//3//f/9//3//f/9//3//f/9//3//f/9//3//f/9//3//f/9//3//f/9//3//f/9//3//f/9//3//f/9//3//f/9//3//f/9//3//f/9//3//f/9//3//f/9//3//f/9//3//f/9//3//f/9//3//f/9//3//f/9//3//f/9//3//f/9//3//f/9//3//f/9//3//f/9//3//f/9//3//f/9/AAD/f5xzpRTvPZRShBBrLUIIvXdrLSEE/3+1VqUUMUZ7b8YYCCH/f/9/e2+lFEopvXfnHIQQ3nv/f+89Ywz/f/dehBBCCKUUQgilFKUU/3/OOQAA3nv/f/9//3/ee6015xw5Z/9//3//f/9/CCEpJf9/7z3GGGMMpRSEEMYYvXd7b4QQrTX/fyEEhBDGGGMMhBCEENZaKSXGGIQQhBDGGKUU/38YY4QQ7z3/f/9/5xylFJxzKSWlFP9//3//f0opYwx7b957/3//f/9//3//f/9//3//f/9//3//f/9//3//f/9//3//f/9//3//f/9//3//f/9//3//f/9//3//f/9//3//f/9//3//f/9//3//f/9//3//f/9//3//f/9//3//f/9//3//f/9//3//f/9//3//f/9//3//f/9//3//f/9//3//f/9//3//f/9//3//f/9//3//f/9//3//f/9//3//f/9//3//f/9//3//f/9//3//f/9//3//f/9//3//f/9//3//f/9//3//f/9//3//f/9//3//f/9//3//f/9//3//f/9//3//f/9//3//f/9//3//f/9//3//f/9//3//f/9//3//f/9//3//f/9//3//f/9//3//f/9//3//f/9//3//f/9//3//f/9//3//f/9//3//f/9//38AAP9/3nvGGIwxEEKEEFJKxhhrLdZaQgg5Z5xzxhiEEJxzhBApJZxz/3+cc8YYYwz/f4wxhBB7b/9/tVYAALVWvXcIIYQQrTXvPWstYwy9d9ZaYwzWWt573nv/f/9/jDGEEPdenHMYY0IIAAAhBCEEe2/ee957rTWtNUophBD3Xv9/QggIIf9/xhiEEK01EEJKKWMMc07/f957rTWtNWstYwycc3tvCCHnHP9//38QQkII3nvOOSEEe2//f/9/jDGlFFpr3nv/f/9//3//f/9//3//f/9//3//f/9//3//f/9//3//f/9//3//f/9//3//f/9//3//f/9//3//f/9//3//f/9//3//f/9//3//f/9//3//f/9//3//f/9//3//f/9//3//f/9//3//f/9//3//f/9//3//f/9//3//f/9//3//f/9//3//f/9//3//f/9//3//f/9//3//f/9//3//f/9//3//f/9//3//f/9//3//f/9//3//f/9//3//f/9//3//f/9//3//f/9//3//f/9//3//f/9//3//f/9//3//f/9//3//f/9//3//f/9//3//f/9//3//f/9//3//f/9//3//f/9//3//f/9//3//f/9//3//f/9//3//f/9//3//f/9//3//f/9//3//f/9//3//f/9//3//fwAA/3//f0opKSWtNWMMnHPOOWMMlFLGGFJK/3/GGOccvXeMMYQQUkr/f9Za5xyEEDln915jDFJK/3+9d4QQrTXeewghxhhaa/9/rTVjDP9/e29CCIwx/3//f/9//39zTmMM7z3/f/9/OWdaa3tvOWfee3tvxhgxRv9/EEJjDLVW/39rLcYYvXcxRmMM1lreezFGpRTWWrVWay0xRv9/915CCLVW/38IIWMM7z3ee3NOQgiUUpxzIQSlFP9/vXfGGOccnHP/f/9//3//f/9//3//f/9//3//f/9//3//f/9//3//f/9//3//f/9//3//f/9//3//f/9//3//f/9//3//f/9//3//f/9//3//f/9//3//f/9//3//f/9//3//f/9//3//f/9//3//f/9//3//f/9//3//f/9//3//f/9//3//f/9//3//f/9//3//f/9//3//f/9//3//f/9//3//f/9//3//f/9//3//f/9//3//f/9//3//f/9//3//f/9//3//f/9//3//f/9//3//f/9//3//f/9//3//f/9//3//f/9//3//f/9//3//f/9//3//f/9//3//f/9//3//f/9//3//f/9//3//f/9//3//f/9//3//f/9//3//f/9//3//f/9//3//f/9//3//f/9//3//f/9//3//f/9/AAD/f/9/lFIIIQghpRQ5Z3tvhBApJeccjDH/f601KSWUUv9/SilCCAAApRRrLWMMtVb/f4QQKSXee713SiljDN57WmspJSEEIQRCCDFG3nu9dwghxhj/f/9/vXf/f957hBAIIf9//3//f/9/nHPee9573nvOOQAAhBBCCOccOWf/f5RSIQQYY713jDGEECEEYwznHP9//39KKUIIYwwhBIQQ3nv/f2sthBBrLWMMQghjDL13vXcxRqUUQgghBIQQ7z3/f/9//3//f/9//3//f/9//3//f/9//3//f/9//3//f/9//3//f/9//3//f/9//3//f/9//3//f/9//3//f/9//3//f/9//3//f/9//3//f/9//3//f/9//3//f/9//3//f/9//3//f/9//3//f/9//3//f/9//3//f/9//3//f/9//3//f/9//3//f/9//3//f/9//3//f/9//3//f/9//3//f/9//3//f/9//3//f/9//3//f/9//3//f/9//3//f/9//3//f/9//3//f/9//3//f/9//3//f/9//3//f/9//3//f/9//3//f/9//3//f/9//3//f/9//3//f/9//3//f/9//3//f/9//3//f/9//3//f/9//3//f/9//3//f/9//3//f/9//3//f/9//3//f/9//3//f/9//38AAP9//3/3XmMMhBBjDJxz/3/vPaUUhBDnHP9/WmsQQntv/39aa7VWlFL3Xlprc04YY/9/Ukr3Xv9//3/WWlJK/3//fzlntVaUUtZanHP/f/9/rTVjDBhj/3//f/9//39SSmMMjDG9d/9//38QQgAAtVb/f5xztVZzTlJKGGP/f/9/WmshBDFG/3/ee1JKUkoxRt57/3//f713WmtSSlJKWmv/f/9/915zTntvtVa1VrVW/3//f9579161VnNO917/f/9//3//f/9//3//f/9//3//f/9//3//f/9//3//f/9//3//f/9//3//f/9//3//f/9//3//f/9//3//f/9//3//f/9//3//f/9//3//f/9//3//f/9//3//f/9//3//f/9//3//f/9//3//f/9//3//f/9//3//f/9//3//f/9//3//f/9//3//f/9//3//f/9//3//f/9//3//f/9//3//f/9//3//f/9//3//f/9//3//f/9//3//f/9//3//f/9//3//f/9//3//f/9//3//f/9//3//f/9//3//f/9//3//f/9//3//f/9//3//f/9//3//f/9//3//f/9//3//f/9//3//f/9//3//f/9//3//f/9//3//f/9//3//f/9//3//f/9//3//f/9//3//f/9//3//f/9//3//fwAA3nv/f/9/CCGEEIQQWmv/f7135xxjDIQQe2//fwghrTXee/9//3//f/9//3//f957/3/ee/9//3//f/9/3nv/f/9//3//f/9//3//f/9//39SSoQQUkr/f/9//3//f/9/zjnnHIQQ5xzGGEIICCHee/9//3//f/9//3//f/9//3/eewghxhj/f/9//3//f/9//3//f/9//3//f/9//3//f957/3//f957/3//f/9//3//f/9//3//f/9//3//f/9//3//f/9//3//f/9//3//f/9//3//f/9//3//f/9//3//f/9//3//f/9//3//f/9//3//f/9//3//f/9//3//f/9//3//f/9//3//f/9//3//f/9//3//f/9//3//f/9//3//f/9//3//f/9//3//f/9//3//f/9//3//f/9//3//f/9//3//f/9//3//f/9//3//f/9//3//f/9//3//f/9//3//f/9//3//f/9//3//f/9//3//f/9//3//f/9//3//f/9//3//f/9//3//f/9//3//f/9//3//f/9//3//f/9//3//f/9//3//f/9//3//f/9//3//f/9//3//f/9//3//f/9//3//f/9//3//f/9//3//f/9//3//f/9//3//f/9//3//f/9//3//f/9//3//f/9//3//f/9/AAD/f/9//3+MMUopay17b/9//3/OOYwxjDF7b/9/ay1rLd57/3//f/9//3//f/9//3//f/9//3//f/9//3//f/9//3//f/9//3//f/9//3//f9ZarTW1Vt57/3/ee/9//3//fzlnay1KKWst7z3/f/9//3//f/9//3//f957/3//f713MUZrLd57vXf/f/9//3//f957/3//f/9//3//f/9//3//f/9//3//f/9//3//f/9//3//f/9//3//f/9/3nv/f/9//3//f/9//3//f/9//3//f/9//3//f/9//3//f/9//3//f/9//3//f/9//3//f/9//3//f/9//3//f/9//3//f/9//3//f/9//3//f/9//3//f/9//3//f/9//3//f/9//3//f/9//3//f/9//3//f/9//3//f/9//3//f/9//3//f/9//3//f/9//3//f/9//3//f/9//3//f/9//3//f/9//3//f/9//3//f/9//3//f/9//3//f/9//3//f/9//3//f/9//3//f/9//3//f/9//3//f/9//3//f/9//3//f/9//3//f/9//3//f/9//3//f/9//3//f/9//3//f/9//3//f/9//3//f/9//3//f/9//3//f/9//3//f/9//3//f/9//3//f/9//3//f/9//3//f/9//38AAP9//3//f/9//3//f/9/3nv/f/9/3nvee/9//3//f/9//3//f/9//3//f/9/3nv/f/9//3//f/9//3//f/9//3//f/9//3//f/9//3//f/9//3/ee/9//3//f/9//3//f/9//3//f957/3//f957/3//f/9//3//f/9//3//f/9//3/ee/9//3//f/9//3//f/9//3//f/9//3//f957/3//f/9//3//f957/3//f/9//3//f/9//3//f/9//3//f/9//3//f/9//3//f/9//3//f/9//3//f/9//3//f/9//3//f/9//3//f/9//3//f/9//3//f/9//3//f/9//3//f/9//3//f/9//3//f/9//3//f/9//3//f/9//3//f/9//3//f/9//3//f/9//3//f/9//3//f/9//3//f/9//3//f/9//3//f/9//3//f/9//3//f/9//3//f/9//3//f/9//3//f/9//3//f/9//3//f/9//3//f/9//3//f/9//3//f/9//3//f/9//3//f/9//3//f/9//3//f/9//3//f/9//3//f/9//3//f/9//3//f/9//3//f/9//3//f/9//3//f/9//3//f/9//3//f/9//3//f/9//3//f/9//3//f/9//3//f/9//3//f/9//3//f/9//3//fwAA/3//f/9//3//f/9//3//f/9//3//f/9//3+9d/9//3//f/9//3//f/9//3//f/9//3//f/9//3//f/9//3//f/9//3//f/9//3//f/9//3//f/9//3//f957/3//f/9//3+9d/9//3//f/9//3//f/9//3//f/9//3//f/9//3//f957/3//f/9//3//f/9//3//f/9/vXf/f/9//3//f/9//3//f/9//3//f/9//3//f/9//3//f/9//3//f/9//3//f/9//3//f/9//3//f/9//3//f/9//3//f/9//3//f/9//3//f/9//3//f/9//3//f/9//3//f/9//3//f/9//3//f/9//3//f/9//3//f/9//3//f/9//3//f/9//3//f/9//3//f/9//3//f/9//3//f/9//3//f/9//3//f/9//3//f/9//3//f/9//3//f/9//3//f/9//3//f/9//3//f/9//3//f/9//3//f/9//3//f/9//3//f/9//3//f/9//3//f/9//3//f/9//3//f/9//3//f/9//3//f/9//3//f/9//3//f/9//3//f/9//3//f/9//3//f/9//3//f/9//3//f/9//3//f/9//3//f/9//3//f/9//3//f/9//3//f/9//3//f/9//3//f/9//3//f/9/AAD/f/9//3//f/9/3nv/f/9//3//f/9//3//f/9//3/ee/9//3//f957/3//f/9//3//f/9//3//f/9//3//f/9//3//f/9//3//f/9//3//f/9//3//f/9//3//f/9//3//f/9//3//f957/3//f957/3//f/9//3//f/9/3nv/f/9//3/ee/9/vXf/f/9//3//f/9//3//f/9//3//f/9//3//f957/3/ee/9//3//f/9//3//f/9//3//f/9//3//f/9//3//f/9//3//f/9//3//f/9//3//f/9//3//f/9//3//f/9//3//f/9//3//f/9//3//f/9//3//f/9//3//f/9//3//f/9//3//f/9//3//f/9//3//f/9//3//f/9//3//f/9//3//f/9//3//f/9//3//f/9//3//f/9//3//f/9//3//f/9//3//f/9//3//f/9//3//f/9//3//f/9//3//f/9//3//f/9//3//f/9//3//f/9//3//f/9//3//f/9//3//f/9//3//f/9//3//f/9//3//f/9//3//f/9//3//f/9//3//f/9//3//f/9//3//f/9//3//f/9//3//f/9//3//f/9//3//f/9//3//f/9//3//f/9//3//f/9//3//f/9//3//f/9//3//f/9//38AAP9//3//f/9//3//f/9//3//f713/3//f/9//3//f/9//3//f/9//3//f713/3//f/9//3//f/9//3//f/9//3//f/9//3//f/9//3//f/9//3//f/9//3//f/9//3//f/9//3//f/9//3/ee/9//3//f/9//3//f/9//3//f/9//3//f/9//3//f/9//3/ee/9/3nv/f/9//3//f/9//3//f/9//3//f/9//3//f/9//3//f/9//3//f/9//3//f/9//3//f/9//3//f/9//3//f/9//3//f/9//3//f/9//3//f/9//3//f/9//3//f/9//3//f/9//3//f/9//3//f/9//3//f/9//3//f/9//3//f/9//3//f/9//3//f/9//3//f/9//3//f/9//3//f/9//3//f/9//3//f/9//3//f/9//3//f/9//3//f/9//3//f/9//3//f/9//3//f/9//3//f/9//3//f/9//3//f/9//3//f/9//3//f/9//3//f/9//3//f/9//3//f/9//3//f/9//3//f/9//3//f/9//3//f/9//3//f/9//3//f/9//3//f/9//3//f/9//3//f/9//3//f/9//3//f/9//3//f/9//3//f/9//3//f/9//3//f/9//3//f/9//3//f/9//3//fwAA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DAAAAACgAAAFAAAAB3AAAAXAAAAAEAAABh97RBVTW0QQoAAABQAAAAEwAAAEwAAAAAAAAAAAAAAAAAAAD//////////3QAAABMAEkAQwAuACAATQBJAEcAVQBFAEwAIABHAEEATABFAEEATgBPAAAABQAAAAQAAAAHAAAABAAAAAMAAAAIAAAABAAAAAcAAAAHAAAABgAAAAUAAAADAAAABwAAAAcAAAAFAAAABgAAAAcAAAAHAAAACA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GABAAAKAAAAYAAAAPUAAABsAAAAAQAAAGH3tEFVNbRBCgAAAGAAAAAuAAAATAAAAAAAAAAAAAAAAAAAAP//////////qAAAAEMAUABBAE4AIAAtACAAQwBvAG4AdABhAGQAbwByAGUAcwAgAFAA+gBiAGwAaQBjAG8AcwAgAEEAcwBlAHMAbwByAGUAcwAgAGQAZQAgAE4AZQBnAG8ALgAuAC4ABwAAAAYAAAAHAAAABwAAAAMAAAAEAAAAAwAAAAcAAAAGAAAABgAAAAQAAAAGAAAABgAAAAYAAAAEAAAABgAAAAUAAAADAAAABgAAAAYAAAAGAAAAAgAAAAIAAAAFAAAABgAAAAUAAAADAAAABwAAAAUAAAAGAAAABQAAAAYAAAAEAAAABgAAAAUAAAADAAAABgAAAAYAAAADAAAABwAAAAYAAAAGAAAABgAAAAQAAAAEAAAABAAAAEsAAABAAAAAMAAAAAUAAAAgAAAAAQAAAAEAAAAQAAAAAAAAAAAAAAAAAQAAgAAAAAAAAAAAAAAAAAEAAIAAAAAlAAAADAAAAAIAAAAnAAAAGAAAAAQAAAAAAAAA////AAAAAAAlAAAADAAAAAQAAABMAAAAZAAAAAkAAABwAAAA8gAAAHwAAAAJAAAAcAAAAOoAAAANAAAAIQDwAAAAAAAAAAAAAACAPwAAAAAAAAAAAACAPwAAAAAAAAAAAAAAAAAAAAAAAAAAAAAAAAAAAAAAAAAAJQAAAAwAAAAAAACAKAAAAAwAAAAEAAAAJQAAAAwAAAABAAAAGAAAAAwAAAAAAAACEgAAAAwAAAABAAAAFgAAAAwAAAAAAAAAVAAAAEQBAAAKAAAAcAAAAPEAAAB8AAAAAQAAAGH3tEFVNbRBCgAAAHAAAAApAAAATAAAAAQAAAAJAAAAcAAAAPMAAAB9AAAAoAAAAEYAaQByAG0AYQBkAG8AIABwAG8AcgA6ACAAQQBOAFQATwBOAEkATwAgAE0ASQBHAFUARQBMACAARwBBAEwARQBBAE4ATwAgAFMASQBMAFYAQQDmIAYAAAACAAAABAAAAAgAAAAGAAAABgAAAAYAAAADAAAABgAAAAYAAAAEAAAABAAAAAMAAAAHAAAABwAAAAYAAAAIAAAABwAAAAQAAAAIAAAAAwAAAAgAAAAEAAAABwAAAAcAAAAGAAAABQAAAAMAAAAHAAAABwAAAAUAAAAGAAAABwAAAAcAAAAIAAAAAwAAAAYAAAAEAAAABQAAAAY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D/sQA5NWjvKfPj8YsWwLt7zObnw=</DigestValue>
    </Reference>
    <Reference URI="#idOfficeObject" Type="http://www.w3.org/2000/09/xmldsig#Object">
      <DigestMethod Algorithm="http://www.w3.org/2000/09/xmldsig#sha1"/>
      <DigestValue>/t6DMA73UOxDWGEPzrvuEL6UaXY=</DigestValue>
    </Reference>
    <Reference URI="#idSignedProperties" Type="http://uri.etsi.org/01903#SignedProperties">
      <Transforms>
        <Transform Algorithm="http://www.w3.org/TR/2001/REC-xml-c14n-20010315"/>
      </Transforms>
      <DigestMethod Algorithm="http://www.w3.org/2000/09/xmldsig#sha1"/>
      <DigestValue>S0rs1PmldB7/INCzJMIPLHc42g4=</DigestValue>
    </Reference>
    <Reference URI="#idValidSigLnImg" Type="http://www.w3.org/2000/09/xmldsig#Object">
      <DigestMethod Algorithm="http://www.w3.org/2000/09/xmldsig#sha1"/>
      <DigestValue>WV7eKcph2Yl6K/kt1UKGs6oFqEI=</DigestValue>
    </Reference>
    <Reference URI="#idInvalidSigLnImg" Type="http://www.w3.org/2000/09/xmldsig#Object">
      <DigestMethod Algorithm="http://www.w3.org/2000/09/xmldsig#sha1"/>
      <DigestValue>zHLvoELF9ml1YCU2rHb7Wlh2oTE=</DigestValue>
    </Reference>
  </SignedInfo>
  <SignatureValue>IZpz15FXMyf3h15hVyJxIlFN2tYTn/jkZ1fieYfxGm6bBZ4Q66/56BvHzckNuGZE/XHbG++aq3IN
PAl9R7mWCl4mYN2Ja2dSmIg3G6s0YDPLZzOwUgQZ5bXToJAQDxwQKlkteIGkR1RlTI9P+VXp1bbB
9Q+5QDZYcH1WBeWlJ8WX8nl35UaFWviIiO6vHOOJh9rAajUWAaQGEvsrV1bP7V9bRr2Oe8HE2ntm
ptpVfzuXCwROg4FKqNKl/M14QsxZl1I1Rlkd/ZtmBOq0n7z1HYcWIejFqZl8HdDHN3ll0omdQq+B
n+md/xi1w40oCSl/f3HYB8bkuu0mnVPmtJfz6A==</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2022-03-31T13:29:30Z</mdssi:Value>
        </mdssi:SignatureTime>
      </SignatureProperty>
    </SignatureProperties>
  </Object>
  <Object Id="idOfficeObject">
    <SignatureProperties>
      <SignatureProperty Id="idOfficeV1Details" Target="idPackageSignature">
        <SignatureInfoV1 xmlns="http://schemas.microsoft.com/office/2006/digsig">
          <SetupID>{4B18C527-7BCA-4333-A616-22118B854BAD}</SetupID>
          <SignatureText/>
          <SignatureImage>AQAAAGwAAAAAAAAAAAAAAHoAAAAWAAAAAAAAAAAAAADdCgAABQIAACBFTUYAAAEAjG4AAAwAAAABAAAAAAAAAAAAAAAAAAAAVgUAAAADAAA1AQAArQAAAAAAAAAAAAAAAAAAAAi3BADIowIARgAAACwAAAAgAAAARU1GKwFAAQAcAAAAEAAAAAIQwNsBAAAAYAAAAGAAAABGAAAAsA4AAKQOAABFTUYrIkAEAAwAAAAAAAAAHkAJAAwAAAAAAAAAJEABAAwAAAAAAAAAMEACABAAAAAEAAAAAACAPyFABwAMAAAAAAAAAAhAAAX8DQAA8A0AAAIQwNsBAAAAAAAAAAAAAAAAAAAAAAAAAAEAAAD/2P/gABBKRklGAAEBAQDIAMgAAP/bAEMACgcHCQcGCgkICQsLCgwPGRAPDg4PHhYXEhkkICYlIyAjIigtOTAoKjYrIiMyRDI2Oz1AQEAmMEZLRT5KOT9APf/bAEMBCwsLDw0PHRAQHT0pIyk9PT09PT09PT09PT09PT09PT09PT09PT09PT09PT09PT09PT09PT09PT09PT09PT09Pf/AABEIAC8BAA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77xhDZeNLPw/9mZ2uI97T78LGcMcEY54X171n2nxFh1CPUpLSx3R2k0cMDPOEFyXYgEEjjgFqyPEPg3W9X1q6vbdPJea/CCXzFytt5Pllxz7njr7VJH4Su7R7YyWwt7GLVZL2VvMU+TBFHtgGAcnhc8Z6nNAHXSeLdChvJLSTVLUXMTBHi35YMTjGPXJxVg69pgGftkWPtP2Pr/y2zjZ9c15boQk1CTw5oEaWEq2t5JePcwXIlMoTLBmUDKAkqPm5PHFbugeGddDaLbapZJBb2U9xdTSidXaSZgdjED/fJHX7vOKAOzt/EekXWqSadb6jbSXked8KuCwx1/KoNG8Rw6roMmryp9ltUaX5nbIKISC/Tpwa4bSPBevaah3QzvNp8VwbQm+jMUsrqygomwFR82TuYdq6xvCzyfDpfD0biGX7GsO48jeACc47Fs5x60AMtvGF5cvbXH/CO340u5dVjugVZ8N0cxD5gvv2HNa0fiTSJdXOlx6jbNfKSDAH+bIGSPr7Vyq6Rr+q6lpRuNNbS1smj8+ZNUcxzIn8CxKccnnkdBjNZmneGvFKaza319alntjcTlVniELzlCEZEUDaCcZJJJ6nFAHW2/jfS/sc91qE8VjAt3LawtLJnzthwWAx0zkfh71evvFGiaYYPtuqWkP2hQ8W6QfOp6MPY+vSuCl8Ca1a22kNarcSPHp7Ws8cN2kLRyM5dmLMrBlO4g45+UUzVPBPiLZLp1pG72S20UEUkVxEm5PlEivlQ0ncjJUD9KAO/v8AxToul3DwX2p21vKm3ckj4I3DI/QU688TaNp9/HZXmpWsNzJjbG8gB56fSuS1LwpqV3Y+IjFZoLrU7qO3jO9PktE2jOc8ZAbjr044pmoeE9ZkfWtKtrO2a11e6SY6i8oBhiULhCmMkrtIXHHPbnAB6JRTY08uNUBJ2gDJp1ABRRRQAUUUUAFFFFABRRRQAUUUUAFFFFABRRRQAUUUUAFFFFAGBqHiGa11ua1it3lgtrdZpXjjLtuO47OowcKMdc7qoQePYp7khbGUwfZxMrq6k7trsVxn/YAHu3OKzvEVvbnVtZ1K/wBRjsbeyEUZYWcUjNuQcZZSSTnGKwNGv9J1z7U1trFyklnCbgrLplsrFE7r8vOM/rXbCgpQ5rfmS3qdRaeKdPtdRn+w6QsEOxMPFEivOWLgYwehIXGf73OOtdTpeopqunQ3kSOiSgkK+MjBwQccdQeleV6LqmkazqUen2+q3sMt8WA87SrZVlJ5IyFOc7f0rc0fUmvden8Pad4lvllslIO2xtxEApAIXA7E46dqKuGtpa1teu33ApHomaM15zaeImvDrKxeKtRDaQrvcBrKD5lUkErxz09uorV8MeIWe1u76/1Ke4sfs8M8T3ECRuoZnXG1BzkqMdc5FYyw84q7/UaZ2VFUrXVbS8tlninUIQTh/kYYODkHBGDwc0q6nZtOYVuoTIApKhx0bO388HH0rGz7DLlFUk1S0kunt1uIzLHt3DPc5wB6n5Tx7VIL62IJFzCQF3Ehx09fp70rPsBZorNv9esdMmt47qYq1x9wqjMMZVckgYAyyjJ45FOGsWZuVg89RI+7YD/FtwSR/wB9D65p2e9gNCiqNpqtrexLJBMCrAFdwK7gVDZGevBFWEuoXZVWaNi67lAYEkeo9velZoCaikrMuxealI1vaTNaWw4kuFHzufRM8D/e/L1ppXA1KK5C50i3sr1ItK1PUI9T6rvneZGPXEisSMH2rYHiG3g0mxvb1Xi+1ske1Rna5659hg80Lll8DuNxcd0a9FUtR1W20tYDclv38qwoFXPzMcD8KuZGcZ5osxC0UmRnGeaMikAtFICD0IoBB6HNAC0VnzaxHFey2qW1zNJEqs/lICBuzjqR6GrFnew31sJ4SdmSpDDaVIOCCD0IIp2aAsUUmabLKsMLyv8AdRSxx6CkA+io4Z0ngjlU/LIoZc8HBGafkDqRQAtFISB1NRW1zHdw+bFnbuZeRjlSQf1FAHlHxJZRq5W6yNPOp25uTjjAiHX8N1Xtf8T6HqeleJZNIs42ntbFYf7QVBtZXIXYD17n8q6nVvC93qF5fNHdWBtLwoZLe6sTNgqu3Od49PSqsfg69h057CObQ1s5CGeEaSdrEcgkebz0r0IV6ahFPdf8AlpnD2WiX+g+GrDxNrF/C1vptqX021jXB8yXldxwO7Z79Kz/AAPPLpnjfRRc2N3aSzW8yytcIU88ne+4ZAyOg/CvT7nw3q15Zx2lze6PNbx42RPpZKrgYGB5vai58OaveXMNxc32jyzwAiKR9LJZB7HzeK1+upxkp63v/X4i5TxK5hvbXRJNegYiLVZbi1nx2yQ2Px5/KvWtL00CweBp1t2tNO0+USsu5UMe9skZGR8vNXT4Rv208WBn0Q2atvEH9knYG9ceb1qw3he+uYr1L7U4ybtYY2a2tvL2xxljtAZmHO7HpjtU4jGRrRS2/pW+5Ao2KJ8Lxa35GoS6otzFPHHIXMIBkXGCPZCpPy46nJJpH8CobyKRNQRI4pI5CghAPynI5B474+p68YWTwFPINp1QYW1W3B8jk7XDAk59iCBjOfYUx/h9L5E8UeooFl8sYeAuDtQpzlsnqCBnAKg4rmVS20/wHYS18BLbMGGoRNKxG5vs4GdojAI+bhv3eSe+5ulR3PgSytLKeUXyRQrarHvdCdu0LluGAOdu71yScnpVqfwAsr27i+JaIyF2ZDmQsSVJIYHgYHXkDtU0vguSXQ7HTWvY2W23hmeDIYNnkAEfMAcAnPc0e11Xv/gFh99ounC3jv8AUrhWt7OySFCy4WMg537RxknbxjjaKzIPBkdyUkXVIpPI/dlhb4IMewDad3GDEoPXIBFaVt4JEOj3eny3rTJdXSTysycsqsG29epxjP6Vj3fgO506xadLyW+nVVDLsAMh8wM2QzgEHnIz3PNEZLVKYWL6+CI0W4WO9iCzxlSTACyctjac8DBAI7heoqzo3huPTtZW5S8VvJjeNohBtDM7b8gkkADccBegOCTiqNv4CuPs1uXvYkdIo8xtCXBYBNysdw3JlCcccsTVr/hCZReNcC+iyx3c25+TAwoTDfKMbQfUKOlKUk7pz/AZ1qMGXKnI9a4SfVPGERdo7Z3GH2p9l6cSbf8A0FP++q6nw7o50PSIrJpVlKZy4QLnn/DjJ5OKZNaa413IYNTtFt2bKq9oSyD0zuAP41nBqLa0fqDM2wmu7W51A3cCm8kkSO0bythlJjBY/QHOfTFT61pyfZtGscM8QuRG5A7eU4JP51qWOlraSNPNNJc3TjDTS4zj0UDhR7D8c1dqU1F+6htt7nF3P2y+tFe7jffYT29rnaf3j+ehdx7YC/manvDAItRScMdZaZzbYB8zr+62H+7jGe3XPeutox3xT9oKxyV6YAmqJeBjqzSN9kwD5h4Hl+X7Z6475zUl3Z3DRa1cxK5vRsRWAJKrsTfs9+vTrXU470tHOFjj4UhlS9+x3K+QbNlkFhbsMEkYPLHLgZ464/Cr3hyWI3k6W4tnj8pT51oCsZOTwVPAb8Tx1rocAUYAoc7qwWMAWdzceJtTaG9ntV8qAZjRCG4b+8p6VQtViggshqvNpHJcLM8gOx5t+A79uRuPPGT9K66jGaXOFjknmlsrI31mkjWy3EkUChT/AKt1AUgf3fMAx7H0p1nbTxG5sG80wabDJtZsnzDIMrz3wNw/Gurop+08gscXePE8XlyrCky2UYiE6NI7nb/yyUYwc9SOc/StGytINTuJJrpPPU2MO3fkjJ3ZI9/frXR4HpRQ6gWOVgktc2b64cxNYx+UZwSu/nf1/i+771q+GFCaFEFWRV8yXaJM7seY2M556Vq4opSndWCx/9kAAAAIQAEIJAAAABgAAAACEMDbAQAAAAMAAAAAAAAAAAAAAAAAAAAbQAAAQAAAADQAAAABAAAAAgAAAAAAAL8AAAC/AACAQwAAPEIDAAAAAAAAgAAAAID+//VCAAAAgAAAAID//7dBIQAAAAgAAABiAAAADAAAAAEAAAAVAAAADAAAAAQAAAAVAAAADAAAAAQAAABRAAAAeF4AAAAAAAAAAAAAegAAABYAAAAAAAAAAAAAAAAAAAAAAAAAAAEAAC8AAABQAAAAKAAAAHgAAAAAXgAAAAAAACAAzAB7AAAAFwAAACgAAAAAAQAALwAAAAEAEAAAAAAAAAAAAAAAAAAAAAAAAAAAAAAAAAD/f757/3//f/9//n/ff/9//n/+f/9//3//f/5//3/fe/9//3//f/9//n//f99//3/+f/5//3//f997/3//f/9//X//f/9//3/+f/9//3//f/9//Xv+f/5/3Xv/f/9//3//f/9//3/dd913/3//f/57/3//f/9/vnf/f/9/vXf/f/9//n//f/9//3//f/9//3/+f9x7/X//f7x3/3/fe/9//3//f/5//n/9f/5//n/de/9//3++d/9//3//fztnfW+/e99//3//f/57/3/9e/9//3//f/9//3/+e/9/u3P/f/9/33v/f/9/m3P9f/5//n/9e/9//3vfe753/3//f/9//3//f/9/33//f/9//3//f/9//3//f/9//3//f/9//3//f/9//3//f/9//3//f/9//3//f/9//3//f/9//3//f/9//3//f/9//3//f/9//3//f/9//3//f/9//3//f/9//3//f/9//3//f/9//3//f/9//3//f/9//3//f/9//3//f/9//3//f/9//3//f/9//3//f/9//3//f/9//3//f/9//3//f/9//3//f/9//3//f/9//3//f/9//3//f/9//3//f/9//3//f/9//3//f/9//3//f/9//3//f/9//3//f/9//3//f/9//3//f/9//3//f/9//3//f/9//3//f/9//3//f/9//3/ee/9//3//f/9//3//f/9/vnf/f/9//3//f/9/33v/f/9/33//f/9/3Xv/f/9//3//f/9//X/9f/9//3/ff/5//3//f/9//3//f/9//3//f/97/3+/d/9//3/ee/9//3//f/9//3//f/9//3//f/9//3//f/9//3+8d/9//3//f/97/3/de/9//n/8e/5//n//f/9//3//f/9/33v/f/9/3nv/f99733v/f/9//3+/dz1nDCWHENla/3//f/9//3/+f/5//nv/f953/3//f/9//3//f/9//3//f55z/3//f/9//3//f/9//3//f/9//3//f/9/v3fff753/3//f/9//3//f/9//3//f/9//3//f/9//3//f/9//3//f/9//3//f/9//3//f/9//3//f/9//3//f/9//3//f/9//3//f/9//3//f/9//3//f/9//3//f/9//3//f/9//3//f/9//3//f/9//3//f/9//3//f/9//3//f/9//3//f/9//3//f/9//3//f/9//3//f/9//3//f/9//3//f/9//3//f/9//3//f/9//3//f/9//3//f/9//3//f/9//3//f/9//3//f/9//3//f/9//3//f/9//3//f/9//3//f/9//3//f/9//3//f/9//3//f/9//3//f/9//3//f797v3v/f553f3Ofd99733vfe997v3O+d/9733u/d/9/33vfe997v3efd797/3+9d59333vfe9973nu8d9x73Xu/d99733vfe79333ued/9/nnN+b/9/nHP/f/9/v3uec/9/fG+/d997v3eec753/387Z51z33vfe51zv3f/f/9//3+ec/9/nnPfe/9/Wmvdd957/3//fxpjnnP/f79333u/d/9//3//f793/3//f59zv3ufc59zn3eZUh1n6xz/f/9/XGu+d/9/33ved793/3+/e997fW+ec/9/vnfZXr97/3/ff997/3/fe/9//3/fe39vPmsdYz5nn3P/f/9//3//f/9//3//f/9//3//f/9//3//f/9//3//f/9//3//f/9//3//f/9//3//f/9//3//f/9//3//f/9//3//f/9//3//f/9//3//f/9//3//f/9//3//f/9//3//f/9//3//f/9//3//f/9//3//f/9//3//f/9//3//f/9//3//f/9//3//f/9//3//f/9//3//f/9//3//f/9//3//f/9//3//f/9//3//f/9//3//f/9//3//f/9//3//f/9//3//f/9//3//f/9//3//f/9//3//f/9//3//f/9//3//f/9//3//f/9//3//f/9//3//f/9//3//f/9//3//f99/bjFGDIcQRwysGKwUiBCHDGkQSAxnDKgUiBBHCIkQaAyHEMgYhhBmDKwYKAinFIUMiBCJEGcMRQiFEIQQoxCEDGcQZwyHEIcQiBBnDKgURghoDE4p/3+VUhVCv3c3SvQ9FkaRMaoUf282Si4l9D1XSrI1LiVfa7I5qhTsHPteTinffz9rUClPKdteLinSOW4t/3+fc3dODSHtHDdGvFowKbM1f3P/f5hSDSX/f4oQ9kGbVnIxtTkfZ1EtDyVRLT9rkjUOJU8pHGMNJcsceVIOJZtWWE4OJewc216yObI5bzG/d99/v3v/f/9//3/fe3ZOTinsIC4lLiVPKZAxVErfd/9/33v/f/9/3Xf/f/9//3//f/9//3//f/9//3//f/9//3//f/9//3//f/9//3//f/9//3//f/9//3//f/9//3//f/9//3//f/9//3//f/9//3//f/9//3//f/9//3//f/9//3//f/9//3//f/9//3//f/9//3//f/9//3//f/9//3//f/9//3//f/9//3//f/9//3//f/9//3//f/9//3//f/9//3//f/9//3//f/9//3//f/9//3//f/9//3//f/9//3//f/9//3//f/9//3//f/9//3//f/9//3//f/9//3//f/9//3//f/9//3//f/9//3//f/9//3//f/9//3/SPfQ9HGM/ax9n314eY39vX2s/Zx1jf2sdY39vP2c/Z/peXWs8Zz1nn3M/ZxxjG2M/Z19rP2dfa1xrOmNca31vXWcdY/xeX2tfb19rHGNda/5iDiHfe55zihDOHGsQvFr/YrU5SQz+Yq0Y9kHVPV9r1T2sGJpSDyUfZzApF0YOIb93OUrvILQ1m1I/Zy8l7Bx/b39z9kHdXt5elDVSLe8gkzW8Wt9/n3PsHP1eixCUNbU51jm1OZtSixA/Z88cX2/wJF9vUS3UPXExn3c/a7Y990ERJT9re1I4St1eUC0NJRxnv3v/f/9/nnP/f/9/+l41Rtpaf2+fbxtj+l7xOW0tt1b/f753/3//f957/3//f/9//3//f/9//3//f/9//3//f/9//3//f/9//3//f/9//3//f/9//3//f/9//3//f/9//3//f/9//3//f/9//3//f/9//3//f/9//3//f/9//3//f/9//3//f/9//3//f/9//3//f/9//3//f/9//3//f/9//3//f/9//3//f/9//3//f/9//3//f/9//3//f/9//3//f/9//3//f/9//3//f/9//3//f/9//3//f/9//3//f/9//3//f/9//3//f/9//3//f/9//3//f/9//3//f/9//3//f/9//3//f/9//3//f/9//3//f/9//3//f7E1mVL/f997X2+/Wr1WH2Nfb997/3//e/5aX2tfa/9//3//f/9/Pmc/az9r/3//f/9/n3cfZz9nv3e/dz5nP2ffd/9//39fax9nH2f/f59z3l7vIP9/33eyNTlKczHeWl9rrRi9Wj9nMCm1OQ8h1TmsFJtW33vNGP5itDnVPTEpH2OcUnMxMSkwJXItLyWaUv9//3/2QZQ1H2dTLdY9DyFRLbtW/3/fe+wc9D1QKTAl1j0xKTAlN0YOId1ezxy9WhAlf3PVPXExkzU/a39zvVoyKTIpH2ecVhdGelLsILla/3+/d/9//3//f/9//3//f/9//3//f913/3//f/9/O2PQNRE+/3//f953/3//f/9//3//f/9//3//f/9//3//f/9//3//f/9//3//f/9//3//f/9//3//f/9//3//f/9//3//f/9//3//f/9//3//f/9//3//f/9//3//f/9//3//f/9//3//f/9//3//f/9//3//f/9//3//f/9//3//f/9//3//f/9//3//f/9//3//f/9//3//f/9//3//f/9//3//f/9//3//f/9//3//f/9//3//f/9//3//f/9//3//f/9//3//f/9//3//f/9//3//f/9//3//f/9//3//f/9//3//f/9//3//f/9//3//f/9//3//f/9//3//f/9/by2bUr97fE6zGAwAKgRrDNAYvlb/f19njBBLCFIt33f/f/9/n3ORMWwQzxx/c/9/3388Sk4MbRD1PT9nawyuFDdG/3+fd5g1LgiOEJhS/38/a+8c33v/f/teTymzNR5jH2dxMS8lP2f0PdQ5kTFfay4lTy38Xh1jDSUNJR1jeE5QLTdGcS1RLTdGV0pPKfM9f2/fe39zTylyMTAl3V6SNS4l+17/f/9/6xwuKT5nLyW7VnEtkjXbWjZGTy1xMTdGu1pxMXAtX2+RNZI1szWfdzApvFoPJZIxmVYdYy4psTlUSv9//3/ee/9//n//f/9//3//f/9//3/+f/57/3v/f793l1ISQnxr/3//f/9//3//f/9//3//f/9//3//f/9//3//f/9//3//f/9//3//f/9//3//f/9//3//f/9//3//f/9//3//f/9//3//f/9//3//f/9//3//f/9//3//f/9//3//f/9//3//f/9//3//f/9//3//f/9//3//f/9//3//f/9//3//f/9//3//f/9//3//f/9//3//f/9//3//f/9//3//f/9//3//f/9//3//f/9//3//f/9//3//f/9//3//f/9//3//f/9//3//f/9//3//f/9//3//f/9//3//f/9//3//f/9//3//f/9//3//f/9//3//f/9//3uyNZtSf3OwFFAMDQBNDCoETAiuFH9r33fPGCoEzhj/f/9/33v/f3lKCQQrCJ5Sf3Pff7s5LwgLAN9e/2JwEC0E9z3/f19vUgwxCE8Md07/e19rESXfe/9//39NKaYQfW//e793nnPfe/9/fW+/d/9/nW8ZY/9//3uec75z/3udb99333e/d1xr/3++d1pn/3/ed/97/399bzxnLSVea59zn3Pfe/9//38SQuocn3MtJX9vn3O/d793/399b793n3fff31v/3+dc/9/nXO/d997G2O/d793fW//f997nne/d/9//3//f/9//3//f/9//3//f/97/3//f/9//3//f997/3//f9la0Dn/f/9//3//f/9//3//f1RKnXP/f/9/GWPXVv9//3//fzNGv3f/f/9/fGsRQvE9ET47Z/9//3/fe997VEquNfA5tlL/f/9/33v4Wv97/3//f/9/nnMyRvE9rjEZX/97/3v/f31v0DmvNRJC+F7/f/97/3/fe/9//39ba5VS/3//f/9//3//e3ROnXP/f/9/WmcRPo0t8T2eb/9//3//f/9/EkJca/9//3/5XrdW/3//f/9/O2c6Y793/39USq810Dm2Vp5zEUKdb997tlb/f/9//3//e/lennP/f/9/llLxPfE5M0Zca9dW/3//f/9//3v/f/9//3//e7IxWk58Ui0IMAgXJRtGtjVMCAoAOUb/exIhTASNEJ9v33f/f/9/X2uuFE0MCwAOBA0ADwQPAC8IP2t/b1EMMAjYOf9/H0IyCBMILwg1Qv9//l4QIf9//3//fxhfaymcb/9//3//f/9/nHP/e/9//nv/f/9/vHPdd/9//nv+e/9//nv/f51z/3//e/9//n/9e9x3/3+cc/9//3uVTvle/3//f75z/3//f9ZW8T3/f5dS+l7/f79z/3//f753/3vfe/9//nvde/9/vHP/f/9//3/vPTln3Xf/f7t3/3+9e99//n//f/9//3//f/9/t1ZVSvteFEb6WtI5uFbyPftev3ewNdla/3uXUpZS/3//f/9/33v/f55zjzH6Xv9/33sSQm0tfW//f793CiF9a/9/fW+OMfleXGcaY40tO2ffe997jjGVTp5zXGsRPlRK/399b/E9fGu/d/9/nm/PNXVOXGt9b68xllL/f11rbi3YWn1vO2evNfha/3/fe/9//3v/f7dW8D3/e/9//3//f793zzV9b993+FqOMdha33f6Xo8xXWv/f997PGcrIXZO/3/fe7A1sDW/d/9/33u4VlRG/39VSlVKGmO/d5ZSjS0zRr93fW8yQp5z/3//e51zjjG/d/9/dU4SQjtnfW/5WtA5jjHfe/9//3//f/9//3//f/9/szVaStg9DARyEH9S/39faxEhKgSTMf97ljFtDLAYH2P/e/9/33v/f9c5LARwDDAIMAhSDDIMMAhfaz9ncxAyBLo1f2/WGBIENQwQBNQ5/38/Zw4h/3+fc997/3/dd/9//3/+e/97/3v/f/9/3nf/e/97/3//f/9//3//f/9/3nf/f/97nXP/f/973nf+e7xz/3//f/9//3+db79z33v/e/97/3/+d/9//3/fd/9733vfd/9//3//f71z/3//e997/3//f913/3//f9573nedc/9//3/+f/5//X/9e/9//n//f/5//3//f/9//3+YUlAt/2JSLb5azhicUs0cPmufd8kYl1b/f55zllL5Yv9//3//f/9/v3csJdla/3+fc/E90DWXUv9/v3cKIZ5z/38SQvpe33v/f/9/XGttLf9/11byPf9//3//e31vji19b/9/M0Z9b/9//3+XUjNG33v/f/9/XWu4Vv9/2VrZWv9//3//f5ZSlVL/e/9/nXP/f/9/t1auMf9//3//f/9/nnPQOZ5z/3sSQnxv/3//f/9/dk41Rv9//3/ROZhSE0Lfe59z0jnSOX5v/3//f7lWl1L/f3ZOdk7/f/9/33t1Ttha33t9azNG/3//f/9//3sSQt9733sTQjxnv3f/f/9/2VqwNf9//3//f/9//3//f/9//3+RMXtOtjVODFEMH2ffe/9/vVacUv5e/3+XNSwEDQTQGMwUkS2cUv9/H2MtBA4AtRi8ObQYEQRyEJ9zn3O0FDMIOSV/UhAAEgQ1CDEIECG/c19ncS3/f/9//3+9c99333ffd99333f/ezpj/3//f/97v3O/d59zv3N+b/9/33ffd/97/3v/f79znm//f/97/3u+c993nnOfc/9/v3ffe/973nf/f7xz/nf/f75z33ffe79z33f/e75z/3+9c/9/33u/d793/398b753/3//f55z33vfe997/3/+f/1//n/+f/5//n/+f/9//3//f7pWMCm+WjMpfVLQHJ5WzhwcZzxvqBzYXv9//398bzNG33v/f99//3/fe28t+17/f1VKdU4aY9E5/3+/dyshnnPfe68xfW//f997/3+/d68x33szRrdS/3/fe/9//3/QOfle/3/QOX1v/3+/d7A1l1K/d793v3Pfd11r/3//f/9/n3M8Z9E5jjFbZ/9//3//f/97/3+WUq81/3v/f997/39ca44x/3udb9A533vfe/9//39/b9I9v3e/d9E5XmtVSn9vG2NWSrhWd07/f/9/2VpWSp9zPGcTQrhWfm/fe5ZSdUr/f59zEj6fc/9//3+/c9A533u/d9E533v/f/9//39da9A1/3v/f/9//3//f/9//3//f5IxW07XPU0MLwz/Yt97/3+/d/9//3//f/k9DQRRDHEMjRAoBI4QG0K/d3ctcxAZJX9v9iBSDBUl33u/c1YlMQTYGDspEARzDHUQEQQSIb9zP2cuJd97v3fwOSshby1/b39vyhiQMV9r0zm/c5pS3Fp5Ti8lWEpRKZIxX2uRMS4hcS1/b1Epci1YSjdGd0r/fxxf7Bz0OX9vUSkOIXZK/3/fd40xe2v/f/97O2MtJdI5NUJ4TgwdqBQaXzRG21qzOZ9zkTVOKTVGv3cuKewgf29XSi0pLCV9b/9//3//f/5//3/+f/9//3//f/9/eE4OIfc9ESW3OfEgfFLuIPJF1l4JKVNS/3//f99/tloaZ/9//3/ff/9/jy0cY59zjzE7Y/9/0Tn6Xr93TCV9a/9/jzFda/9/v3f/f/9/0DW/dxJCuFb/f/97/3//f9A1XWu/d/E5nm//f79zM0LxPTNC8T0zRvI9sDWfc/97d05vLXZK+VpcZ/9/33v/f/9//3//f/la8Tl9b55vv3edbzNCM0b/f31vrzXfd/9//3/fe39v0jnfez1nE0L/f1ZKfm92ThtfXWuxNd97/3/ZVtla/3//f35rdk5VShNCjzG4Vv9/nm8TQr93/3//f9938j3fd7930DXfe/9//3/fe59z0Tn/f/9//3//f/9//3/+f/9/kjV7UjpKLAgNCH5S/3//f/97/3v/f/9/nlJQDBEEMggTIWwMCgCyGF9rf1IQBBEE31qSFA8Edy2/c/97+DUwAFYIVwwwBDcl1hgPAE8I33v/Xi4h/3/fd20p+170PdM5kTHcWldGLyVyLd1aWUpaSnMtvVatFPg9ESX/XosQX2trDN5aMSU/a5Qxm1IOIZ9zzBjcWnpO3l6dUpQ1Tynfd/9/Ch35Wr93v3OYTrI1WUqTMTdGkjEdY5AxNka8WjEpWU7uIF9v/WLUPZM1/WIOJX9z/WIEAFVO/3/fe95//3//f/9//3//f/9//38cY3dOeU55TlhKelI/Z3dSlVo5bzBOGGv/f/9//398c1NO33//f/9/v3dOKfteHGPyPd97/3/6XjRG/38LIZ9z/3/yPbhW/3v/f/9/XWuPMb93uFbyPf9//3//f35vrzF9b/970Tn6Xr9z/3+3VtA1/3//f/9/PGOQMf9/HGNOKb93fm//fzxnfGv/f/9/vXP/f/97dU4KIdA5rzGvMUwpKyE7Z993/3+vMZ5v/3//f/9/2VrxOf9/l1KXUv9/+l40RtE5n3P/f7A1XWvfe/peE0L/fxxjPGf/f997n3PZWtla33s8Z/I9fW//f/9/33cTQt93v3MTQj1n33v/f/9/+l7yOf9//3/fe/9//3//f/9//3+zOXtSP2ttEC0IVS2fc/9/33vcWj5n/39/b1AMdhAbJd9/n1IvBAwAf05/b/cgEAAdQpAQLwjYOd93/3ubSg4ANwgWAHEIXkr8PQ4ALwi/ex9nDiHfexlfDCH/f59z/39wLTZCn3MOIfY9mlKcUnpOnFK2Nd9alTERJZ1WUSm/c4wQOUZzLb931jmbUkkIn3NxLTAl7hx7Tvg9ECEeY/9//39vLQsdNka6Vv1eci1fb9Y5OkqUMZ9zKAS8VnpOtTn3QXExv3ufd3lSkzWfd2kQHmcNJdI933v/f/9//3//f/9//3//f/9//3//f/9//3//e/9//3v/f/9//3/+f5p/Fmt6e7t/vH//f91/Uk6dd/9//3//f00p+15WSvte33v/f59zE0J+bwwhfm//ezxnsDV+a/9/fm+PMfpa/3+/d7A1t1b/f79zNEY0Rt97/3uPMfI9PGf/f11rEj4aX1xn/381RphS/3+/d5Axn2/fd59zM0Jca/9/3nf/f/9//3/6XvE5v3f/e/9//3+3UjNCv3f/e9labS2eb/9/n3MSPlxn33szQp9zv3ffd44t0Dn/f/9/t1K3Vt972VqXUv9/PWePLX5v/3//f9E5uFb/f793bil2Tr9333t2TvI9v3f/f1VKVkqfb/9/PWexNW4t33v/f/9//3//f/9//3//f1AtWk7ff9AcDARNDLxWn3NYSmkMaQzeXn9zkRQTCJcU33vfXjEIMAj6Pf9/mjEPBLIUTghPCL5W/3v/d7tSDAAUBDUITwhfZ79WDQAvCF9v/2JxLb9zXGsuJb9733vfdxxjLiWQLbI1mVKKEHEt9j32PTAlm1JyLc4Yf2+0NbM1aQz1PZMx1TlyLf1eDiFPJfQ9cC1QKdxaMSm0NZAt33v/fz1n6xxXSqoUWEruHP9/7xy9VmoM1TkuIf1eUS03SnExsjlwMfRB215PLZE1Ty37YrE10TmVUt97/3//f/9//3//f/9//3//f/9/vXf/f/9//3//f/57/n/9f/t/VndOVnBakl6ae/1//39SUntzv3v/f/9/by3aWtI5v3f/e/9/33s0RhpfTCl+b/9//38aXxNCEkITQvpe33v/f793nW90SvA5M0Z1Tt93/3//e7dW2FrQOfle/39cazJCdEqvNdlav3f/f9972VryPfI9E0L4Wv9//3//f/9/33v/f7dWrzX/f/9/33v/f/9/bS07Z/9//3u3VlRG8T3QORpj33v/e5ZS33v/f997VErYWv9//3++d9dW/3+3VpZSv3f/fzxn8TnyPdA52Fb/e/9/nnOWUthWM0YzRjNGnnP/f/9//392ThNC8j1VSpdSVErfe/9//3//f/9//3//f99/kTF6Uv9/v1oMAE4MbgyOEK8UTQwJAB9jv3fyHDAIlRRdLZYUlRQMADtG/3tfZysEcAwvBC8IP2f/e/9/3lpOCA4ALwR4Md9/P2sMAAwEnlJ/cw8lv3f/fy4lFUY9a24tXm88Z3ZO33t+b5dSmFKfc5hWiBCfc7lWmFKfd593mFZ3Tm8tv3c1Rhxj/392TjxnXWt3Utlan3d/c3ZOO2f/f/9/nnPJGJ93LSV3TttePmu5Vn9vCyFWTjxnn3MsJb97uFa/d/pi2V6/d35zdU6fd/9/2Fp1Untv/3/ee/9//3//f/9//3//f/9//398b99733v/f/9//3//f/5/+3/Yf69mLFaQYrJimn/+f5Ra12L/f/9/v3exNdM9V07/f/9//3+/d55z8T0KIZ53/3//f/9/33v/f/9//3//f/9//3//f997/3//f/9//3//f/9//3//f/9//3//f/9//3//e/9//3//f/9//3//f/9/33v/f/9//3//f/9//3//f/9/GmOvNf9//3//f/9/33uOMVtr/3//f/9/33u+d/9//3//f/9//3//f/9//3//f/9//3//f/9//3//f7VWlFL/f/9/33v/f713/3//e/9//3//f/9//3//f/9/33v/f/9//3//f/9//3//f997vnfvPf9//3//f/9//3/+f997/3+QMVdK33/fe7g1TQgMBAsACgBtDHQt/3+/dzElTQguBBEEEAAPAI8Mu1bfd997tDUtCC4IbxBfa993/3s/YysIKwQrCJ5S/39fb0wMSwzvIF9rkjHfe/9/2l5NKeogEkLff/9/33//f997/3/fe/9/v3fYXt97v3fff/9/33/fexpn8UG/e/9//3+ec/9/33u/e/9//3//f997/3//f75333uecwslCiHJGJ9zv3f6Ytle/3/xQRpn/3+dc681O2cSQn1vvnfff/9/33v/f/9//3//f/9/3nv/f/9//3//f/9//3//f/9//3//f/9/tlbYWr9333v/f/9//3/7f/l/VHvybk5aL1Y3c91/EErWXt9//3/ff24tLik8Z/9//3//f/9/nXPwPQohfG//f/9//3//f99//3//f/9//3//f/9//3//f/9//3//f/9//3//f/9//3//f/9//3//f/9//3//f/9//3//f/9//3//f/9//3//f/9//3//f99/33/YWo41GmMaYxljOmfxQRFC33v/f/9//3//f/9//3//f/9//3//f/9//3//f/9//3//f/9/3nv/f/9/915zTv9//3//f/9//3//f/9//3//f/9//3//f/9//3//f/9//3//f/9//3//f/9//39aazFG3nv/f/9//3//f/9//3//f641lk7/f/9/33udUnQpESFTKbU1H2Pfe59zFkIPHc8YEyFVJXUteUr/f/9//3sbX84YzxxSKV5n/3v/f993DyFRKVEpv3f/f593cS0OIbI1n3MtJd9733v/f51zXGv/f/9/33v/f/9/v3vfe/9/33v/f/9/v3v/f/9/33v/f/9//39ba/9//3//f/9//3//f/9//3//f/9//3//f/9//3//f/9/v3d9b79333//f51zXG/fe75333v/f/9/nXP/f1tr/3//f/9//3//f/9//3//f/9//3//f/9//3//f/9//3//f/9//3//f/9//3//f9hatlbfe/9//3++e7t/3H/9f/1/9mrVYrx/nHtrMTpv/3//f/9/t1JVSv9//3//f/9//3//f/hedE6+e/9//3//f/9//3//f/9//3//f/9//3//f/9//3//f/9//3//f/9//3//f/9//3//f/9//3//f/9//3//f/9//3//f/9//3//f/9//3//f/9//3//f3xvM0a3VlROU0ozSvhenXP/f/9//3//f99//3//f/9//3//f/9//3//f/9//3//f/9//3//f/9//39aazln/3//f/9//3//f/9//3//f/9//3//f/9//3//f/9//3//f/9//3//f/9//3//f713GGP/f/9//3//f/9//3//f957rjW4Vt9733vfe997n3Ofc79333v/f/9//3vfd993/3//e/9/n2/fd/9733ffd/9/n3P/f997/3//e/9//39/b/9//3//f/9/33//f997/3/8Xgsh/3//f997/3//f/9/3nv/f/9//3//f/9/33v/f997/3//f/9/3nv/f957/3//f/9/3nu9d713/3/ee/9//3/ee713/3//f957vXf/f713/3//f/9//3//f/9//3/ee997/3//f957/3//f/9//3//f/9/vne+d/9/vnf/f/9/3nvee/9//3//f/9//3//f/9//3//f/9//3//f/9//391TvE9nXP/f/9//3//f75/vX//f/9/nXcySo01/3//f793/3//f75z/3//f/9//3//f/9//3/ee/9//3//f/9//3//f/9//3//f/9//3//f/9//3//f/9//3//f/9//3//f/9//3//f/9//3//f/9//3//f/9//3//f/9//3//f/9//3//f/9//3/fe/9//3/fe/9//3//f/9//3//f99733v/f/9//3//f/9//3//f/9//3//f/9//3//f/9//3//f/9//3//f9573nv/f/9//3//f/9//3//f/9//3//f/9//3//f/9//3//f/9//3//f/9//3//f/9//3//f/9//3//f/9//3//f/9/33+xOU4pWEqbUltOfVKfUlxKXEp8TlpKWkp6UlpOfE59Sn1OXEqeUntOek6bUlpKWkp9Tl1OPEoZRjhKeU6bUllKOEZ6TllKm1I4RjhGWUp5TrM5cDHfe/9//3//f/9//n//f/9/3Xvde/9/3nv/f/9//3/+f/9//3/+f/9//n//f/9//n//f/9//3/+f/9//3//f/9//3//f/9//3//f/9//n//f/9/3nvee/9//3/ee/9//3/de/5//3/de/9/33v/f753/3//f/9//3//f/9//3//f/9//3//f/9//3//f/9//3//f/9//3//f/9//3//f99/t1aOMdhafXO/e99/33/ff/9/nnczSiolOmf/f/9//3//f/9//3//f/9//3//f99//3//f/9//3//f/9//3//f/9//3//f/9//3//f/9//3//f/9//3//f/9//3//f/9//3//f/9//3//f/9//3//f/9//3//f/9//3//f/9//3//f/9//3//f/9//3//f/9//3//f/9/33v/f/9//3//f/9//3//f/9//3//f/9//3//f/9//3//f/9//3//f/9//3//f/9//3//f/9//3//f/9//3//f/9//3//f/9//3//f/9//3//f/9//3//f/9//3//f/9//3//f/9//3//f/9//3//f/9/33//fxRGyxjtHM4cawyuFI4QjhBsDM4YjBDNGKsUjBSuFI4QjRCMEIsQixBqDM4YzhhKCM4YrRjOHO4crBisFIoQyxgNHewcqhCrEKsY7RzMGIoQaBBOKb93/3//f997/3/de/5/3Xv+f/9//n//f/9/3Xv/f/5//n/de/9//n/+f/9//n/+f/5//3/+f/5//n/+f/5//3/+f/5//Xv+f917/n//f/5//3//f/9/3Xv+f/9//3/+f917/3/+f/5//3//f/9//3//f/9//3//f/9//n/ee/9//3//f/5//3//f/9//3//f/9//3//f/9/33//f/9//3//fxljTC2vNZhSPmufdz1rVk5NKQshdk7/e/9//3v/f953/3/+e/9//3//f/9//3//f/9//3//f/9//3//f/9//3//f/9//3//f/9//3//f/9//3//f/9//3//f/9//3//f/9//3//f/9//3//f/9//3//f/9//3//f/9//3//f/9//3//f/9//3//f/9//3//f/9//3//f/9//3//f/9/vXf/f/9//3//f/9//3//f/9//3//f/9//3//f/9//3//f/9//3//f/9//3//f/9//3//f/9//3//f/9//3//f/9//3//f/9//3//f/9//3//f/9//3//f/9//3//f/9//3//f/9//3//f/9/nnM8Z39vP2e/d39vX2u/d793X2e/dz9nXmu/d993HmN+a/97fGv/e59zXmefc997/3+db75333vfe99733u+c993nnP/f997/3+/d997/3//f51z/3/fe/9//3/+f/9//3//f/9//n+8d/9//3/+f/9//3//f/5//3/+f/9//3//f/9//3/9e/1//3//f/9//3/+f/9//3//f/5//3//f/9//3//f713/3//f/9//3//f7xz/3//f917/3/ee/9//3//f957/3//f/9//3//f/9//3//f/9//3/+f/9//3//f/9//3//f/9//3//f/9//3//f99//3//f/E9DSGqFMsYqhTsHJAx2Vr/f/9//3//f/9//3v/f/9//3//f/9//3//f/9//3//f/9//3//f/9//3//f/9//3//f/9//3//f/9//3//f/9//3//f/9//3//f/9//3//f/9//3//f/9//3//f/9//3//f/9//3//f/9//3//f/9//3//f/9//3//f/9//3//f/9//3//f/9//3/ee/9//3//f/9//3//f/9//3//f/9//3//f/9//3//f/9//3//f/9//3//f/9//3//f/9//3//f/9//3//f/9//3//f/9//3//f/9//3//f/9//3//f/9//3//f/9//3//f/9//3//f/9//3/QPSslCyFwLbpScS2TMVhKFj4uITZGTylvLZlSmU4NIekYU0aNLVtnVkrsHOscPGf/f/9//n//f997/3//f/9//nv/f/9//3//f/9//3//f/9//3/ee/9//n/+f/9//3/ee/9//3//f/9//3/de/9//n/+f/9//3/+f/9//n//f917/3/+f/9/3Xv/f/9//3/+f/9//3//f/5//3/+f/9/nHP/f/57/3//f/9//3+8d/9//3//f/5//3//f/9//3/ee/9//3//f/9//3//f/9//3//f/9//n/+f/9//3//f/9//3//f/9//3//f/9//3//f/9//3//f997/3+/dxxfHGMcYxxj/3//f997/3//f953/3//f/9//nv/f957/3//f/9//3//f/9//n//f/9//3//f/9//3//f/9//3//f/9//3//f/9//3//f/9//3//f/9//3//f/9//3//f/9//3//f/9//3//f/9//3//f/9//3//f/9//3//f/9//3//f/9//3//f/9//3/ee/9//3//f/9//3+cc/9//3//f/9//3//f/9//3//f/9//3//f/9//3//f/9//3//f/9//3//f957/3//f/9//3//f/9//3//f/9//3//f/9//3//f/9//3//f/9//3//f/9//3//f/9//3/ee/9//3//f/FBsDX/f793f28eY08lszVXSpExV0o1RhxjNkZzLb5WmlJOKXdOulZSLT9r9kGSNf9//3//f/9//3//f/9//n//f/9//3//f/9//3//f/9//3//f/9//3//f/9//3//f/9//3//f/9//3//f/9//3//f/9//3//f/9//3//f/9//3//f/9//3//f/9//3//f/9//3//f/9//3//f/9//3//f/9//3//f/9//3//f/9//3//f/9//3//f/9//3//f/9//3//f/9//3//f/9//3//f/9//3//f/9//3//f/9//3//f/9//3//f/9//3//f/9//3//f/9//3//f/9//3//f/9//3//f/9//3//f/9//3//f/9//3//f/9//3//f/9//3//f/9//3//f/9//3//f/9//3//f/9//3//f/9//3//f/9//3//f/9//3//f/9//3//f/9//3//f/9//3//f/9//3//f/9//3//f/9//3//f/9//3//f/9//3//f/9//3//f/9//3//f/9//3//f/9//3//f/9//3//f/9//3//f/9//3//f/9//3//f/9//3//f/9//3//f/9//3//f/9//3//f/9//3//f/9//3//f/9//3//f/9//3//f/9//3//f/9//3//f/9//3//f/9//3//f/9//3//f797+2ItKRRGmVJfbw4hLyX9XnlOTyn8XrI1f2+TNflBGkJ6Tu0c/V56UjMpfVLWPfVB/3/+f917/3//f/9//3//f/9//3//f/9//3//f/9//3//f/9//3//f/9//3//f/9//3//f/9//3//f/9//3//f/9//3//f/9//3//f/9//3//f/9//3//f/9//3//f/9//3//f/9//3//f/9//3//f/9//3//f/9//3//f/9//3//f/9//3//f/9//3//f/9//3//f/9//3//f/9//3//f/9//3//f/9//3//f/9//3//f/9//3//f/9//3//f/9//3//f/9//3//f/9//3//f/9//3//f/9//3//f/9//3//f/9//3//f/9//3//f/9//3//f/9//3//f/9//3//f/9//3//f/9//3//f/9//3//f/9//3//f/9//3//f/9//3//f/9//3//f/9//3//f/9//3//f/9//3//f/9//3//f/9//3//f/9//3//f/9//3//f/9//3//f/9//3//f/9//3//f/9//3//f/9//3//f/9//3//f/9//3//f/9//3//f/9//3//f/9//3//f/9//3//f/9//3//f/9//3//f/9//3//f/9//3//f/9//3//f/9//3//f/9//3//f/9//3//f/9//3//f99//3//f4kU1D0XRl9rci20NfY9WUqKEJIxzBj/f8wYP2uuGHEtqhR4TtQ9X2/OHA4hNUr/f/5/3Hv+f/9//3//f/9//3//f/9//3//f/9//3//f/9//3//f/9//3//f/9//3//f/9//3//f/9//3//f/9//3//f/9//3//f/9//3//f/9//3//f/9//3//f/9//3//f/9//3//f/9//3//f/9//3//f/9//3//f/9//3//f/9//3//f/9//3//f/9//3//f/9//3//f/9//3//f/9//3//f/9//3//f/9//3//f/9//3//f/9//3//f/9//3//f/9//3//f/9//3//f/9//3//f/9//3//f/9//3//f/9//3//f/9//3//f/9//3//f/9//3//f/9//3//f/9//3//f/9//3//f/9//3//f/9//3//f/9//3//f/9//3//f/9//3//f/9//3//f/9//3//f/9//3//f/9//3//f/9//3//f/9//3//f/9//3//f/9//3//f/9//3//f/9//3//f/9//3//f/9//3//f/9//3//f/9//3//f/9//3//f/9//3//f/9//3//f/9//3//f/9//3//f/9//3//f/9//3//f/9//3//f/9//3//f/9//3//f/9//3//f/9//3//f/9//3//f/9/33//f39zqRQcY39z33u/d5pS/38+Z2kQX2v8Xr97f2/ff793f2/KGH9zHWNfb39zPmvfe7x3/X/8f/5//3/ff/9//3//f/9//3//f/9//3//f/9//3//f/9//3//f/9//3//f/9//3//f/9//3//f/9//3//f/9//3//f/9//3//f/9//3//f/9//3//f/9//3//f/9//3//f/9//3//f/9//3//f/9//3//f/9//3//f/9//3//f/9//3//f/9//3//f/9//3//f/9//3//f/9//3//f/9//3//f/9//3//f/9//3//f/9//3//f/9//3//f/9//3//f/9//3//f/9//3/+f/9//3//f/9//3//f/9//3//f/9//3//f/9//3//f/9//3//f/9//3//f/9//3//f/9//3//f/9//3//f/9//3//f/9//3//f/9//3//f/9//3//f/9//3//f/9//3//f/9//3//f/9//3//f/9//3//f/9//3//f/9//3//f/9//3//f/9//3//f/9//3//f/9//3//f/9//3//f/9//3//f/9//3//f/9//3//f/9//3//f/9//3//f/9//3//f/9//3//f/9//3//f/9//3//f/9//3//f/9//3//f/9//3//f/9//3//f/9//3//f/9//3//f/9//3//f/9//3+2WlNKVEr4Wt97/3v/f/9/11r/e/9//3//f593/3/fe3VOXW+5Wv9/33//f/9/23v8f/1//n//f/9//3/+f/9//n//f/5//3/+f/9//n//f/5//3//f/9//3//f/9//3//f/9//3//f/9//3//f/9//3//f/9//3//f/9//3//f/9//3//f/9//3//f/9//3//f/9//3//f/9//3//f/9//3//f/9//3//f/9//3//f/9//3//f/9//3//f/9//3//f/9//3//f/9//3//f/9//3//f/9//3//f/9//3//f/9//3//f/9//3//f/9//3//f/9//3//f/9//3//f/9//3//f/9//3//f/9//3//f/9//3//f/9//3//f/9//3//f/9//3//f/9//3//f/9//3//f/9//3//f/9//3//f/9//3//f/9//3//f/9//3//f/9//3//f/9//3//f/9//3//f/9//3//f/9//3//f/9//3//f/9//3//f/9//3//f/9//3//f/9//3//f/9//3//f/9//3//f/9//3//f/9//3//f/9//3//f/9//3//f/9//3//f/9//3//f/9//3//f/9//3//f/9//3//f/9//3//f/9//3//f/9//3//f/9//3//f/9//3//f/9//3//f/9//3//f/9/3n//f/9/m3P/f/57/3//f/9//nv/f957/3//f/9//3//f/9//3/fe/9/33//f3xv/n/8f/1//H/cf917/3//f/9//n//f/5//3/+f/9//n/+f/5//3/+f/9//n//f/9//3//f/9//3//f/9//3//f/9//3//f/9//3//f/9//3//f/9//3//f/9//3//f/9//3//f/9//3//f/9//3//f/9//3//f/9//3//f/9//3//f/9//3//f/9//3//f/9//3//f/9//3//f/9//3//f/9//3//f/9//3//f/9//3//f/9//3//f/9//3//f/9//3//f/9//3//f/9//3//f/9//3//f/9//3//f/9//3//f/9//3//f/9//3//f/9//3//f/9//3//f/9//3//f/9//3//f/9//3//f/9//3//f/9//3//f/9//3//f/9//3//f/9//3//f/9//3//f/9//3//f/9//3//f/9//3//f/9//3//f/9//3//f/9//3//f/9//3//f/9//3//f/9//3//f/9//3//f/9//3//f/9//3//f/9//3//f/9//3//f/9//3//f/9//3//f/9//3//f/9//3//f/9//3//f/9//3//f/9//3//f/9//3//f/9//3//f/9//3//f/9//3//f/9//3//f/9/33//f/9//3//f/9/3nv/f/9//3/ee/9//3//f/9//3/9f/5//3//f/9/33v/f/9//3//f/1//X/9f/9//3//f/9//3//f/9//3//f/9//3//f/9//3//f/9//3//f/9//3//f/9//3//f/9//3//f/9//3//f/9//3//f/9//3//f/9//3//f/9//3//f/9//3//f/9//3//f/9//3//f/9//3//f/9//3//f/9//3//f/9//3//f/9//3//f/9//3//f/9//3//f/9//3//f/9//3//f/9//3//f/9//3//f/9//3//f/9//3//f/9//3//f/9//3//f/9//3//f/9//3//f/9//3//f/9//3//f/9//3//f/9//3//f/9//3//f/9//3//f/9//3//f/9//3//f/9//3//f/9//3//f/9//3//f/9//3//f/9//3//f/9//3//f/9//3//f/9//3//f/9//3//f/9//3//f/9//3//f/9//3//f/9//3//f/9//3//f/9//3//f/9//3//f/9//3//f/9//3//f/9//3//f/9//3//f/9//3//f/9//3//f/9//3//f/9//3//f/9//3//f/9//3//f/9//3//f/9//3//f/9//3//f/9//3//f/9//3//f/9//3//f/9//3//f/9//3//f/9//3//f/9//3//f/9//3//f/9//3//f/9/3nv/fw4+aS2LMWst+F7/f/9//3/ff/5//n//f/5//3//f/9//3//f/9//3//f/9//3//f/9//3//f/9//3//f/9//3//f/9//3//f/9//3//f/9//3//f/9//3//f/9//3//f/9//3//f/9//3//f/9//3//f/9//3//f/9//3//f/9//3//f/9//3//f/9//3//f/9//3//f/9//3//f/9//3//f/9//3//f/9//3//f/9//3//f/9//3//f/9//3//f/9//3//f/9//3//f/9//3//f/9//3//f/9//3//f/9//3//f/9//3//f/9//3//f/9//3//f/9//3//f/9//3//f/9//3//f/9//3//f/9//3//f/9//3//f/9//3//f/9//3//f/9//3//f/9//3//f/9//3//f/9//3//f/9//3//f/9//3//f/9//3//f/9//3//f/9//3//f/9//3//f/9//3//f/9//3//f/9//3//f/9//3//f/9//3//f/9//3//f/9//3//f/9//3//f/9//3//f/9//3//f/9//3//f/9//3//f/9//3//f/9//3//f/9//3//f/9//3//f/9//3//f/9//3//f/9//3//f/9//3//f/9//3//f/9//3//f/9//3//f/9//3//f/9//3/ed/9/vXf/f+49gxDmHIQQxhhCCBlj/3//f/9//3/+f/5//3/ee/9//3//f/9//3//f753/3//f/9//3//f/9//3/ff/9//3//f/9//3//f/9//3/de/9//3//f/9//3//f/9//3//f/9//3//f/9//3//f/9//3//f/9//3//f/9/3nv/f/9//3//f957/3/ee/9//3//f/9//3//f/9/3Xv/f/9//3//f/9//3//f/9//3//f/9//3//f/9//3//f/9//3//f/9//3//f/9//3//f/9//3//f/9//3//f/9//3//f/9//3//f/9//3//f/9//3//f/9//3//f/9//3//f/9//3//f/9//3//f/9//3//f/9//3//f/9//3//f/9//3//f/9//3//f/9//3//f/9//3//f/9//3//f/9//3//f/9//3//f/9//3//f/9//3//f/9//3//f/9//3//f/9//3//f/9//3//f/9//3//f/9//3//f/9//3//f/9//3//f/9//3//f/9//3//f/9//3//f/9//3//f/9//3//f/9//3//f/9//3//f/9//3//f/9//3//f/9//3//f/9//3//f/9//3//f/9//3//f/9//3//f/9//3//f/9//3//f/9//3//f957/3//f/9//3//f/9/3nvee/9//3//f/9/c04xRvde/3+9d6UUKSX/f/9//3//f713/3/ee/9/3nv/f/9//3//f/9//3//f/9//3//f/9/3nv/f/9//3//f/9//3/ee957/3//f/9//3//f/9//3//f957/3//f713/3//f/9/vXfee/9//3//f/9//3//f957/3//f/9/3nv/f/9//3//f/9/vXf/f/9//3//f/9/nHP/f5xz/3//f/9//3//f/9//3//f/9//3//f/9//3//f/9//3//f/9//3//f/9//3//f/9//3//f/9//3//f/9//3//f/9//3//f/9//3//f/9//3//f/9//3//f/9//3//f/9//3//f/9//3//f/9//3//f/9//3//f/9//3//f/9//3//f/9//3//f/9//3//f/9//3//f/9//3//f/9//3//f/9//3//f/9//3//f/9//3//f/9//3//f/9//3//f/9//3//f/9//3//f/9//3//f/9//3//f/9//3//f/9//3//f/9//3//f/9//3//f/9//3//f/9//3//f/9//3//f/9//3//f/9//3//f/9//3//f/9//3//f/9//3//f/9//3//f/9//3//f/9//3//f/9//3//f/9//3//f/9//3//f/9//3//f601pRS9d7135xxKKf9/917GGFpr3nsIIcYY/3//f/9/SikIITFGjDGEEN57/3/OOYQQEEJaa2MMlFL/f/9//3+tNecc5xw5Z/9/GGNjDHNO/3//f/9//3/ee/9//38QQiklSimlFCkl3nv/f/9/1lqlFCklMUZrLc453ntrLWstWmv/f/9/c07nHAghUkr/f957lFLGGAgh914pJWst/3/nHEop/3//f845CCHWWv9//397b0opCCHnHP9//3//f/9//3//f/9//3//f/9//3//f/9//3//f/9//3//f/9//3//f/9//3//f/9//3//f/9//3//f/9//3//f/9//3//f/9//3//f/9//3//f/9//3//f/9//3//f/9//3//f/9//3//f/9//3//f/9//3//f/9//3//f/9//3//f/9//3//f/9//3//f/9//3//f/9//3//f/9//3//f/9//3//f/9//3//f/9//3//f/9//3//f/9//3//f/9//3//f/9//3//f/9//3//f/9//3//f/9//3//f/9//3//f/9//3//f/9//3//f/9//3//f/9//3//f/9//3//f/9//3//f/9//3//f/9//3//f/9//3//f/9//3//f/9//3//f/9//3//f/9//3//f/9//3//f/9//3//f/9//3//f/9/c06EEBhj916EEOcc917/f2MMEELee845hBBaa/9/5xylFKUU5xxjDIQQGGMYY4QQxhgIIUopQggxRpxz/38pJYQQCCHnHGMMc045Z6UUzjn/f713/3/ee/9//3+MMYQQ5xwIIUoppRSEEM45/39jDEopKSXGGGMMay3/fyklhBB7b/9/tVYAACklCCGEEM45e28pJaUUxhgIIUIIUkr/f2stpRTee/9/916EEK013nuccwAAxhgpJeccAAAYY/9//3//f/9//3//f/9//3//f/9//3//f/9//3//f/9//3//f/9//3//f/9//3//f/9//3//f/9//3//f/9//3//f/9//3//f/9//3//f/9//3//f/9//3//f/9//3//f/9//3//f/9//3//f/9//3//f/9//3//f/9//3//f/9//3//f/9//3//f/9//3//f/9//3//f/9//3//f/9//3//f/9//3//f/9//3//f/9//3//f/9//3//f/9//3//f/9//3//f/9//3//f/9//3//f/9//3//f/9//3//f/9//3//f/9//3//f/9//3//f/9//3//f/9//3//f/9//3//f/9//3//f/9//3//f/9//3//f/9//3//f/9//3//f/9//3//f/9//3//f/9//3//f/9//3//f/9//3//f/9//3/3XoQQtVbWWiEEpRSMMf9/5xxKKf9/lFIhBHNOnHOlFAgh/3//f1JKIQQQQr13xhhKKb13WmvnHOcc/3+cc8YYzjn/f/9/GGNaa/9/hBAIIf9//3//f/9//3+1ViEESin/f/9//385Z0IIEEK9dyEE5xz/f713hBAIIf9/EEKEEJRS/3/nHAgh/3//fzlnGGN7b4QQ5xz/f/9/hBApJf9/UkoAAHtv/3+ccwAAjDH/f4wxQgh7b/9/916lFAgh3nv/f/9//3//f/9//3//f/9//3//f/9//3//f/9//3//f/9//3//f/9//3//f/9//3//f/9//3//f/9//3//f/9//3//f/9//3//f/9//3//f/9//3//f/9//3//f/9//3//f/9//3//f/9//3//f/9//3//f/9//3//f/9//3//f/9//3//f/9//3//f/9//3//f/9//3//f/9//3//f/9//3//f/9//3//f/9//3//f/9//3//f/9//3//f/9//3//f/9//3//f/9//3//f/9//3//f/9//3//f/9//3//f/9//3//f/9//3//f/9//3//f/9//3//f/9//3//f/9//3//f/9//3//f/9//3//f/9//3//f/9//3//f/9//3//f/9//3//f/9//3//f/9//3//f/9//3//f/9//3//f5xzpRQQQnNOhBBKKUIInHOMMQAA/3+UUqUUMUacc6UUCCH/f/9/WmulFCklvXfGGKUUvXf/f845Ywz/f/deYwxCCIQQYwyEEKUU3nvOOQAA3nv/f/9//3/ee4wx5xwYY/9//3//f/9/CCEIIf9/zjnGGEIIxhhjDMYYnHN7b2MMrTX/fyEEYwzGGGMMhBBjDNZaCCHnHGMMhBDGGKUU3nsYY4QQ7z3/f/9/5xzGGHtvKSWEEP9/3nv/f0opYwxaa957/3//f/9//3//f/9//3//f/9//3//f/9//3//f/9//3//f/9//3//f/9//3//f/9//3//f/9//3//f/9//3//f/9//3//f/9//3//f/9//3//f/9//3//f/9//3//f/9//3//f/9//3//f/9//3//f/9//3//f/9//3//f/9//3//f/9//3//f/9//3//f/9//3//f/9//3//f/9//3//f/9//3//f/9//3//f/9//3//f/9//3//f/9//3//f/9//3//f/9//3//f/9//3//f/9//3//f/9//3//f/9//3//f/9//3//f/9//3//f/9//3//f/9//3//f/9//3//f/9//3//f/9//3//f/9//3//f/9//3//f/9//3//f/9//3//f/9//3//f/9//3//f/9//3//f/9//3//f/9/3nvGGIwxMUZjDHNOxhiMMdZaQgg5Z713xhilFJxzpRQpJb13/3+9d8YYhBD/f601hBB7b/9/1loAALVWvXcpJYQQzjnOOYwxYwzee9ZaYwzWWv9/3nv/f/9/rTWEEPdenHM5Z0IIAAAhBEIIWmv/f957zjmtNWsthBAYY/9/QggIIf9/xhilFK01EEJKKWMMc07/f957zjmtNWstYwy9d3tvKSXGGP9//38QQkII/3+tNUIIWmv/f/9/rTWlFHtv3nv/f/9//3//f/9//3//f/9//3//f/9//3//f/9//3//f/9//3//f/9//3//f/9//3//f/9//3//f/9//3//f/9//3//f/9//3//f/9//3//f/9//3//f/9//3//f/9//3//f/9//3//f/9//3//f/9//3//f/9//3//f/9//3//f/9//3//f/9//3//f/9//3//f/9//3//f/9//3//f/9//3//f/9//3//f/9//3//f/9//3//f/9//3//f/9//3//f/9//3//f/9//3//f/9//3//f/9//3//f/9//3//f/9//3//f/9//3//f/9//3//f/9//3//f/9//3//f/9//3//f/9//3//f/9//3//f/9//3//f/9//3//f/9//3//f/9//3//f/9//3//f/9//3//f/9//3//f/9//3//fyklKSWMMWMMe2/OOWMMlFKlFFJK/3/nHMYYvXdrLaUUMUb/f7VW5xxjDFpr1lpjDDFG/3+cc4QQrTXeewghxhg5Z/9/jDFjDN57e29CCK01/3//f957/39zTmMM7z3/f/9/Wmtaa5xzGGPee1pr5xwQQv9/EEKEEJRS/39KKcYYnHMxRmMM1lq9d1JKhBDWWpRSay0xRv9/1lpCCLVW/3/nHGMM7z3/f1JKQghzTpxzAAClFP9/3nulFOcce2//f/9//3//f/9//3//f/9//3//f/9//3//f/9//3//f/9//3//f/9//3//f/9//3//f/9//3//f/9//3//f/9//3//f/9//3//f/9//3//f/9//3//f/9//3//f/9//3//f/9//3//f/9//3//f/9//3//f/9//3//f/9//3//f/9//3//f/9//3//f/9//3//f/9//3//f/9//3//f/9//3//f/9//3//f/9//3//f/9//3//f/9//3//f/9//3//f/9//3//f/9//3//f/9//3//f/9//3//f/9//3//f/9//3//f/9//3//f/9//3//f/9//3//f/9//3//f/9//3//f/9//3//f/9//3//f/9//3//f/9//3//f/9//3//f/9//3//f/9//3//f/9//3//f/9//3//f/9//3//f/9/lFLnHCklpRRaa3tvhBApJQghjDH/f601SimUUv9/SiljDAAApRRrLWMMlFL/f4QQSim9d957KSWEEN57WmspJUIIIQRCCBBC/3+9dwghxhj/f/9/3nv/f/9/hBApJf9//3//f/9/nHP/f957/3+tNSEEhBBjDMYYOWf/f7VWIQQ5Z713jDGEEEIIYwwIIf9//38pJUIIYwxCCIQQ/3//f4wxhBCMMUIIYwxjDN57vXcxRqUUQgghBKUU7z3/f/9//3//f/9//3//f/9//3//f/9//3//f/9//3//f/9//3//f/9//3//f/9//3//f/9//3//f/9//3//f/9//3//f/9//3//f/9//3//f/9//3//f/9//3//f/9//3//f/9//3//f/9//3//f/9//3//f/9//3//f/9//3//f/9//3//f/9//3//f/9//3//f/9//3//f/9//3//f/9//3//f/9//3//f/9//3//f/9//3//f/9//3//f/9//3//f/9//3//f/9//3//f/9//3//f/9//3//f/9//3//f/9//3//f/9//3//f/9//3//f/9//3//f/9//3//f/9//3//f/9//3//f/9//3//f/9//3//f/9//3//f/9//3//f/9//3//f/9//3//f/9//3//f/9//3//f/9//3//f/9//3/3XoQQYwxjDHtv/3/OOaUUhBDnHP9/e2/vPXtv/39aa7VWlFLWWlprUkoYY/9/UkrWWv9//3/WWjFG/3//fzlnlFKUUrVWnHP/f/9/jDFjDBhj/3//f/9//39SSkIIjDGcc/9//38QQgAAtVb/f5xztVZzTjFGGGP/f/9/WmshBBBC/3+9d1JKUkpSSr13/3//f957OWdSSjFGWmvee/9/1lpzTlprtVa1VtZa3nv/f713916UUnNO1lr/f/9//3//f/9//3//f/9//3//f/9//3//f/9//3//f/9//3//f/9//3//f/9//3//f/9//3//f/9//3//f/9//3//f/9//3//f/9//3//f/9//3//f/9//3//f/9//3//f/9//3//f/9//3//f/9//3//f/9//3//f/9//3//f/9//3//f/9//3//f/9//3//f/9//3//f/9//3//f/9//3//f/9//3//f/9//3//f/9//3//f/9//3//f/9//3//f/9//3//f/9//3//f/9//3//f/9//3//f/9//3//f/9//3//f/9//3//f/9//3//f/9//3//f/9//3//f/9//3//f/9//3//f/9//3//f/9//3//f/9//3//f/9//3//f/9//3//f/9//3//f/9//3//f/9//3//f/9//3//f/9//3//f/9/5xylFIQQe2//f9575xyEEIQQnHP/fyklrTX/f/9//3//f/9//3//f957/3/ee/9//3//f/9/3nv/f/9//3//f/9//3//f/9//39zToQQc07/f/9//3//f/9/7z3GGKUU5xznHEIIKSXee/9//3//f/9//3//f/9/3nvee+cc5xz/f/9//3//f/9//3//f/9//3//f/9//3//f/9//3//f957/3//f/9//3//f/9//3//f/9/3nv/f/9//3//f/9//3//f/9//3//f/9//3//f/9//3//f/9//3//f/9//3//f/9//3//f/9//3//f/9//3//f/9//3//f/9//3//f/9//3//f/9//3//f/9//3//f/9//3//f/9//3//f/9//3//f/9//3//f/9//3//f/9//3//f/9//3//f/9//3//f/9//3//f/9//3//f/9//3//f/9//3//f/9//3//f/9//3//f/9//3//f/9//3//f/9//3//f/9//3//f/9//3//f/9//3//f/9//3//f/9//3//f/9//3//f/9//3//f/9//3//f/9//3//f/9//3//f/9//3//f/9//3//f/9//3//f/9//3//f/9//3//f/9//3//f/9//3//f/9//3//f/9//3//f/9//3//f/9//3//f/9//3//f/9//3+MMSkljDF7b/9//3/vPYwxjDFaa/9/SilrLd57/3/ee/9//3//f/9//3//f/9//3//f/9//3//f/9/3nv/f/9//3//f/9/3nv/f9ZarTWUUt57/3//f957/3/eezlnSilKKUop7z3/f/9//3//f957/3//f9573nv/f713MUZKKd57nHP/f/9//3//f957/3//f/9//3//f/9//3//f/9//3//f/9/3nv/f/9//3//f/9//3//f/9//3//f/9//3//f/9//3//f/9//3//f/9//3//f/9//3//f/9//3//f/9//3//f/9//3//f/9//3//f/9//3//f/9//3//f/9//3//f/9//3//f/9//3//f/9//3//f/9//3//f/9//3//f/9//3//f/9//3//f/9//3//f/9//3//f/9//3//f/9//3//f/9//3//f/9//3//f/9//3//f/9//3//f/9//3//f/9//3//f/9//3//f/9//3//f/9//3//f/9//3//f/9//3//f/9//3//f/9//3//f/9//3//f/9//3//f/9//3//f/9//3//f/9//3//f/9//3//f/9//3//f/9//3//f/9//3//f/9//3//f/9//3//f/9//3//f/9//3//f/9//3//f/9//3//f/9//3//f/9//3//f/9//3//f/9//3//f/9/3nv/f/9/3nvee/9//3//f/9//3//f/9//3//f/9//3//f/9//3//f/9//3//f/9//3//f/9//3//f/9//3//f/9//3/ee/9//3//f/9//3//f/9//3//f957/3//f/9//3//f/9//3/ee/9//3//f/9//3+9d/9//3//f/9//3/ee/9//3//f/9//3//f/9//3//f/9//3//f/9//3//f/9//3//f/9//3//f/9//3//f/9//3//f/9//3//f/9//3//f/9//3//f/9//3//f/9//3//f/9//3//f/9//3//f/9//3//f/9//3//f/9//3//f/9//3//f/9//3//f/9//3//f/9//3//f/9//3//f/9//3//f/9//3//f/9//3//f/9//3//f/9//3//f/9//3//f/9//3//f/9//3//f/9//3//f/9//3//f/9//3//f/9//3//f/9//3//f/9//3//f/9//3//f/9//3//f/9//3//f/9//3//f/9//3//f/9//3//f/9//3//f/9//3//f/9//3//f/9//3//f/9//3//f/9//3//f/9//3//f/9//3//f/9//3//f/9//3//f/9//3//f/9//3//f/9//3//f/9//3//f/9//3//f/9//3//f/9//3//f/9//3//f957/3/ee/9//3//f957/3//f/9/3nu9d/9//3//f/9//3//f/9//3//f/9//3//f/9//3//f/9//3//f/9//3//f/9/3nv/f/9//3//f/9//3//f713/3//f/9//3+9d/9//3/ee/9/3nv/f/9//3//f/9//3//f/9//3//f957/3//f/9//3//f/9/3nv/f/9/3nv/f/9//3//f/9//3//f/9/3nv/f/9//3//f/9//3//f/9//3//f/9//3//f/9//3//f/9//3//f/9//3//f/9//3//f/9//3//f/9//3//f/9//3//f/9//3//f/9//3//f/9//3//f/9//3//f/9//3//f/9//3//f/9//3//f/9//3//f/9//3//f/9//3//f/9//3//f/9//3//f/9//3//f/9//3//f/9//3//f/9//3//f/9//3//f/9//3//f/9//3//f/9//3//f/9//3//f/9//3//f/9//3//f/9//3//f/9//3//f/9//3//f/9//3//f/9//3//f/9//3//f/9//3//f/9//3//f/9//3//f/9//3//f/9//3//f/9//3//f/9//3//f/9//3//f/9//3//f/9//3//f/9//3//f/9//3//f/9//3//f/9//3//f/9//3//f/9//3//f/9//3//f/9//3//f/9/3nv/f/9//3//f/9//3//f/9//3/ee/9/3nv/f957/3//f/9//3//f/9//3//f/9//3//f/9//3//f/9//3//f/9//3//f/9//3//f/9//3//f/9//3//f/9//3//f/9//3//f713/3//f/9//3//f/9//3//f/9//3//f/9/3nv/f/9//3//f/9//3//f/9//3//f/9//3//f/9//3//f/9//3//f/9//3//f/9//3//f/9//3//f/9//3//f/9//3//f/9//3//f/9//3//f/9//3//f/9//3//f/9//3//f/9//3//f/9//3//f/9//3//f/9//3//f/9//3//f/9//3//f/9//3//f/9//3//f/9//3//f/9//3//f/9//3//f/9//3//f/9//3//f/9//3//f/9//3//f/9//3//f/9//3//f/9//3//f/9//3//f/9//3//f/9//3//f/9//3//f/9//3//f/9//3//f/9//3//f/9//3//f/9//3//f/9//3//f/9//3//f/9//3//f/9//3//f/9//3//f/9//3//f/9//3//f/9//3//f/9//3//f/9//3//f/9//3//f/9//3//f/9//3//f/9//3//f/9//3//f/9//3//f/9//3//f/9//3//f/9//3//f/9//3/ee/9//3//f/9//3//f957/3//f/9//3/ee/9//3//f/9//3//f957/3//f/9//3//f/9//3//f/9//3//f/9//3//f/9//3//f/9//3//f/9//3//f/9//3//f/9//3//f/9//3//f957/3//f/9//3//f/9//3//f/9//3//f/9//3//f/9//3/ee/9//3//f/9//3//f/9//3//f/9/3nv/f/9//3//f/9/3nv/f/9//3//f/9//3//f/9//3//f/9//3//f/9//3//f/9//3//f/9//3//f/9//3//f/9//3//f/9//3//f/9//3//f/9//3//f/9//3//f/9//3//f/9//3//f/9//3//f/9//3//f/9//3//f/9//3//f/9//3//f/9//3//f/9//3//f/9//3//f/9//3//f/9//3//f/9//3//f/9//3//f/9//3//f/9//3//f/9//3//f/9//3//f/9//3//f/9//3//f/9//3//f/9//3//f/9//3//f/9//3//f/9//3//f/9//3//f/9//3//f/9//3//f/9//3//f/9//3//f/9//3//f/9//3//f/9//3//f/9//3//f/9//3//f/9//3//f/9//3//f/9//3//f/9//3//f/9//3//f/9//3//f/9//3//f/9/TAAAAGQAAAAAAAAAAAAAAHoAAAAWAAAAAAAAAAAAAAB7AAAAFwAAACkAqgAAAAAAAAAAAAAAgD8AAAAAAAAAAAAAgD8AAAAAAAAAAAAAAAAAAAAAAAAAAAAAAAAAAAAAAAAAACIAAAAMAAAA/////0YAAAAcAAAAEAAAAEVNRisCQAAADAAAAAAAAAAOAAAAFAAAAAAAAAAQAAAAFAAAAA==</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2022-03-31T13:29:30Z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CfFgAARAsAACBFTUYAAAEACHoAAMs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MMAAAAEAAAA9wAAABEAAAAlAAAADAAAAAEAAABUAAAAhAAAAMQAAAAEAAAA9QAAABAAAAABAAAAYfe0QVU1tEHEAAAABAAAAAkAAABMAAAAAAAAAAAAAAAAAAAA//////////9gAAAAMwAxAC8AMwAvADIAMAAyADIAnzY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+2/VPwAAAAAAAAAAyVnOPwAAJEIAAAhCJAAAACQAAAD7b9U/AAAAAAAAAADJWc4/AAAkQgAACEIEAAAAcwAAAAwAAAAAAAAADQAAABAAAAApAAAAIg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AAAAAAAAAAHsAAAAXAAAAAAAAACEAAAAIAAAAYgAAAAwAAAABAAAAFQAAAAwAAAAEAAAAFQAAAAwAAAAEAAAAUQAAAHhcAAApAAAAIgAAAPMAAABEAAAAAAAAAAAAAAAAAAAAAAAAAP8AAAAuAAAAUAAAACgAAAB4AAAAAFwAAAAAAAAgAMwAegAAABYAAAAoAAAA/wAAAC4AAAABABAAAAAAAAAAAAAAAAAAAAAAAAAAAAAAAAAA/3//f/9//3//f99//3//f/9//3//f/9//3++d/9//3/fe/9/33vfe/9//3+/e/9//n/9e99//3//f/9//3/+f/x//3//f99/3nv/f/9//3//f/9//3//f/9//3//f793/3//f913/3//f/9//nv/f/9//3/ee/9/3nv/f/9//3//f913/3//f997/3//f/57/n/+f9x3/3/de/9//3//f/9//3++d/9//3/ee/9/33u/d/9//3//f593PWsLIYcQuFb/f997/3//f/5//Xv+f/9/3nvfe/9/33v/f/9//3//f/9/fXP/f/9//3/ee/9//3//f/9//3//f/9//3+/d997vnvff/9//3//f/9//3//f/9//3//f/9//3//f/9//3//f/9//3//f/9//3//f/9//3//f/9//3//f/9//3//f/9//3//f/9//3//f/9//3//f/9//3//f/9//3//f/9//3//f/9//3//f/9//3//f/9//3//f/9//3//f/9//3//f/9//3//f/9//3//f/9//3//f/9//3//f/9//3//f/9//3//f/9//3//f/9//3//f/9//3//f/9//3//f/9//3//f/9//3//f/9//3//f/9//3//f/9//3//f/9//3//f/9//3//f/9//3//f/9//3//f/9//3//f/9/AAD/f/9/33+/e/9/nnOfd59333u/d99/33u/d75z/3/fe79333//f99733ufc797v3v/f7x3v3ffe99733v/e7x3/Xvdd99733v/f95733vfe793/3+/d31v/3+cb/9//3/fe51z/398b997v3ffe55zv3f/f1xrnXP/f997vne+d/9//3//f55z/399b/9//397b713/n//f/9/GWO/d/9/33u/e797/3//f/9/33v/f/9/f3Pff59zn3d/c5pWHWfsIP9//39ca997/3//f75333v/f99/v3uec31z/3++d/pev3v/f99//3//f/9//3//f997n3M+ax5jHmOfd/9//3//f/9//3//f/9//3//f/9//3//f/9//3//f/9//3//f/9//3//f/9//3//f/9//3//f/9//3//f/9//3//f/9//3//f/9//3//f/9//3//f/9//3//f/9//3//f/9//3//f/9//3//f/9//3//f/9//3//f/9//3//f/9//3//f/9//3//f/9//3//f/9//3//f/9//3//f/9//3//f/9//3//f/9//3//f/9//3//f/9//3//f/9//3//f/9//3//f/9//3//f/9//3//f/9//3//f/9//3//f/9//3//f/9//3//f/9//3//f/9//3//f/9//3//f/9//38AAP9//39tLWYMZgxnDIsUrBSIEIcQaAxoDGYMyBSHDEcIaAxoEGYMyBiFDGcMixRICIYQhRBnEIkQRghlCIUMpBCDDIQMZgxoDGYQhxBnDGcMhxBmDEcITinfe7ZS9EG/dxZG9UEVQpExiRB/bzZGLiXTPVdOkTEuJT5r0jmJEOwg21pPKd97X2svJVAp21pOKbE1by3/f59zV04NIcwYOEq8VjApkjGfc/9/mVIMIf9/aRD2QXtSczGUNR9nMCkPJTApP2tyMS4lLikcYwwh6xxYTi4lelJZTu0g7SC7WrI5kTVwMZ93/3++d/9//3//f993d04tJQ0hDSUuJS4lkDE0Rt97/3//e/9//3+9c/9//3//f/5//3//f/9//3//f/9//3//f/9//3//f/9//3//f/9//3//f/9//3//f/9//3//f/9//3//f/9//3//f/9//3//f/9//3//f/9//3//f/9//3//f/9//3//f/9//3//f/9//3//f/9//3//f/9//3//f/9//3//f/9//3//f/9//3//f/9//3//f/9//3//f/9//3//f/9//3//f/9//3//f/9//3//f/9//3//f/9//3//f/9//3//f/9//3//f/9//3//f/9//3//f/9//3//f/9//3//f/9//3//f/9//3//f/9//3//fwAA/3//f/I98z09Zz9nP2vfXj9nf2tfbz9nPmd/az5jf2tfaz5n+15cZ1xrPWefdx9nPGcbYz9rP2tfa19rfWsZY3xvfW9ea/xeHWNfa39vX2s9Zz1rH2ftIP9/nXOqFM0YjBS8Wh9ntDlqDP5izRz2QfZBX2v2QawUu1YPIT9rLyk3Sg4hv3s4ShAltDWcVh9nUCnsHH9zf28XRt1e/2KUMXMx7yC0ObtW/3+fc+0g/F6sFJM11jm2OdY9m1KLFB9n8CBfbxAlX29yMdQ9kjGfd19vtTn4RRAlX297UllO3F5xMQ0lPWe/e/9//3++d/9//3/5XlVK2lqfc59vO2f5XhI+bSnXVv9/33f/f/9/3Xf/f/9//3//f/9//3//f/9//3//f/9//3//f/9//3//f/9//3//f/9//3//f/9//3//f/9//3//f/9//3//f/9//3//f/9//3//f/9//3//f/9//3//f/9//3//f/9//3//f/9//3//f/9//3//f/9//3//f/9//3//f/9//3//f/9//3//f/9//3//f/9//3//f/9//3//f/9//3//f/9//3//f/9//3//f/9//3//f/9//3//f/9//3//f/9//3//f/9//3//f/9//3//f/9//3//f/9//3//f/9//3//f/9//3//f/9//3//f/9/AAD+e/9/kDGaUv9/33s/a79anVYfY19r33v/f/9/3Vp/az9n/3//f/9//39faz9nP2vfe/9/33+fdx9jP2ufc793HWNfZ793/3/ff19v/2I/Z/9/n3O9Wg8h/3/fe5I1WUpSLd5eP2utGLxWP2sQJbU57iDVPYsQm1a/e80c3V60OdU5USn+YpxWUy0xKRAlcjEOIZpS/3//f/Y9tDUfZ1MttTkPJVApu1b/f997yxj1PS8lMCXVOVEpDyU4Su0g/V6uHL5a8CB/c7Q5cjFyMT9rX2++WhElMin/Zr1a90GaVswculrff797/3//f/9//3//f/9//3//f/9/3nf+e/9//388Z68xEj7/e/9/vnf/f/9//3//f/9//3//f/9//3//f/9//3//f/9//3//f/9//3//f/9//3//f/9//3//f/9//3//f/9//3//f/9//3//f/9//3//f/9//3//f/9//3//f/9//3//f/9//3//f/9//3//f/9//3//f/9//3//f/9//3//f/9//3//f/9//3//f/9//3//f/9//3//f/9//3//f/9//3//f/9//3//f/9//3//f/9//3//f/9//3//f/9//3//f/9//3//f/9//3//f/9//3//f/9//3//f/9//3//f/9//3//f/9//3//f/9//3//f/9//38AAP9//3+QMZtS33tcTtQcDAArCEsI8Ry+Vv9/P2etFEsIcy2/d/9//3+/c5EtjBTPGJ9z/3//fzxKbhBtDBZCP2dsEK0UWEr/f793eDFPDI4QuVb/f19v7xz/f/9/HGNPKbM5/mI/a3ExLykeZxVC0zmSNV9rTylPLfxiHWMuKQ0lHWdYTnEtN0aSMVAtWEpXSm8t0j2fc997n3MvKZM1MCX+XpIxTynbXv9/33sMIS4pP2sOJbxacS2yNdtaVkpPKXIxF0bcXnExcDFfa7I5kjW0OZ93US28WjApcTG6WhxjTy2xOVVO/3//f957/3/+f/9//3//f/9//3//f/9//nv/f/9/33eWTjNCXGf/f/97/3//f/9//3//f/9//3//f/9//3//f/9//3//f/9//3//f/9//3//f/9//3//f/9//3//f/9//3//f/9//3//f/9//3//f/9//3//f/9//3//f/9//3//f/9//3//f/9//3//f/9//3//f/9//3//f/9//3//f/9//3//f/9//3//f/9//3//f/9//3//f/9//3//f/9//3//f/9//3//f/9//3//f/9//3//f/9//3//f/9//3//f/9//3//f/9//3//f/9//3//f/9//3//f/9//3//f/9//3//f/9//3//f/9//3//f/9//3//fwAA/3//e7Exm1J/b7AUMAgOACwIKgQrBK8UX2vfe88UKwSuFP9/33v/e/9/eU4IAEsIfU5/c797uzkOCAsA3lofY08MLgjWOf9/P2tSEBEITwxWSv97P2sxJb93/3//f20phgydb993v3d9b/9733udb75z/398azpj/3//f51vvnPfd51zv3ffe79zXGv/f753OWP/f71z/3//f51vG2NNKT1nn3N+b997/3//f/I9Ch2fb04pf2+fc59zv3f/e35vnnO/d997nXPfe71z/3+dc55z33/6Xr97nnOdc99733udc79333v/f/9//3//f/9//3//f/9//3//f/9//3//f/9//3vfe/9/2FbROf97/3//f/9/33v/f997dE59b/9//38aY7ZW/3//f/9/EkLfd/9//39baxJC0DkRQjpj/3//f/9733d0So4x8D2VUv9//3//e9da/3//f/9//3+ecxJC8T2NMRpj33v/f/9/fW+vNa81ET75Xv9//3//f/97/3//fzpntVL/f/9//3//f997lU58b/9//39bZ/A5jTHwOZ5z/3//f/9//38SPlxr33v/f9hat1b/f/9/33s7Zxpj33f/f3RKjjHQOZZSnnPxPZ1zv3e3Vv97/3//e/972Fq+c/9//3+VThI+0DkzRjtn11r/f/9//3//f/9/AAD/f/97sjVaSp1WLAhRDBclO0a2NUwMCQBaSv97MiUrBK4Uf2//e/9//39fa88YTAgMBA0EDgQOABAELwhfa19rcgwwBPk533s/RjIINAwPBFZG/38fYw8h/3//f/9/+F6MLZtv/3//e/9//3+9c/57/3/+e/9//3/dd913/3/dd/9//3//f/9/vnf/f/97/3//f/17/Hf+f7xz/3//f3VOGmP/f/9/vXP/f/9/11rwPf9/l1IbY/9733f/f/9/vXP/f957/3/de/5//3+8d/9//3//fxA+GWP+e/9/3Hf+f95733v/f/9//3//f/9//3/XWlVKG2MUQvte0jnZWvI5HGO/d9E5uFb/f5dSl1L/f/9//3//f/9/v3eOMRpj/3//fxJCji1ca/9/v3crJVxr/399b681+Fp8axpjjjE7Z/9/33uvMXVOv3dcaxJCU0r/f3xv8T1ca997/3+ec681llJca55zjjG3Vv9/fm9tLflafWtcZ681GV//f/97/3//f/9/11bwOf9//3//f/9/33uvNZ1vv3cZX40x+F6/dxtjjzF9b/9//387ZywldU7/f9970TmvMd97/3//e7hWVUr/f3VOVEo7Z793t1JtLVRGv3edcxJCv3f/f/9/fW+vNb93/391TjNGO2d+b9la8T2OMf9//3//f/9//38AAP9//3+yNVpK1zkMBFEMf1Lfe19r8BwqBHMt/391LW4MrxQfY993/3/fd/9/tjUsCE8MUAwPBFIMMggwCD9nX2tSDDIIuTF/b7UYEgQ1CBAE1DX/fx5jDyHfe79z3nf/f7xz/3//f/57/nv/e/9//3+9c/973nf/f/9//3//e/9//3/ed/9//3udb/9/3nfed/13vHP+f/9//3//f31vv3ffd/97/3v/f913/3//f99333f/e79z/3//e/9/vXP/f99733v/f/9/vHf/f/9/3nu9d713/3//f957/3/8e/1//n//f/5//n/+f/9//3//f3dOcC3+XlItvVbOHHtOzRw9Z593qBi4Vv9/nnN1Thpj/3//f/9//3+fcy0luVb/f35v8T2vNbdS/3/fe+kcnnP/fxJC+Vrfe/9//387Z24t/3/YWvE5/3//f/9/XWuOMV1r/38TQn1v/3//f5ZOM0a/d/9/33tda7dW/3+4Vtla/3//f/9/llJ0Tv9//3+9c/9//3+WUq41/3//f997/399b9A5fW//fxE+fW/fe/9//392ThRC/3//f9I5d04UQt97n3OxNdI5XWv/f/9/2Vp2Tv9/dUqWTv9//3/fe3ZOt1bfe1xrVEb/f/9/33v/fxI+33vfdzNGO2O/d/9//3/YVtA1/3//f997/3//fwAA/3//f7I1W063OU0McRAfZ/9//3/eWpxSH2P/f7g5DAQuCLAU7RiRLZxS/38/ZywEDgCUFN09tBgRCHEQv3efc7QUMgRaKX9OEAQSBFUMMQgxJZ9zf2tRKf9//3//f7xz/3u+c/97vnffe997W2f/f/9//3vfd793v3Ofc59v/3vfe793/3/fe/9/v3Ofc/9//3//e99333e/c55v/3+/c/97/3v/e/9/vXPed/9/vnP/e99333ffd/9/nnP/f51z/3+/d997vnf/f1tr33v/f/9/fXP/f997/3//f/9//Xv/f/5//3/+f/9//3//f/9/ulowJd9eMymeVrAYv1rOHD1rO2vIILhe/3//f51zM0bff/9//3//f/9/by37Yv9/dk51Sjtn0Tn/f793LCWec997jzGec/9/33v/f997jzHfexNCuFb/f997/3//f9A5Gl//f/E9fW//f7930TmXUt97v3e/d793XWv/f/9//3+/dzxn8j2OMVtr/3//f/9//3//f7dWrzX/f/9//3//f1xrjS3/f31v8T3fd/9//3//f35v8z2/d997sTV/b1VKn3P7XndOuFaYUv9//3/ZWnZOfm9daxNC2Vp9b/9/llJ2Tv9/v3fyPb93/3//f75z8T2/d9930Tnfe/9//3//f35vsDX/f/9//3//f/9/AAD/f/9/cTFbTrc5TQwuCP9iv3f/f793/3//f/9/2DkNBDAIcRBsDCkEbQwbQp9zdy1yDBklX2/2IDEIFiW/d79zNiUyBLcUWykQAHMMVAwxCPEcv3cfYy8lv3ffd885KyVuKZ9vXmvLGHAtX2uyNb93eU78WnhKLyU3RlEpcS1/b3EtLiVwKX9vMCWSMVhKN0ZXSv9/+1oMHdM5n3MwJQ4hVUb/f753rTFbZ/9/33s7Ywwh0jkUQphO6xzIFPleNEa6WrM5f3ORNS0pNUafdy4pyxx/czZKLikLJX1v/3//f/5//n/+f/9//3//f/9//39XTg8l1j0SJZY18SBbTu4g0UHXYugkU1L/f/9/vn+2Whlj/3//f/9/33uQMfxev3duLTtn/3/xOdlav3csJX5v/3uPMTxn/3+fc/9/33vROb9zE0K3Uv9/33v/f/9/0DlcZ7930Dmec/97v3cSPhI+EkISPhNC8j2QMZ9z33t3Tm4pdk7ZWlxr/3//e/97/3//f/9/2FrxPX1rnnOfc55vEj5TRv9/fW+PMd97/3//f993n2+xNd97HGMTQt97dkpea3ZO+l5ea7A133vfe9lauFb/f/97fm9VSnZKEz6PMbdS/39+bxNCv3P/f99733fROd97n3PROb93/3//f/9/n2/ROf9//3//e/9//38AAP9//3+zOVtOW04sCC4IXk7/f/9//3/fe/9//3+/VlAMMggxCDQlTAgLALIYf29/TjEEEQTfXpIQMAh2Ld93/3v5OTAAVwxWDFEINyX3HA8Abwzfex9jDiH/f793bi37XhVC0zmSMdtaWEovJZIxvFZ6TlpKczGcUs4Y+D0yJf9erBRfa4sQvlpSKT9rlDV7Ui8ln3PtHLxWm1LeXp1WlDFwLb93/38KHRpfv3e/d3hO0zlYSrM1N0ayNR1jsTU1Rt1eMSl6Uu4gf3P9XtU9kjUeYw4ln3f8YiUEVUr/f997/3//f/9//3//f/9//3//fz1nV055UllOeU55Ul9rd06WWjhvMVIXZ/9//3//f3tzdFLfe/9//3/fe04p/F77XhNC33v/f/peVUb/eywlnm//f/I52Vrfe/9//399a24t33u3VhJC/3//f/9/nnOPMZ5v/3vxPfla33f/f9hWsDX/f/9//38bY7E1/38dY04p33t+a/9/O2edb/9//3+9c/9//3uWUgoh8T2vMa81TCVMJTtn33v/f9A1nm//f/97/3/ZWvI9/3+4VpdS/3/6XlVK0Tm/d/9/0Tlda/9/+l40Rv9/PGc8Y/9/33u/c9la+l7fd11r8Tmeb/9//3+/dzRG33e/dxNCXmvfe/9//38bY/E5/3//f/9//3//fwAA/3//f5I1e1IfZ24QDQhVLX9v/3+/d/xaHWP/f19vUQxWEBsp33ufUg4EDQBfSn9z1xwRBP09kRAuBNg533P/e3pKDgAWBBYEUQh+Stw5DgAvBL97H2MuId93Gl8LHf9/f2//f08pNkZ/bw4h1TmbUptSek57TtY5vlaVMREhvVYwJb93aww5RlMt33u1NZtSKAS/c1ApUCXNGHtO1z0QIf1e/3//f48t6xg2RppS/V5SKX9vtjVaSnMtn3MnANxaWk61OfZBcjGfd593WE6TNX9zaRD9Yi4lsTnff/9//3//f/9//3//f/9//3//f/9//3//f997/3/fe/9//3//f/1/mn/1app7m3u8f/5/3n8xSr13/3//f997TinaWnZK+l7/e/9/v3PyPX9vCx1+b997XWewMX5v/39+b24t+l7fe993jzG4Vv9/v3cTQjRGv3f/f44tEj47Y/9/PGcSQvleXGf/e1VKd07/f59zkDF/b997nm8zRltn/3+9d/9//3//f/la8Tmfc/97/3//f5ZOM0Kfc/972FZuLX1v/39+bxI+O2ffexI+v3Ofc993bSnROf97/3+WUrhWv3fZWndO/38cY48xXmv/f9978jmXUv9/n3NuLXVKv3ffd3ZO0Tnfd997dko1Rp9z33tea7Axbi2/d/9//3//f/9/AAD/f/9/cTFaTv9/0BwtCE0M3Vqfc3lOSQhqDN1an3dxEDQIlxTff99eUQwvBBtC/3u6NQ8E0xguCE8MnlL/f9933FIMADUINQRQCD9n31oNAC8IX2sfY3Et33dcZ08pv3ffe793PWMuJZExsjW6VokQcS32PRdCECW8VlIt7hx/b9Q5kjGKENU5kzHVOZMx/V4uJS4lFT5wLVApvFZSKbQ1kTHfd/9/PWcMHTZGyxhYSg8h/38QIb1WaxDUOS8l/V5yMRdGkjWyNZEx9EH8Yk8tsjVPLRxjsDXRPXVO/3//f/9//3//f/9//3//f/9//3/ee/9//3//f/9//Xv/f/1//H82c09acFqyYnl7/n/+f3NSW2/ff/9//39vLdta0jnfe997/3/fe1RK+l5tLX5v/3//fxtjE0ITQhNCG2Pfd/9/v3eec1RK8T0zRpZS33f/f9972FrYVvE92Fr/f1xrM0ZUStA52Vrfe/9//3/ZWhNC8j00Rvha/3//f/9//3//f/9/2FqvNf9//3//f/9//39NKVxn/3//f7dWdErxPfE9GmP/e997tla/d/9/33t1TtdW/3//f793t1b/f7dWt1K/c/9/PGfyPfE98Tm4Vv9/33u/d5ZS2FozQlRGM0a/d/9//3//f5ZSE0ITQjRGuFZURv9//3//f/9//38AAP9/339wLZpS33/fWgsATwxNCI8QjxBtDAgAH2efc/MgDwSVFFwtlhR0EA0AOkL/fz9jKwRPDC8ILgQ/a/97/3+9Vk4MDQAvCFct/38fZwwECwCfVl9vDyW/d/9/DSEVRjxnbzFdazxnVk7fe11rmFJ3Tp93eFKIFH9vuVZ3Tr93n3OYVlZKby2fczVG+17/f1VKPGc8Z5dSuFa/d39vdk4bY/9//3+fc6gUv3cMJXhO21pfa5lSf3PrHFZOG2Ofcwshv3uXVr93+V75Xp93nnNUSr9333vYWnROfG//f997/3//f/9//3//f/9//3//f1tr33vfe/9//3//f997/n/af9h/j2IsVm9esmZ5e/5/c1bXYv9//3+fd7E5sjl3Tt97/3//f797fW/xPQohv3f/f/9/33vff997/3//f/9//3//f/97/3/fe/9//3//f/9//3//f/9//3//f/9//3/fe/9/33v/f/9//3//f/9/33v/f997/3//f/9//3//f/9//3/5Xq81/3//f997/3+/d641O2f/f/9//3+/d753/3//f/9//3//f/9//3//f/9//3//f/9/33v/f/97tlZ0Tv9//3//f997vnf/f/9//3//f/9//3//f/9/33v/f/9//3//f/9//3//f997/3+dc/A9/3//f/9//3//fwAA/3//f7A1V0r/f9972DlNCC0ECwALAE0MlTH/f797ESFuDC4EMggPADAEbwzcVt9z/3+zMU0ILgSQFF9r/3vfdz9nKwRLCCsEv1bff39zTAhsEO8gX29xMf9//3/6XiwlCyUSQv9//3//f/9/33//f/9//3/fe9ha/3+/d/9//3//f997O2fxPd9//3//f51z/3/fe997/3//f/9/33/ff/9/vnfff55zLCkKIckcf3Pfe/pi+l7/fxJCGmP/f31z0Dk7ZxJGfG/fe99//3/fe/9//3//f/9//3/ee/9//3//f/9//3//f/9//3//f/9//3+VVvhevnf/f/9//3//f/x/+X9Ve/Jub1ovVjdzvH8xTrZe33//f99/Ti1OKRxn/3//f/9/33ued/A9KiVcb/9//3//f/9//3//f/9//3//f/9//3//f/9//3//f/9//3//f/9//3//f/9//3//f/9//3//f/9//3//f/9//3//f/9//3//f/9//3//f/9//3/fe/lejjE7ZxpjGmMaZxJC8EH/f/9//3//f/9//3//f/9//3//f/9//3//f/9//3//f/9//3//f/9//3/WWpRS/3//f/9//3//f/9//3//f/9//3//f/9//3//f/9//3//f/9//3//f/9//3//f3tvMUbee/9//3//f/9/AAD/f/9/jTGWUt97/3+/d51SUykSITIltTX+Xv97f28WQu4YzxjyHFUpVCl6Sv97/3/fdxxfrRTwHDElX2v+d/9/v3cPIVElUSmfc/9/n3NyLe4gsjV/b00pv3fff/9/nXM7a/9/33vfe/9//3++d99//3/ff/9//3++d/9//3/ff/9//3/fe1tr33//f/9//3//f/9//3//f/9//3//f/9//3//f/9//3+ed31vnnf/f/9/nnNba99/nXPfe/9//399c/9/O2f/f/9//3//f/9//3//f99//3//f/9//3//f/9//3//f/9//3//f/9//3//f/9/t1q2Vr93/3//f757mn/8f/x//X/1atVmm3uce0otW2//f/9//3+3VjRG/3//f/9//3//f99/+F5TSt97/3//f/9//3//f/9//3//f/9//3//f/9//3//f/9//3//f/9//3//f/9//3//f/9//3//f/9//3//f/9//3//f/9//3//f/9//3//f/9//3//f/9/XGszSpZSdE4zRlNK11qdc/9//3//f/9/3nv/f/9//3//f/9//3//f/9//3//f/9//3//f/9//3//f1prGGP/f/9//3//f/9//3//f/9//3//f/9//3//f/9//3//f/9//3//f/9//3//f/9/vXcYY/9//3//f/9//38AAP9/3nvPObhW33vfd/9/33u/d59z33vfe/9//3v/f993/3v/e/9//3u/c993/3/fd993/3+/c/9//3//f/9//3//f39v/3//f/9/33v/f/9/33v/fxxjCyH/f/9//3//f/9//3//f/9//3//f/9//3//f/9//3//f/9//3//f/9//3//f/9//3//f7133nv/f957/3//f9573nv/f/9/3nvee/9/3nv/f/9//3//f/9//3//f/9/3nv/f/9//3//f/9//3//f/9//3++d997/3/fe/9//3/ee957/3//f/9//3//f/9//3//f/9//3//f/9//3//f3ROEkJ9b/9//3//f/9/3n+9f/9//3++ezJKrjn/f/9/v3f/f/9/33f/f/9//3//f/9//3//f99//3//f/9//3//f/9//3//f/9//3//f/9//3//f/9//3//f/9//3//f/9//3//f/9//3//f/9//3//f/9//3//f/9//3//f/9//3//f/9//3//f99//3//f997/3//f/9//3//f/9//3/fe/9//3//f/9//3//f/9//3//f/9//3//f/9//3//f/9//3//f/9/3nv/f/9//3//f/9//3//f/9//3//f/9//3//f/9//3//f/9//3//f/9//3//f/9//3//f/9//3//f/9/3nv/fwAA/3//f7A1Tik3RpxSWkqdUp5SXUpbSp1SOUZ6TllOek5bSn1OXUpcSp1SnFJZSptSWUpbSlxOXU47ShlGF0Z5TppSWUoXQppSOUqbUhdCOEY4SnlSsjWRMb93/3/ff/9//3/+f/9//3+8d957/3/ee/5//3//f/9//3//f957/3/de/9//3//f/5//3//f/5//n//f/9//3//f/9//3//f/9//3/ee/9/3nvee957/3//f/9//3//f713/3//f9173nvfe9973nv/f/9//3//f/9//3//f/9//3//f/9//3//f/9//3//f/9//3//f/9//3//f997/3+WUo41t1qdc597/3/ff99//3+fdxJGKyUZY/9//3v/f/9//3//e/9//3//f/9//3/fe/9//3//f/9//3//f/9//3//f/9//3//f/9//3//f/9//3//f/9//3//f/9//3//f/9//3//f/9//3//f/9//3//f/9//3//f/9//3//f/9//3//f/9//3//f/9//3//f/9//3//f/9//3/ee/9//3//f/9//3//f/9//3//f/9//3//f/9//3//f/9//3//f/9//3//f/9//3/ee/9//3//f/9//3//f/9//3//f/9//3//f/9//3//f/9//3//f/9//3//f/9//3//f/9//3//f/9/AAD/f/9/NEaqGO4gzhhsEI4QrxSNEG0QrhStFM0YrBiLEM8YjRCuFIwQrBSLEIsQzhjOGEoIzxytFO8gzhzNGKsUqhTLGA0hzBirFIoQzBjtHO0cihCJFE4p33v/f/9/33v/f917/n+8d/9//3//f/9//3/de/9//n//f917/3/+f/9//n//f/17/3//f/9//n//f/5//n//f/9//n/+f/5//X/+f/9//n//f/9//3+9d/9//3//f957/n//f/5//n//f/9//3//f/9//3//f/5//3/+f/5//3//f/9//3/+f/9//3//f/9//3//f/9//3//f/9//3//f/9/GWNtLa81uVY+a793PWt3Tk0pLCV1Tv9//3//f/9//3v/f/97/3//f/9//3//f/9//3//f/9//3//f/9//3//f/9//3//f/9//3//f/9//3//f/9//3//f/9//3//f/9//3//f/9//3//f/9//3//f/9//3//f/9//3//f/9//3//f/9//3//f/9//3//f/9//3//f/9//3//f/9//3/ee/9//3/ee/9//3//f/9//3//f/9//3//f/9//3//f/9//3//f/9//3//f/9//3//f/9//3//f/9//3//f/9//3//f/9//3//f/9//3//f/9//3//f/9//3//f/9//3//f/9//38AAN9//399bzxnXms/Z59zf28/Z793n3Nfa59zX2c+Z793v3c+Y15n/3tcZ/9/n29eZ59v33v/f55znnPfe793/3vfd75zvnO/c/9733v/f793v3f/f/9/nnP/f99733v/f957/3//f/9//3/+f5tz/3//f/5//3//f/5//n//f/5//n//f/5//3/+f/1/3Xv/f/5//3/+f/5//n//f/5//n/+f/9//3//f/5/3Xf/f/9//n//f/9/vHf/f/9/vHf/f917/3//f/9/3Xv/f/9//3//f/9//3//f/9//3//f/9//3//f/9//3//f/9//3//f/9//3/fe/9/33v/f9978T0MIaoUqhSqFOsckDW5Vv9//3//f/9//3/ed/9//3//f/9//3//f/9//3//f/9//3//f/9//3//f/9//3//f/9//3//f/9//3//f/9//3//f/9//3//f/9//3//f/9//3//f/9//3//f/9//3//f/9//3//f/9//3//f/9//3//f/9//3//f/9//3//f/9//3//f/9//3//f713/3//f/9//3//f/9//3//f/9//3//f/9//3//f/9//3//f/9//3//f/9//3//f/9//3//f/9//3//f/9//3//f/9//3//f/9//3//f/9//3//f/9//3//f/9//3//f/9//3//fwAA/3//f/FBKyUsJXAtu1ZxLbM1WEYWQi4hNkZOKZAxmVKaUg0dCh1TRq0xO2d3SuwcDCE8Z/9//3//f/9/33v/f/9//3//f/9//3//f/9//3//f/9//3//f/9//3//f/5//3//f/9//3//f/9//3//f/5//3//f/5//3//f/9//3//f/9//n//f/9//3/+e/9//3/+f/9//3//f/9//3//f/9//3+9d/9//3//f/9//3//f5xz/3//f/9/3nv/f/9//3//f/9//3//f/9//3//f/9//3//f/9//3/+f/9//3//f/9//3//f/9//3//f/9//3//f/9//3//f/9/33//f993/F49ZxxjPWf/f/9/33v/f/9//3v/f/9//3//f/9//n//f/9//3//f/9//3/ee/9//3//f/9//3//f/9//3//f/9//3//f/9//3//f/9//3//f/9//3//f/9//3//f/9//3//f/9//3//f/9//3//f/9//3//f/9//3//f/9//3/+f/9//3//f/9//3//f/9//3//f/9//3//f713/3//f/9//3//f/9//3//f/9//3//f/9//3//f/9//3//f/9//3//f/9//3//f/9//3//f/9//3//f/9//3//f/9//3//f/9//3//f/9//3//f/9/3nv/f/9//3//f/9/AAD/f/9/0T2wOd97v3dfax5jLyWzNTZGkTFWSjVG+143SlIpvlZ5Tm8pVkq6VlEpP2vWPbI1/3//f/5//3//f/9//3/+f/5//3//f/9//3//f/9//3//f/9//n//f/5//3//f/9//3//f/9//3//f/9//3//f/9//3//f/9//3//f/9//3//f/9//3//f/9//3//f/9//3//f/9//3//f/9//3//f/9//3//f/9//3//f/9//3//f/9//3//f/9//3//f/9//3//f/9//3//f/9//3//f/9//3//f/9//3//f/9//3//f/9//3//f/9//3//f/9//3//f/9//3//f/9//3//f/9//3//f/9//3//f/9//3//f/9//3//f/9//3//f/9//3//f/9//3//f/9//3//f/9//3//f/9//3//f/9//3//f/9//3//f/9//3//f/9//3//f/9//3//f/9//3//f/9//3//f/9//3//f/9//3//f/9//3//f/9//3//f/9//3//f/9//3//f/9//3//f/9//3//f/9//3//f/9//3//f/9//3//f/9//3//f/9//3//f/9//3//f/9//3//f/9//3//f/9//3//f/9//3//f/9//3//f/9//3//f/9//3//f/9//3//f/9//3//f/9//3//f/9//38AAP9/v3sbZy0pNUaZUn9vDSFQKf1emlIvJR1jsjV/c5I1GkYaQntS7BwdY3pOUy19Uvc99UH/f957/n//f/9//3//f/9//3//f/9//3//f/9//3//f/9//3//f/9//3//f/9//3//f/9//3//f/9//3//f/9//3//f/9//3//f/9//3//f/9//3//f/9//3//f/9//3//f/9//3//f/9//3//f/9//3//f/9//3//f/9//3//f/9//3//f/9//3//f/9//3//f/9//3//f/9//3//f/9//3//f/9//3//f/9//3//f/9//3//f/9//3//f/9//3//f/9//3//f/9//3//f/9//3//f/9//3//f/9//3//f/9//3//f/9//3//f/9//3//f/9//3//f/9//3//f/9//3//f/9//3//f/9//3//f/9//3//f/9//3//f/9//3//f/9//3//f/9//3//f/9//3//f/9//3//f/9//3//f/9//3//f/9//3//f/9//3//f/9//3//f/9//3//f/9//3//f/9//3//f/9//3//f/9//3//f/9//3//f/9//3//f/9//3//f/9//3//f/9//3//f/9//3//f/9//3//f/9//3//f/9//3//f/9//3//f/9//3//f/9//3//f/9//3//f/9//3//fwAAv3//f/9/ihSzOTdGP2tyLZMxF0I4RosQcS3MHP9/zRgfZ64YUCmqFFdK1T0/a88c7iBWSv9//n/be/5//3//f/9//3//f/9//3//f/9//3//f/9//3//f/9//3//f/9//3//f/9//3//f/9//3//f/9//3//f/9//3//f/9//3//f/9//3//f/9//3//f/9//3//f/9//3//f/9//3//f/9//3//f/9//3//f/9//3//f/9//3//f/9//3//f/9//3//f/9//3//f/9//3//f/9//3//f/9//3//f/9//3//f/9//3//f/9//3//f/9//3//f/9//3//f/9//3//f/9//3//f/9//3//f/9//3//f/9//3//f/9//3//f/9//3//f/9//3//f/9//3//f/9//3//f/9//3//f/9//3//f/9//3//f/9//3//f/9//3//f/9//3//f/9//3//f/9//3//f/9//3//f/9//3//f/9//3//f/9//3//f/9//3//f/9//3//f/9//3//f/9//3//f/9//3//f/9//3//f/9//3//f/9//3//f/9//3//f/9//3//f/9//3//f/9//3//f/9//3//f/9//3//f/9//3//f/9//3//f/9//3//f/9//3//f/9//3//f/9//3//f/9//3//f/9/AAD/f/9/n3epFB1nf2//f793ulb/f19raQxfa/te339/b/9/n3efc8oYn3MdY39vf3M+a7973Xv8f/x//n//f99//3//f/9//3//f/9//3//f/9//3//f/9//3//f/9//3//f/9//3//f/9//3//f/9//3//f/9//3//f/9//3//f/9//3//f/9//3//f/9//3//f/9//3//f/9//3//f/9//3//f/9//3//f/9//3//f/9//3//f/9//3//f/9//3//f/9//3//f/9//3//f/9//3//f/9//3//f/9//3//f/9//3//f/9//3//f/9//3//f/9//3//f/9//3//f/9//3//f/9//3//f/9//3//f/9//3//f/9//3//f/9//3//f/9//3//f/9//3//f/9//3//f/9//3//f/9//3//f/9//3//f/9//3//f/9//3//f/9//3//f/9//3//f/9//3//f/9//3//f/9//3//f/9//3//f/9//3//f/9//3//f/9//3//f/9//3//f/9//3//f/9//3//f/9//3//f/9//3//f/9//3//f/9//3//f/9//3//f/9//3//f/9//3//f/9//3//f/9//3//f/9//3//f/9//3//f/9//3//f/9//3//f/9//3//f/9//3//f/9//3//f/9//38AAP9//3//f9ZaU0p0Stda33vfd/9//3/XWt93/3//f/9/nnP/f793dVJca9la/3//f/9//3+6d/1//H/+f95//3//f/9//n/+f/5//3/+f/5//n//f/5//n/+f/9//n//f/9//3//f/9//3//f/9//3//f/9//3//f/9//3//f/9//3//f/9//3//f/9//3//f/9//3//f/9//3//f/9//3//f/9//3//f/9//3//f/9//3//f/9//3//f/9//3//f/9//3//f/9//3//f/9//3//f/9//3//f/9//3//f/9//3//f/9//3//f/9//3//f/9//3//f/9//3//f/9//3//f/9//3//f/9//3//f/9//3//f/9//3//f/9//3//f/9//3//f/9//3//f/9//3//f/9//3//f/9//3//f/9//3//f/9//3//f/9//3//f/9//3//f/9//3//f/9//3//f/9//3//f/9//3//f/9//3//f/9//3//f/9//3//f/9//3//f/9//3//f/9//3//f/9//3//f/9//3//f/9//3//f/9//3//f/9//3//f/9//3//f/9//3//f/9//3//f/9//3//f/9//3//f/9//3//f/9//3//f/9//3//f/9//3//f/9//3//f/9//3//f/9//3//f/9//3//fwAA/3/df/9//3+8d/9//3//f/9//3//f/9//3//f/9//n//f/9//3//f/9//3//f99/nXP+f/1//X/9f9x73n//f/9//n//f/5//3/+f/9//n//f/5//3/+f/9//n//f/9//3//f/9//3//f/9//3//f/9//3//f/9//3//f/9//3//f/9//3//f/9//3//f/9//3//f/9//3//f/9//3//f/9//3//f/9//3//f/9//3//f/9//3//f/9//3//f/9//3//f/9//3//f/9//3//f/9//3//f/9//3//f/9//3//f/9//3//f/9//3//f/9//3//f/9//3//f/9//3//f/9//3//f/9//3//f/9//3//f/9//3//f/9//3//f/9//3//f/9//3//f/9//3//f/9//3//f/9//3//f/9//3//f/9//3//f/9//3//f/9//3//f/9//3//f/9//3//f/9//3//f/9//3//f/9//3//f/9//3//f/9//3//f/9//3//f/9//3//f/9//3//f/9//3//f/9//3//f/9//3//f/9//3//f/9//3//f/9//3//f/9//3//f/9//3//f/9//3//f/9//3//f/9//3//f/9//3//f/9//3//f/9//3//f/9//3//f/9//3//f/9//3//f/9//3//f/9/AADef/9//3//f/9//3++d/9//3//f953/3/ee/9//3//f/17/n/+f/9//3/ff/9//3//f/9//X/9f/1//3//f/9//3//f/9//3//f/9//3//f/9//3//f/9//3//f/9//3//f/9//3//f/9//3//f/9//3//f/9//3//f/9//3//f/9//3//f/9//3//f/9//3//f/9//3//f/9//3//f/9//3//f/9//3//f/9//3//f/5//3//f/9//3//f/9//3//f/9//3//f/9//3//f/9//3//f/9//3//f/9//3//f/9//3//f/9//3//f/9//3//f/9//3//f/9//3//f/9//3//f/9//3//f/9//3//f/9//3//f/9//3//f/9//3//f/9//3//f/9//3//f/9//3//f/9//3//f/9//3//f/9//3//f/9//3//f/9//3//f/9//3//f/9//3//f/9//3//f/9//3//f/9//3//f/9//3//f/9//3//f/9//3//f/9//3//f/9//3//f/9//3//f/9//3//f/9//3//f/9//3//f/9//3//f/9//3//f/9//3//f/9//3//f/9//3//f/9//3//f/9//3//f/9//3//f/9//3//f/9//3//f/9//3//f/9//3//f/9//3//f/9//3//f/9//38AAP9//3//f99//3//f/9//3//f/9//3//f/9//3//f/9/LkJoKaw1ay34Xv9//3//f/9/3n//f/5//n//f/9//3//f/9//3//f/9//3//f/9//3//f/9//3//f/9//3//f/9//3//f/9//3//f/9//3//f/9//3//f/9//3//f/9//3//f/9//3//f/9//3//f/9//3//f/9//3//f/9//3//f/9//3//f/9//3//f/9//3//f/9//3//f/9//3//f/9//3//f/9//3//f/9//3//f/9//3//f/9//3//f/9//3//f/9//3//f/9//3//f/9//3//f/9//3//f/9//3//f/9//3//f/9//3//f/9//3//f/9//3//f/9//3//f/9//3//f/9//3//f/9//3//f/9//3//f/9//3//f/9//3//f/9//3//f/9//3//f/9//3//f/9//3//f/9//3//f/9//3//f/9//3//f/9//3//f/9//3//f/9//3//f/9//3//f/9//3//f/9//3//f/9//3//f/9//3//f/9//3//f/9//3//f/9//3//f/9//3//f/9//3//f/9//3//f/9//3//f/9//3//f/9//3//f/9//3//f/9//3//f/9//3//f/9//3//f/9//3//f/9//3//f/9//3//fwAA/3//f/9//3//f/9//3//f997/3//f957/3/ee/9/7z1jDOYcYwzGGCIEGWf/f/9//3//f917/3//f957/3//f/9//3/ff/9/nXP/f/9//3//f/9//3//f957/3//f/9//3//f/9//3//f957/3//f957/3//f/9//3//f/9//3//f/9//3//f/9//3//f/9//3//f/9//3+9d/9//3//f/9/3nv/f957/3//f/9//3//f/9//3/ee/9//3//f/9//3//f/9//3//f/9//3//f/9//3//f/9//3//f/9//3//f/9//3//f/9//3//f/9//3//f/9//3//f/9//3//f/9//3//f/9//3//f/9//3//f/9//3//f/9//3//f/9//3//f/9//3//f/9//3//f/9//3//f/9//3//f/9//3//f/9//3//f/9//3//f/9//3//f/9//3//f/9//3//f/9//3//f/9//3//f/9//3//f/9//3//f/9//3//f/9//3//f/9//3//f/9//3//f/9//3//f/9//3//f/9//3//f/9//3//f/9//3//f/9//3//f/9//3//f/9//3//f/9//3//f/9//3//f/9//3//f/9//3//f/9//3//f/9//3//f/9//3//f/9//3//f/9//3//f/9//3//f/9/AAD/f/9//3//f/9//3//f/9//3/ee/9//3//f/9//39zTjFG917/f713pRQpJf9/3nv/f/9/3nv/f/9//3/ee/9//3/ee/9/3nv/f/9//3//f/9//3//f/9//3//f/9//3//f9573nv/f/9//3//f/9//3//f/9/vXf/f/9/3nv/f/9//3/ee957/3//f/9//3//f/9/3nv/f/9//3/ee/9//3//f/9//3/ee/9//3//f/9//3+9d/9/vXf/f/9//3//f/9//3//f/9//3//f/9//3//f/9//3//f/9//3//f/9//3//f/9//3//f/9//3//f/9//3//f/9//3//f/9//3//f/9//3//f/9//3//f/9//3//f/9//3//f/9//3//f/9//3//f/9//3//f/9//3//f/9//3//f/9//3//f/9//3//f/9//3//f/9//3//f/9//3//f/9//3//f/9//3//f/9//3//f/9//3//f/9//3//f/9//3//f/9//3//f/9//3//f/9//3//f/9//3//f/9//3//f/9//3//f/9//3//f/9//3//f/9//3//f/9//3//f/9//3//f/9//3//f/9//3//f/9//3//f/9//3//f/9//3//f/9//3//f/9//3//f/9//3//f/9//3//f/9//3//f/9//38AAP9/zjmlFL13nHMIISkl/3/WWsYYOWf/f+ccxhjee/9/3ntKKeccMUaMMYQQ3nv/f601hBDvPXtvQgi1Vv9//3//f601xhjnHBhj/3/3XoQQUkr/f/9//3//f957/3//f+89SikpJaUUCCHee/9//3+1VqUUCCFSSmstzjm9d2stay1aa/9//39zTucc5xxSSv9/3ntzTsYY5xz3Xgghay3/f+ccSin/f/9/zjnnHNZa/3//f1prSinnHOcc/3//f/9//3//f/9//3//f/9//3//f/9//3//f/9//3//f/9//3//f/9//3//f/9//3//f/9//3//f/9//3//f/9//3//f/9//3//f/9//3//f/9//3//f/9//3//f/9//3//f/9//3//f/9//3//f/9//3//f/9//3//f/9//3//f/9//3//f/9//3//f/9//3//f/9//3//f/9//3//f/9//3//f/9//3//f/9//3//f/9//3//f/9//3//f/9//3//f/9//3//f/9//3//f/9//3//f/9//3//f/9//3//f/9//3//f/9//3//f/9//3//f/9//3//f/9//3//f/9//3//f/9//3//f/9//3//f/9//3//f/9//3//f/9//3//f/9//3//f/9//3//f/9//3//f/9//3//f/9//3//fwAA/39zTqUUGGP3XmMM5xz3Xv9/QggxRt577z2EEHtv/3/nHIQQxhjnHIQQYwwYYxhjpRTGGCklSiljDDFGvXf/f0opYwwIIcYYYwxzTlprhBDOOf9/3nv/f/9//3//f4wxpRTGGCklSimlFIQQzjn/f2MMSilKKcYYhBBrLf9/KSWlFHtv/3+1VgAAKSUIIYQQzjlaa0oppRTnHOccYwxSSv9/ay3GGN57/3/3XqUUrTX/f5xzAADGGEopxhghBBhj/3//f/9//3//f/9//3//f/9//3//f/9//3//f/9//3//f/9//3//f/9//3//f/9//3//f/9//3//f/9//3//f/9//3//f/9//3//f/9//3//f/9//3//f/9//3//f/9//3//f/9//3//f/9//3//f/9//3//f/9//3//f/9//3//f/9//3//f/9//3//f/9//3//f/9//3//f/9//3//f/9//3//f/9//3//f/9//3//f/9//3//f/9//3//f/9//3//f/9//3//f/9//3//f/9//3//f/9//3//f/9//3//f/9//3//f/9//3//f/9//3//f/9//3//f/9//3//f/9//3//f/9//3//f/9//3//f/9//3//f/9//3//f/9//3//f/9//3//f/9//3//f/9//3//f/9//3//f/9/AAD/f/deYwy1VrVWIQSEEIwx/3/nHEop/3+UUiEEc06cc4QQCCHee/9/MUYhBO89vXelFEopnHNaa8YY5xz/f5xzpRTvPd57/3/3Xlpr/3+lFAgh/3/ee/9/3nv/f5RSQghKKf9/3nv/fxhjYwwQQr13AADnHP9/vXeEEAgh/38QQmMMtVb/f+cc5xz/f/9/OWf3XntvhBDnHN57/3+EECkl/39SSgAAe2/ee5xzAACMMf9/jDEhBHtv/3/3XoQQCCG9d/9//3//f/9//3//f/9//3//f/9//3//f/9//3//f/9//3//f/9//3//f/9//3//f/9//3//f/9//3//f/9//3//f/9//3//f/9//3//f/9//3//f/9//3//f/9//3//f/9//3//f/9//3//f/9//3//f/9//3//f/9//3//f/9//3//f/9//3//f/9//3//f/9//3//f/9//3//f/9//3//f/9//3//f/9//3//f/9//3//f/9//3//f/9//3//f/9//3//f/9//3//f/9//3//f/9//3//f/9//3//f/9//3//f/9//3//f/9//3//f/9//3//f/9//3//f/9//3//f/9//3//f/9//3//f/9//3//f/9//3//f/9//3//f/9//3//f/9//3//f/9//3//f/9//3//f/9//38AAP9/nHOlFO89lFKEEGstQgi9d2stIQT/f7VWpRQxRntvxhgIIf9//397b6UUSim9d+cchBDee/9/7z1jDP9/916EEEIIpRRCCKUUpRT/f845AADee/9//3//f957rTXnHDln/3//f/9//38IISkl/3/vPcYYYwylFIQQxhi9d3tvhBCtNf9/IQSEEMYYYwyEEIQQ1lopJcYYhBCEEMYYpRT/fxhjhBDvPf9//3/nHKUUnHMpJaUU/3//f/9/SiljDHtv3nv/f/9//3//f/9//3//f/9//3//f/9//3//f/9//3//f/9//3//f/9//3//f/9//3//f/9//3//f/9//3//f/9//3//f/9//3//f/9//3//f/9//3//f/9//3//f/9//3//f/9//3//f/9//3//f/9//3//f/9//3//f/9//3//f/9//3//f/9//3//f/9//3//f/9//3//f/9//3//f/9//3//f/9//3//f/9//3//f/9//3//f/9//3//f/9//3//f/9//3//f/9//3//f/9//3//f/9//3//f/9//3//f/9//3//f/9//3//f/9//3//f/9//3//f/9//3//f/9//3//f/9//3//f/9//3//f/9//3//f/9//3//f/9//3//f/9//3//f/9//3//f/9//3//f/9//3//fwAA/3/ee8YYjDEQQoQQUkrGGGst1lpCCDlnnHPGGIQQnHOEECklnHP/f5xzxhhjDP9/jDGEEHtv/3+1VgAAtVa9dwghhBCtNe89ay1jDL131lpjDNZa3nvee/9//3+MMYQQ916ccxhjQggAACEEIQR7b9573nutNa01SimEEPde/39CCAgh/3/GGIQQrTUQQkopYwxzTv9/3nutNa01ay1jDJxze28IIecc/3//fxBCQgjee845IQR7b/9//3+MMaUUWmvee/9//3//f/9//3//f/9//3//f/9//3//f/9//3//f/9//3//f/9//3//f/9//3//f/9//3//f/9//3//f/9//3//f/9//3//f/9//3//f/9//3//f/9//3//f/9//3//f/9//3//f/9//3//f/9//3//f/9//3//f/9//3//f/9//3//f/9//3//f/9//3//f/9//3//f/9//3//f/9//3//f/9//3//f/9//3//f/9//3//f/9//3//f/9//3//f/9//3//f/9//3//f/9//3//f/9//3//f/9//3//f/9//3//f/9//3//f/9//3//f/9//3//f/9//3//f/9//3//f/9//3//f/9//3//f/9//3//f/9//3//f/9//3//f/9//3//f/9//3//f/9//3//f/9//3//f/9/AAD/f/9/SikpJa01Ywycc845YwyUUsYYUkr/f8YY5xy9d4wxhBBSSv9/1lrnHIQQOWf3XmMMUkr/f713hBCtNd57CCHGGFpr/3+tNWMM/397b0IIjDH/f/9//3//f3NOYwzvPf9//385Z1pre285Z957e2/GGDFG/38QQmMMtVb/f2stxhi9dzFGYwzWWt57MUalFNZatVZrLTFG/3/3XkIItVb/fwghYwzvPd57c05CCJRSnHMhBKUU/3+9d8YY5xycc/9//3//f/9//3//f/9//3//f/9//3//f/9//3//f/9//3//f/9//3//f/9//3//f/9//3//f/9//3//f/9//3//f/9//3//f/9//3//f/9//3//f/9//3//f/9//3//f/9//3//f/9//3//f/9//3//f/9//3//f/9//3//f/9//3//f/9//3//f/9//3//f/9//3//f/9//3//f/9//3//f/9//3//f/9//3//f/9//3//f/9//3//f/9//3//f/9//3//f/9//3//f/9//3//f/9//3//f/9//3//f/9//3//f/9//3//f/9//3//f/9//3//f/9//3//f/9//3//f/9//3//f/9//3//f/9//3//f/9//3//f/9//3//f/9//3//f/9//3//f/9//3//f/9//3//f/9//38AAP9//3+UUgghCCGlFDlne2+EECkl5xyMMf9/rTUpJZRS/39KKUIIAAClFGstYwy1Vv9/hBApJd57vXdKKWMM3ntaayklIQQhBEIIMUbee713CCHGGP9//3+9d/9/3nuEEAgh/3//f/9//3+cc9573nvee845AACEEEII5xw5Z/9/lFIhBBhjvXeMMYQQIQRjDOcc/3//f0opQghjDCEEhBDee/9/ay2EEGstYwxCCGMMvXe9dzFGpRRCCCEEhBDvPf9//3//f/9//3//f/9//3//f/9//3//f/9//3//f/9//3//f/9//3//f/9//3//f/9//3//f/9//3//f/9//3//f/9//3//f/9//3//f/9//3//f/9//3//f/9//3//f/9//3//f/9//3//f/9//3//f/9//3//f/9//3//f/9//3//f/9//3//f/9//3//f/9//3//f/9//3//f/9//3//f/9//3//f/9//3//f/9//3//f/9//3//f/9//3//f/9//3//f/9//3//f/9//3//f/9//3//f/9//3//f/9//3//f/9//3//f/9//3//f/9//3//f/9//3//f/9//3//f/9//3//f/9//3//f/9//3//f/9//3//f/9//3//f/9//3//f/9//3//f/9//3//f/9//3//f/9//3//fwAA/3//f/deYwyEEGMMnHP/f+89pRSEEOcc/39aaxBCe2//f1prtVaUUvdeWmtzThhj/39SSvde/3//f9ZaUkr/f/9/OWe1VpRS1lqcc/9//3+tNWMMGGP/f/9//3//f1JKYwyMMb13/3//fxBCAAC1Vv9/nHO1VnNOUkoYY/9//39aayEEMUb/f957UkpSSjFG3nv/f/9/vXdaa1JKUkpaa/9//3/3XnNOe2+1VrVWtVb/f/9/3nv3XrVWc073Xv9//3//f/9//3//f/9//3//f/9//3//f/9//3//f/9//3//f/9//3//f/9//3//f/9//3//f/9//3//f/9//3//f/9//3//f/9//3//f/9//3//f/9//3//f/9//3//f/9//3//f/9//3//f/9//3//f/9//3//f/9//3//f/9//3//f/9//3//f/9//3//f/9//3//f/9//3//f/9//3//f/9//3//f/9//3//f/9//3//f/9//3//f/9//3//f/9//3//f/9//3//f/9//3//f/9//3//f/9//3//f/9//3//f/9//3//f/9//3//f/9//3//f/9//3//f/9//3//f/9//3//f/9//3//f/9//3//f/9//3//f/9//3//f/9//3//f/9//3//f/9//3//f/9//3//f/9//3//f/9/AADee/9//38IIYQQhBBaa/9/vXfnHGMMhBB7b/9/CCGtNd57/3//f/9//3//f/9/3nv/f957/3//f/9//3/ee/9//3//f/9//3//f/9//3//f1JKhBBSSv9//3//f/9//3/OOecchBDnHMYYQggIId57/3//f/9//3//f/9//3//f957CCHGGP9//3//f/9//3//f/9//3//f/9//3//f/9/3nv/f/9/3nv/f/9//3//f/9//3//f/9//3//f/9//3//f/9//3//f/9//3//f/9//3//f/9//3//f/9//3//f/9//3//f/9//3//f/9//3//f/9//3//f/9//3//f/9//3//f/9//3//f/9//3//f/9//3//f/9//3//f/9//3//f/9//3//f/9//3//f/9//3//f/9//3//f/9//3//f/9//3//f/9//3//f/9//3//f/9//3//f/9//3//f/9//3//f/9//3//f/9//3//f/9//3//f/9//3//f/9//3//f/9//3//f/9//3//f/9//3//f/9//3//f/9//3//f/9//3//f/9//3//f/9//3//f/9//3//f/9//3//f/9//3//f/9//3//f/9//3//f/9//3//f/9//3//f/9//3//f/9//3//f/9//3//f/9//3//f/9//3//f/9//38AAP9//3//f4wxSilrLXtv/3//f845jDGMMXtv/39rLWst3nv/f/9//3//f/9//3//f/9//3//f/9//3//f/9//3//f/9//3//f/9//3//f/9/1lqtNbVW3nv/f957/3//f/9/OWdrLUopay3vPf9//3//f/9//3//f/9/3nv/f/9/vXcxRmst3nu9d/9//3//f/9/3nv/f/9//3//f/9//3//f/9//3//f/9//3//f/9//3//f/9//3//f/9//3/ee/9//3//f/9//3//f/9//3//f/9//3//f/9//3//f/9//3//f/9//3//f/9//3//f/9//3//f/9//3//f/9//3//f/9//3//f/9//3//f/9//3//f/9//3//f/9//3//f/9//3//f/9//3//f/9//3//f/9//3//f/9//3//f/9//3//f/9//3//f/9//3//f/9//3//f/9//3//f/9//3//f/9//3//f/9//3//f/9//3//f/9//3//f/9//3//f/9//3//f/9//3//f/9//3//f/9//3//f/9//3//f/9//3//f/9//3//f/9//3//f/9//3//f/9//3//f/9//3//f/9//3//f/9//3//f/9//3//f/9//3//f/9//3//f/9//3//f/9//3//f/9//3//f/9//3//f/9//3//fwAA/3//f/9//3//f/9//3/ee/9//3/ee957/3//f/9//3//f/9//3//f/9//3/ee/9//3//f/9//3//f/9//3//f/9//3//f/9//3//f/9//3//f957/3//f/9//3//f/9//3//f/9/3nv/f/9/3nv/f/9//3//f/9//3//f/9//3//f957/3//f/9//3//f/9//3//f/9//3//f/9/3nv/f/9//3//f/9/3nv/f/9//3//f/9//3//f/9//3//f/9//3//f/9//3//f/9//3//f/9//3//f/9//3//f/9//3//f/9//3//f/9//3//f/9//3//f/9//3//f/9//3//f/9//3//f/9//3//f/9//3//f/9//3//f/9//3//f/9//3//f/9//3//f/9//3//f/9//3//f/9//3//f/9//3//f/9//3//f/9//3//f/9//3//f/9//3//f/9//3//f/9//3//f/9//3//f/9//3//f/9//3//f/9//3//f/9//3//f/9//3//f/9//3//f/9//3//f/9//3//f/9//3//f/9//3//f/9//3//f/9//3//f/9//3//f/9//3//f/9//3//f/9//3//f/9//3//f/9//3//f/9//3//f/9//3//f/9//3//f/9//3//f/9//3//f/9//3//f/9/AAD/f/9//3//f/9//3//f/9//3//f/9//3//f713/3//f/9//3//f/9//3//f/9//3//f/9//3//f/9//3//f/9//3//f/9//3//f/9//3//f/9//3//f/9/3nv/f/9//3//f713/3//f/9//3//f/9//3//f/9//3//f/9//3//f/9/3nv/f/9//3//f/9//3//f/9//3+9d/9//3//f/9//3//f/9//3//f/9//3//f/9//3//f/9//3//f/9//3//f/9//3//f/9//3//f/9//3//f/9//3//f/9//3//f/9//3//f/9//3//f/9//3//f/9//3//f/9//3//f/9//3//f/9//3//f/9//3//f/9//3//f/9//3//f/9//3//f/9//3//f/9//3//f/9//3//f/9//3//f/9//3//f/9//3//f/9//3//f/9//3//f/9//3//f/9//3//f/9//3//f/9//3//f/9//3//f/9//3//f/9//3//f/9//3//f/9//3//f/9//3//f/9//3//f/9//3//f/9//3//f/9//3//f/9//3//f/9//3//f/9//3//f/9//3//f/9//3//f/9//3//f/9//3//f/9//3//f/9//3//f/9//3//f/9//3//f/9//3//f/9//3//f/9//3//f/9//38AAP9//3//f/9//3/ee/9//3//f/9//3//f/9//3//f957/3//f/9/3nv/f/9//3//f/9//3//f/9//3//f/9//3//f/9//3//f/9//3//f/9//3//f/9//3//f/9//3//f/9//3//f/9/3nv/f/9/3nv/f/9//3//f/9//3/ee/9//3//f957/3+9d/9//3//f/9//3//f/9//3//f/9//3//f/9/3nv/f957/3//f/9//3//f/9//3//f/9//3//f/9//3//f/9//3//f/9//3//f/9//3//f/9//3//f/9//3//f/9//3//f/9//3//f/9//3//f/9//3//f/9//3//f/9//3//f/9//3//f/9//3//f/9//3//f/9//3//f/9//3//f/9//3//f/9//3//f/9//3//f/9//3//f/9//3//f/9//3//f/9//3//f/9//3//f/9//3//f/9//3//f/9//3//f/9//3//f/9//3//f/9//3//f/9//3//f/9//3//f/9//3//f/9//3//f/9//3//f/9//3//f/9//3//f/9//3//f/9//3//f/9//3//f/9//3//f/9//3//f/9//3//f/9//3//f/9//3//f/9//3//f/9//3//f/9//3//f/9//3//f/9//3//f/9//3//f/9//3//fwAA/3//f/9//3//f/9//3//f/9/vXf/f/9//3//f/9//3//f/9//3//f/9/vXf/f/9//3//f/9//3//f/9//3//f/9//3//f/9//3//f/9//3//f/9//3//f/9//3//f/9//3//f/9//3//f957/3//f/9//3//f/9//3//f/9//3//f/9//3//f/9//3//f957/3/ee/9//3//f/9//3//f/9//3//f/9//3//f/9//3//f/9//3//f/9//3//f/9//3//f/9//3//f/9//3//f/9//3//f/9//3//f/9//3//f/9//3//f/9//3//f/9//3//f/9//3//f/9//3//f/9//3//f/9//3//f/9//3//f/9//3//f/9//3//f/9//3//f/9//3//f/9//3//f/9//3//f/9//3//f/9//3//f/9//3//f/9//3//f/9//3//f/9//3//f/9//3//f/9//3//f/9//3//f/9//3//f/9//3//f/9//3//f/9//3//f/9//3//f/9//3//f/9//3//f/9//3//f/9//3//f/9//3//f/9//3//f/9//3//f/9//3//f/9//3//f/9//3//f/9//3//f/9//3//f/9//3//f/9//3//f/9//3//f/9//3//f/9//3//f/9//3//f/9//3//f/9/AAB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MAAAAAKAAAAUAAAAHcAAABcAAAAAQAAAGH3tEFVNbRBCgAAAFAAAAATAAAATAAAAAAAAAAAAAAAAAAAAP//////////dAAAAEwASQBDAC4AIABNAEkARwBVAEUATAAgAEcAQQBMAEUAQQBOAE8AAAAFAAAABAAAAAcAAAAEAAAAAwAAAAgAAAAEAAAABwAAAAcAAAAGAAAABQAAAAMAAAAHAAAABwAAAAUAAAAGAAAABwAAAAcAAAAIAAAASwAAAEAAAAAwAAAABQAAACAAAAABAAAAAQAAABAAAAAAAAAAAAAAAAABAACAAAAAAAAAAAAAAAAAAQAAgAAAACUAAAAMAAAAAgAAACcAAAAYAAAABAAAAAAAAAD///8AAAAAACUAAAAMAAAABAAAAEwAAABkAAAACQAAAGAAAAD2AAAAbAAAAAkAAABgAAAA7gAAAA0AAAAhAPAAAAAAAAAAAAAAAIA/AAAAAAAAAAAAAIA/AAAAAAAAAAAAAAAAAAAAAAAAAAAAAAAAAAAAAAAAAAAlAAAADAAAAAAAAIAoAAAADAAAAAQAAAAlAAAADAAAAAEAAAAYAAAADAAAAAAAAAISAAAADAAAAAEAAAAeAAAAGAAAAAkAAABgAAAA9wAAAG0AAAAlAAAADAAAAAEAAABUAAAAYAEAAAoAAABgAAAA9QAAAGwAAAABAAAAYfe0QVU1tEEKAAAAYAAAAC4AAABMAAAAAAAAAAAAAAAAAAAA//////////+oAAAAQwBQAEEATgAgAC0AIABDAG8AbgB0AGEAZABvAHIAZQBzACAAUAD6AGIAbABpAGMAbwBzACAAQQBzAGUAcwBvAHIAZQBzACAAZABlACAATgBlAGcAbwAuAC4ALgAHAAAABgAAAAcAAAAHAAAAAwAAAAQAAAADAAAABwAAAAYAAAAGAAAABAAAAAYAAAAGAAAABgAAAAQAAAAGAAAABQAAAAMAAAAGAAAABgAAAAYAAAACAAAAAgAAAAUAAAAGAAAABQAAAAMAAAAHAAAABQAAAAYAAAAFAAAABgAAAAQAAAAGAAAABQAAAAMAAAAGAAAABgAAAAMAAAAHAAAABgAAAAYAAAAGAAAABAAAAAQAAAAEAAAASwAAAEAAAAAwAAAABQAAACAAAAABAAAAAQAAABAAAAAAAAAAAAAAAAABAACAAAAAAAAAAAAAAAAAAQAAgAAAACUAAAAMAAAAAgAAACcAAAAYAAAABAAAAAAAAAD///8AAAAAACUAAAAMAAAABAAAAEwAAABkAAAACQAAAHAAAADyAAAAfAAAAAkAAABwAAAA6gAAAA0AAAAhAPAAAAAAAAAAAAAAAIA/AAAAAAAAAAAAAIA/AAAAAAAAAAAAAAAAAAAAAAAAAAAAAAAAAAAAAAAAAAAlAAAADAAAAAAAAIAoAAAADAAAAAQAAAAlAAAADAAAAAEAAAAYAAAADAAAAAAAAAISAAAADAAAAAEAAAAWAAAADAAAAAAAAABUAAAARAEAAAoAAABwAAAA8QAAAHwAAAABAAAAYfe0QVU1tEEKAAAAcAAAACkAAABMAAAABAAAAAkAAABwAAAA8wAAAH0AAACgAAAARgBpAHIAbQBhAGQAbwAgAHAAbwByADoAIABBAE4AVABPAE4ASQBPACAATQBJAEcAVQBFAEwAIABHAEEATABFAEEATgBPACAAUwBJAEwAVgBBAAAABgAAAAIAAAAEAAAACAAAAAYAAAAGAAAABgAAAAMAAAAGAAAABgAAAAQAAAAEAAAAAwAAAAcAAAAHAAAABgAAAAgAAAAHAAAABAAAAAgAAAADAAAACAAAAAQAAAAHAAAABwAAAAYAAAAFAAAAAwAAAAcAAAAHAAAABQAAAAYAAAAHAAAABwAAAAgAAAADAAAABgAAAAQAAAAFAAAABgAAAAcAAAAWAAAADAAAAAAAAAAlAAAADAAAAAIAAAAOAAAAFAAAAAAAAAAQAAAAFAAAAA==</Object>
  <Object Id="idInvalidSigLnImg">AQAAAGwAAAAAAAAAAAAAAP8AAAB/AAAAAAAAAAAAAACfFgAARAsAACBFTUYAAAEAqH0AANE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8AAE1QcwAAAAAAAAAAAAAAABYWFmlpcnR0gBMv71djvVpaXGdpcklZwkhPlQAAKysrDhQXERcaEBUYMzg8W2Flh46SjpWYHEH/OFPsgIesbXzHJD7bUVV6AAAGBgaHr79WdoZvkaNvj6NbdIuivsutytZ+k/cxVP9FY/M6We9ZaLEyMjQAABYWFn2er8y6rdrJvdrIvcy8tezj4vHq6Obm8oid/zld/3SI/3J0gg4ODwAAZ26Nu93o/9jA/9jA/9jA/93L/+zd/+7gyMr9aoH/W3j/X3z/lJ3GLy8wAABAQEB2jZnjwKugcFCpfWLSsJ367+b/+PBgeP97jv/b3P+tuP9ZfP9teq0AADk5Ob3j7/nt3uXe0t/WzvDn5pyq/I2e/4KT/Ozl9v/u5uXs6JGhzWt6xwAABwcHjrHD0evxQbrjJqfQhs3epLn3pLP67OXt/+zg/+fZwMfEhpypSUpKTQAAAACly9y86PYtvOk7w+1TvNvo7Oz/9PD/7uf/6OD/5tnDz89vj5sXGBg0AAAAAKXL3Nnx+GLJ6i266VvI6Ovv7//08P/v4P/r4P/o3cPR02mImwECAmkAAAAAmLzE+f392fD4vOf21PL5+vz6//36//Dp/+3g/+Xbs7y/ZISVAQICbgAAAACt2ueEpq2hx9CZw9B2mq295fPJ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GwAAAARAAAAJQAAAAwAAAABAAAAVAAAAKgAAAAjAAAABAAAAGoAAAAQAAAAAQAAAGH3tEFVNbRB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tv1T8AAAAAAAAAAMlZzj8AACRCAAAIQiQAAAAkAAAA+2/VPwAAAAAAAAAAyVnOPwAAJEIAAAhCBAAAAHMAAAAMAAAAAAAAAA0AAAAQAAAAKQAAACIAAABSAAAAcAEAAAQAAAAQAAAABwAAAAAAAAAAAAAAvAIAAAAAAAAH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EYAAAAoAAAAHAAAAEdESUMCAAAAAAAAAAAAAAB7AAAAFwAAAAAAAAAhAAAACAAAAGIAAAAMAAAAAQAAABUAAAAMAAAABAAAABUAAAAMAAAABAAAAFEAAAB4XAAAKQAAACIAAADzAAAARAAAAAAAAAAAAAAAAAAAAAAAAAD/AAAALgAAAFAAAAAoAAAAeAAAAABcAAAAAAAAIADMAHoAAAAWAAAAKAAAAP8AAAAuAAAAAQAQAAAAAAAAAAAAAAAAAAAAAAAAAAAAAAAAAP9//3//f/9//3/ff/9//3//f/9//3//f/9/vnf/f/9/33v/f99733v/f/9/v3v/f/5//Xvff/9//3//f/9//n/8f/9//3/ff957/3//f/9//3//f/9//3//f/9//3+/d/9//3/dd/9//3//f/57/3//f/9/3nv/f957/3//f/9//3/dd/9//3/fe/9//3/+e/5//n/cd/9/3Xv/f/9//3//f/9/vnf/f/9/3nv/f997v3f/f/9//3+fdz1rCyGHELhW/3/fe/9//3/+f/17/n//f95733v/f997/3//f/9//3//f31z/3//f/9/3nv/f/9//3//f/9//3//f/9/v3ffe75733//f/9//3//f/9//3//f/9//3//f/9//3//f/9//3//f/9//3//f/9//3//f/9//3//f/9//3//f/9//3//f/9//3//f/9//3//f/9//3//f/9//3//f/9//3//f/9//3//f/9//3//f/9//3//f/9//3//f/9//3//f/9//3//f/9//3//f/9//3//f/9//3//f/9//3//f/9//3//f/9//3//f/9//3//f/9//3//f/9//3//f/9//3//f/9//3//f/9//3//f/9//3//f/9//3//f/9//3//f/9//3//f/9//3//f/9//3//f/9//3//f/9//3//fwAA/3//f99/v3v/f55zn3efd997v3fff997v3e+c/9/33u/d99//3/fe997n3O/e797/3+8d79333vfe997/3u8d/173Xffe997/3/ee99733u/d/9/v3d9b/9/nG//f/9/33udc/9/fG/fe79333uec793/39ca51z/3/fe753vnf/f/9//3+ec/9/fW//f/9/e2+9d/5//3//fxljv3f/f997v3u/e/9//3//f997/3//f39z33+fc593f3OaVh1n7CD/f/9/XGvfe/9//3++d997/3/ff797nnN9c/9/vnf6Xr97/3/ff/9//3//f/9//3/fe59zPmseYx5jn3f/f/9//3//f/9//3//f/9//3//f/9//3//f/9//3//f/9//3//f/9//3//f/9//3//f/9//3//f/9//3//f/9//3//f/9//3//f/9//3//f/9//3//f/9//3//f/9//3//f/9//3//f/9//3//f/9//3//f/9//3//f/9//3//f/9//3//f/9//3//f/9//3//f/9//3//f/9//3//f/9//3//f/9//3//f/9//3//f/9//3//f/9//3//f/9//3//f/9//3//f/9//3//f/9//3//f/9//3//f/9//3//f/9//3//f/9//3//f/9//3//f/9//3//f/9//3//f/9/AAD/f/9/bS1mDGYMZwyLFKwUiBCHEGgMaAxmDMgUhwxHCGgMaBBmDMgYhQxnDIsUSAiGEIUQZxCJEEYIZQiFDKQQgwyEDGYMaAxmEIcQZwxnDIcQZgxHCE4p33u2UvRBv3cWRvVBFUKRMYkQf282Ri4l0z1XTpExLiU+a9I5iRDsINtaTynfe19rLyVQKdtaTimxNW8t/3+fc1dODSHMGDhKvFYwKZIxn3P/f5lSDCH/f2kQ9kF7UnMxlDUfZzApDyUwKT9rcjEuJS4pHGMMIescWE4uJXpSWU7tIO0gu1qyOZE1cDGfd/9/vnf/f/9//3/fd3dOLSUNIQ0lLiUuJZAxNEbfe/9//3v/f/9/vXP/f/9//3/+f/9//3//f/9//3//f/9//3//f/9//3//f/9//3//f/9//3//f/9//3//f/9//3//f/9//3//f/9//3//f/9//3//f/9//3//f/9//3//f/9//3//f/9//3//f/9//3//f/9//3//f/9//3//f/9//3//f/9//3//f/9//3//f/9//3//f/9//3//f/9//3//f/9//3//f/9//3//f/9//3//f/9//3//f/9//3//f/9//3//f/9//3//f/9//3//f/9//3//f/9//3//f/9//3//f/9//3//f/9//3//f/9//3//f/9//38AAP9//3/yPfM9PWc/Zz9r314/Z39rX28/Zz5nf2s+Y39rX2s+Z/teXGdcaz1nn3cfZzxnG2M/az9rX2tfa31rGWN8b31vXmv8Xh1jX2t/b19rPWc9ax9n7SD/f51zqhTNGIwUvFofZ7Q5agz+Ys0c9kH2QV9r9kGsFLtWDyE/ay8pN0oOIb97OEoQJbQ1nFYfZ1Ap7Bx/c39vF0bdXv9ilDFzMe8gtDm7Vv9/n3PtIPxerBSTNdY5tjnWPZtSixQfZ/AgX28QJV9vcjHUPZIxn3dfb7U5+EUQJV9ve1JZTtxecTENJT1nv3v/f/9/vnf/f/9/+V5VStpan3Ofbztn+V4SPm0p11b/f993/3//f913/3//f/9//3//f/9//3//f/9//3//f/9//3//f/9//3//f/9//3//f/9//3//f/9//3//f/9//3//f/9//3//f/9//3//f/9//3//f/9//3//f/9//3//f/9//3//f/9//3//f/9//3//f/9//3//f/9//3//f/9//3//f/9//3//f/9//3//f/9//3//f/9//3//f/9//3//f/9//3//f/9//3//f/9//3//f/9//3//f/9//3//f/9//3//f/9//3//f/9//3//f/9//3//f/9//3//f/9//3//f/9//3//f/9//3//f/9//3//fwAA/nv/f5AxmlL/f997P2u/Wp1WH2Nfa997/3//f91af2s/Z/9//3//f/9/X2s/Zz9r33v/f99/n3cfYz9rn3O/dx1jX2e/d/9/339fb/9iP2f/f59zvVoPIf9/33uSNVlKUi3eXj9rrRi8Vj9rECW1Oe4g1T2LEJtWv3vNHN1etDnVOVEp/mKcVlMtMSkQJXIxDiGaUv9//3/2PbQ1H2dTLbU5DyVQKbtW/3/fe8sY9T0vJTAl1TlRKQ8lOErtIP1erhy+WvAgf3O0OXIxcjE/a19vvloRJTIp/2a9WvdBmlbMHLpa33+/e/9//3//f/9//3//f/9//3//f953/nv/f/9/PGevMRI+/3v/f753/3//f/9//3//f/9//3//f/9//3//f/9//3//f/9//3//f/9//3//f/9//3//f/9//3//f/9//3//f/9//3//f/9//3//f/9//3//f/9//3//f/9//3//f/9//3//f/9//3//f/9//3//f/9//3//f/9//3//f/9//3//f/9//3//f/9//3//f/9//3//f/9//3//f/9//3//f/9//3//f/9//3//f/9//3//f/9//3//f/9//3//f/9//3//f/9//3//f/9//3//f/9//3//f/9//3//f/9//3//f/9//3//f/9//3//f/9//3//f/9/AAD/f/9/kDGbUt97XE7UHAwAKwhLCPEcvlb/fz9nrRRLCHMtv3f/f/9/v3ORLYwUzxifc/9//388Sm4QbQwWQj9nbBCtFFhK/3+/d3gxTwyOELlW/39fb+8c/3//fxxjTymzOf5iP2txMS8pHmcVQtM5kjVfa08pTy38Yh1jLikNJR1nWE5xLTdGkjFQLVhKV0pvLdI9n3Pfe59zLymTNTAl/l6SMU8p217/f997DCEuKT9rDiW8WnEtsjXbWlZKTylyMRdG3F5xMXAxX2uyOZI1tDmfd1EtvFowKXExulocY08tsTlVTv9//3/ee/9//n//f/9//3//f/9//3//f/57/3//f993lk4zQlxn/3//e/9//3//f/9//3//f/9//3//f/9//3//f/9//3//f/9//3//f/9//3//f/9//3//f/9//3//f/9//3//f/9//3//f/9//3//f/9//3//f/9//3//f/9//3//f/9//3//f/9//3//f/9//3//f/9//3//f/9//3//f/9//3//f/9//3//f/9//3//f/9//3//f/9//3//f/9//3//f/9//3//f/9//3//f/9//3//f/9//3//f/9//3//f/9//3//f/9//3//f/9//3//f/9//3//f/9//3//f/9//3//f/9//3//f/9//3//f/9//38AAP9//3uxMZtSf2+wFDAIDgAsCCoEKwSvFF9r33vPFCsErhT/f997/3v/f3lOCABLCH1Of3O/e7s5DggLAN5aH2NPDC4I1jn/fz9rUhARCE8MVkr/ez9rMSW/d/9//39tKYYMnW/fd793fW//e997nW++c/9/fGs6Y/9//3+db75z33edc79333u/c1xr/3++dzlj/3+9c/9//3+dbxtjTSk9Z59zfm/fe/9//3/yPQodn29OKX9vn3Ofc793/3t+b55zv3ffe51z33u9c/9/nXOec99/+l6/e55znXPfe997nXO/d997/3//f/9//3//f/9//3//f/9//3//f/9//3//f/9733v/f9hW0Tn/e/9//3//f997/3/fe3ROfW//f/9/GmO2Vv9//3//fxJC33f/f/9/W2sSQtA5EUI6Y/9//3//e993dEqOMfA9lVL/f/9//3vXWv9//3//f/9/nnMSQvE9jTEaY997/3//f31vrzWvNRE++V7/f/9//3//e/9//386Z7VS/3//f/9//3/fe5VOfG//f/9/W2fwOY0x8Dmec/9//3//f/9/Ej5ca997/3/YWrdW/3//f997O2caY993/390So4x0DmWUp5z8T2dc793t1b/e/9//3v/e9havnP/f/9/lU4SPtA5M0Y7Z9da/3//f/9//3//fwAA/3//e7I1WkqdViwIUQwXJTtGtjVMDAkAWkr/ezIlKwSuFH9v/3v/f/9/X2vPGEwIDAQNBA4EDgAQBC8IX2tfa3IMMAT5Od97P0YyCDQMDwRWRv9/H2MPIf9//3//f/hejC2bb/9//3v/f/9/vXP+e/9//nv/f/9/3Xfdd/9/3Xf/f/9//3//f753/3//e/9//3/9e/x3/n+8c/9//391Thpj/3//f71z/3//f9da8D3/f5dSG2P/e993/3//f71z/3/ee/9/3Xv+f/9/vHf/f/9//38QPhlj/nv/f9x3/n/ee997/3//f/9//3//f/9/11pVShtjFEL7XtI52VryORxjv3fRObhW/3+XUpdS/3//f/9//3//f793jjEaY/9//38SQo4tXGv/f793KyVca/9/fW+vNfhafGsaY44xO2f/f997rzF1Tr93XGsSQlNK/398b/E9XGvfe/9/nnOvNZZSXGuec44xt1b/f35vbS35Wn1rXGevNRlf/3//e/9//3//f9dW8Dn/f/9//3//f997rzWdb793GV+NMfhev3cbY48xfW//f/9/O2csJXVO/3/fe9E5rzHfe/9//3u4VlVK/391TlRKO2e/d7dSbS1URr93nXMSQr93/3//f31vrzW/d/9/dU4zRjtnfm/ZWvE9jjH/f/9//3//f/9/AAD/f/9/sjVaStc5DARRDH9S33tfa/AcKgRzLf9/dS1uDK8UH2Pfd/9/33f/f7Y1LAhPDFAMDwRSDDIIMAg/Z19rUgwyCLkxf2+1GBIENQgQBNQ1/38eYw8h33u/c953/3+8c/9//3/+e/57/3v/f/9/vXP/e953/3//f/9//3v/f/9/3nf/f/97nW//f9533nf9d7xz/n//f/9//399b79333f/e/97/3/dd/9//3/fd993/3u/c/9//3v/f71z/3/fe997/3//f7x3/3//f957vXe9d/9//3/ee/9//Hv9f/5//3/+f/5//n//f/9//393TnAt/l5SLb1Wzhx7Ts0cPWefd6gYuFb/f55zdU4aY/9//3//f/9/n3MtJblW/39+b/E9rzW3Uv9/33vpHJ5z/38SQvla33v/f/9/O2duLf9/2FrxOf9//3//f11rjjFda/9/E0J9b/9//3+WTjNGv3f/f997XWu3Vv9/uFbZWv9//3//f5ZSdE7/f/9/vXP/f/9/llKuNf9//3/fe/9/fW/QOX1v/38RPn1v33v/f/9/dk4UQv9//3/SOXdOFELfe59zsTXSOV1r/3//f9ladk7/f3VKlk7/f/9/33t2TrdW33tca1RG/3//f997/38SPt9733czRjtjv3f/f/9/2FbQNf9//3/fe/9//38AAP9//3+yNVtOtzlNDHEQH2f/f/9/3lqcUh9j/3+4OQwELgiwFO0YkS2cUv9/P2csBA4AlBTdPbQYEQhxEL93n3O0FDIEWil/ThAEEgRVDDEIMSWfc39rUSn/f/9//3+8c/97vnP/e75333vfe1tn/3//f/9733e/d79zn3Ofb/9733u/d/9/33v/f79zn3P/f/9//3vfd993v3Oeb/9/v3P/e/97/3v/f71z3nf/f75z/3vfd99333f/f55z/3+dc/9/v3ffe753/39ba997/3//f31z/3/fe/9//3//f/17/3/+f/9//n//f/9//3//f7paMCXfXjMpnlawGL9azhw9aztryCC4Xv9//3+dczNG33//f/9//3//f28t+2L/f3ZOdUo7Z9E5/3+/dywlnnPfe48xnnP/f997/3/fe48x33sTQrhW/3/fe/9//3/QORpf/3/xPX1v/3+/d9E5l1Lfe793v3e/d11r/3//f/9/v3c8Z/I9jjFba/9//3//f/9//3+3Vq81/3//f/9//39ca40t/399b/E933f/f/9//39+b/M9v3ffe7E1f29VSp9z+153TrhWmFL/f/9/2Vp2Tn5vXWsTQtlafW//f5ZSdk7/f7938j2/d/9//3++c/E9v3ffd9E533v/f/9//39+b7A1/3//f/9//3//fwAA/3//f3ExW063OU0MLgj/Yr93/3+/d/9//3//f9g5DQQwCHEQbAwpBG0MG0Kfc3ctcgwZJV9v9iAxCBYlv3e/czYlMgS3FFspEABzDFQMMQjxHL93H2MvJb9333fPOSslbimfb15ryxhwLV9rsjW/d3lO/Fp4Si8lN0ZRKXEtf29xLS4lcCl/bzAlkjFYSjdGV0r/f/taDB3TOZ9zMCUOIVVG/3++d60xW2f/f997O2MMIdI5FEKYTuscyBT5XjRGulqzOX9zkTUtKTVGn3cuKcscf3M2Si4pCyV9b/9//3/+f/5//n//f/9//3//f/9/V04PJdY9EiWWNfEgW07uINFB12LoJFNS/3//f75/tloZY/9//3//f997kDH8Xr93bi07Z/9/8TnZWr93LCV+b/97jzE8Z/9/n3P/f9970Tm/cxNCt1L/f997/3//f9A5XGe/d9A5nnP/e793Ej4SPhJCEj4TQvI9kDGfc997d05uKXZO2Vpca/9//3v/e/9//3//f9ha8T19a55zn3OebxI+U0b/f31vjzHfe/9//3/fd59vsTXfexxjE0Lfe3ZKXmt2TvpeXmuwNd9733vZWrhW/3//e35vVUp2ShM+jzG3Uv9/fm8TQr9z/3/fe9930Tnfe59z0Tm/d/9//3//f59v0Tn/f/9//3v/f/9/AAD/f/9/szlbTltOLAguCF5O/3//f/9/33v/f/9/v1ZQDDIIMQg0JUwICwCyGH9vf04xBBEE316SEDAIdi3fd/97+TkwAFcMVgxRCDcl9xwPAG8M33sfYw4h/3+/d24t+14VQtM5kjHbWlhKLyWSMbxWek5aSnMxnFLOGPg9MiX/XqwUX2uLEL5aUik/a5Q1e1IvJZ9z7Ry8VptS3l6dVpQxcC2/d/9/Ch0aX793v3d4TtM5WEqzNTdGsjUdY7E1NUbdXjEpelLuIH9z/V7VPZI1HmMOJZ93/GIlBFVK/3/fe/9//3//f/9//3//f/9//389Z1dOeVJZTnlOeVJfa3dOllo4bzFSF2f/f/9//397c3RS33v/f/9/33tOKfxe+14TQt97/3/6XlVG/3ssJZ5v/3/yOdla33v/f/9/fWtuLd97t1YSQv9//3//f55zjzGeb/978T35Wt93/3/YVrA1/3//f/9/G2OxNf9/HWNOKd97fmv/fztnnW//f/9/vXP/f/97llIKIfE9rzGvNUwlTCU7Z997/3/QNZ5v/3//e/9/2VryPf9/uFaXUv9/+l5VStE5v3f/f9E5XWv/f/peNEb/fzxnPGP/f997v3PZWvpe33dda/E5nm//f/9/v3c0Rt93v3cTQl5r33v/f/9/G2PxOf9//3//f/9//38AAP9//3+SNXtSH2duEA0IVS1/b/9/v3f8Wh1j/39fb1EMVhAbKd97n1IOBA0AX0p/c9ccEQT9PZEQLgTYOd9z/3t6Sg4AFgQWBFEIfkrcOQ4ALwS/ex9jLiHfdxpfCx3/f39v/39PKTZGf28OIdU5m1KbUnpOe07WOb5WlTERIb1WMCW/d2sMOUZTLd97tTWbUigEv3NQKVAlzRh7Ttc9ECH9Xv9//3+PLesYNkaaUv1eUil/b7Y1WkpzLZ9zJwDcWlpOtTn2QXIxn3efd1hOkzV/c2kQ/WIuJbE533//f/9//3//f/9//3//f/9//3//f/9//3/fe/9/33v/f/9//3/9f5p/9Wqae5t7vH/+f95/MUq9d/9//3/fe04p2lp2Svpe/3v/f79z8j1/bwsdfm/fe11nsDF+b/9/fm9uLfpe33vfd48xuFb/f793E0I0Rr93/3+OLRI+O2P/fzxnEkL5Xlxn/3tVSndO/3+fc5Axf2/fe55vM0ZbZ/9/vXf/f/9//3/5WvE5n3P/e/9//3+WTjNCn3P/e9hWbi19b/9/fm8SPjtn33sSPr9zn3Pfd20p0Tn/e/9/llK4Vr932Vp3Tv9/HGOPMV5r/3/fe/I5l1L/f59zbi11Sr9333d2TtE533ffe3ZKNUafc997XmuwMW4tv3f/f/9//3//fwAA/3//f3ExWk7/f9AcLQhNDN1an3N5TkkIagzdWp93cRA0CJcU33/fXlEMLwQbQv97ujUPBNMYLghPDJ5S/3/fd9xSDAA1CDUEUAg/Z99aDQAvCF9rH2NxLd93XGdPKb9333u/dz1jLiWRMbI1ulaJEHEt9j0XQhAlvFZSLe4cf2/UOZIxihDVOZMx1TmTMf1eLiUuJRU+cC1QKbxWUim0NZEx33f/fz1nDB02RssYWEoPIf9/ECG9VmsQ1DkvJf1ecjEXRpI1sjWRMfRB/GJPLbI1Ty0cY7A10T11Tv9//3//f/9//3//f/9//3//f/9/3nv/f/9//3//f/17/3/9f/x/NnNPWnBasmJ5e/5//n9zUltv33//f/9/by3bWtI533vfe/9/33tUSvpebS1+b/9//38bYxNCE0ITQhtj33f/f793nnNUSvE9M0aWUt93/3/fe9ha2FbxPdha/39cazNGVErQOdla33v/f/9/2VoTQvI9NEb4Wv9//3//f/9//3//f9harzX/f/9//3//f/9/TSlcZ/9//3+3VnRK8T3xPRpj/3vfe7ZWv3f/f997dU7XVv9//3+/d7dW/3+3VrdSv3P/fzxn8j3xPfE5uFb/f997v3eWUthaM0JURjNGv3f/f/9//3+WUhNCE0I0RrhWVEb/f/9//3//f/9/AAD/f99/cC2aUt9/31oLAE8MTQiPEI8QbQwIAB9nn3PzIA8ElRRcLZYUdBANADpC/38/YysETwwvCC4EP2v/e/9/vVZODA0ALwhXLf9/H2cMBAsAn1Zfbw8lv3f/fw0hFUY8Z28xXWs8Z1ZO33tda5hSd06fd3hSiBR/b7lWd06/d59zmFZWSm8tn3M1Rvte/39VSjxnPGeXUrhWv3d/b3ZOG2P/f/9/n3OoFL93DCV4TttaX2uZUn9z6xxWThtjn3MLIb97l1a/d/le+V6fd55zVEq/d9972Fp0Tnxv/3/fe/9//3//f/9//3//f/9//39ba99733v/f/9//3/fe/5/2n/Yf49iLFZvXrJmeXv+f3NW12L/f/9/n3exObI5d07fe/9//3+/e31v8T0KIb93/3//f99733/fe/9//3//f/9//3//e/9/33v/f/9//3//f/9//3//f/9//3//f/9/33v/f997/3//f/9//3//f997/3/fe/9//3//f/9//3//f/9/+V6vNf9//3/fe/9/v3euNTtn/3//f/9/v3e+d/9//3//f/9//3//f/9//3//f/9//3//f997/3//e7ZWdE7/f/9//3/fe753/3//f/9//3//f/9//3//f997/3//f/9//3//f/9//3/fe/9/nXPwPf9//3//f/9//38AAP9//3+wNVdK/3/fe9g5TQgtBAsACwBNDJUx/3+/exEhbgwuBDIIDwAwBG8M3Fbfc/9/szFNCC4EkBRfa/9733c/ZysESwgrBL9W339/c0wIbBDvIF9vcTH/f/9/+l4sJQslEkL/f/9//3//f99//3//f/9/33vYWv9/v3f/f/9//3/feztn8T3ff/9//3+dc/9/33vfe/9//3//f99/33//f75333+ecywpCiHJHH9z33v6Yvpe/38SQhpj/399c9A5O2cSRnxv33vff/9/33v/f/9//3//f/9/3nv/f/9//3//f/9//3//f/9//3//f/9/lVb4Xr53/3//f/9//3/8f/l/VXvybm9aL1Y3c7x/MU62Xt9//3/ff04tTikcZ/9//3//f997nnfwPSolXG//f/9//3//f/9//3//f/9//3//f/9//3//f/9//3//f/9//3//f/9//3//f/9//3//f/9//3//f/9//3//f/9//3//f/9//3//f/9//3//f/9/33v5Xo4xO2caYxpjGmcSQvBB/3//f/9//3//f/9//3//f/9//3//f/9//3//f/9//3//f/9//3//f/9/1lqUUv9//3//f/9//3//f/9//3//f/9//3//f/9//3//f/9//3//f/9//3//f/9//397bzFG3nv/f/9//3//fwAA/3//f40xllLfe/9/v3edUlMpEiEyJbU1/l7/e39vFkLuGM8Y8hxVKVQpekr/e/9/33ccX60U8BwxJV9r/nf/f793DyFRJVEpn3P/f59zci3uILI1f29NKb9333//f51zO2v/f99733v/f/9/vnfff/9/33//f/9/vnf/f/9/33//f/9/33tba99//3//f/9//3//f/9//3//f/9//3//f/9//3//f/9/nnd9b553/3//f55zW2vff51z33v/f/9/fXP/fztn/3//f/9//3//f/9//3/ff/9//3//f/9//3//f/9//3//f/9//3//f/9//3//f7datla/d/9//3++e5p//H/8f/1/9WrVZpt7nHtKLVtv/3//f/9/t1Y0Rv9//3//f/9//3/ff/heU0rfe/9//3//f/9//3//f/9//3//f/9//3//f/9//3//f/9//3//f/9//3//f/9//3//f/9//3//f/9//3//f/9//3//f/9//3//f/9//3//f/9//3//f1xrM0qWUnROM0ZTStdanXP/f/9//3//f957/3//f/9//3//f/9//3//f/9//3//f/9//3//f/9//39aaxhj/3//f/9//3//f/9//3//f/9//3//f/9//3//f/9//3//f/9//3//f/9//3//f713GGP/f/9//3//f/9/AAD/f957zzm4Vt9733f/f997v3efc99733v/f/97/3/fd/97/3v/f/97v3Pfd/9/33ffd/9/v3P/f/9//3//f/9//39/b/9//3//f997/3//f997/38cYwsh/3//f/9//3//f/9//3//f/9//3//f/9//3//f/9//3//f/9//3//f/9//3//f/9//3+9d957/3/ee/9//3/ee957/3//f9573nv/f957/3//f/9//3//f/9//3//f957/3//f/9//3//f/9//3//f/9/vnffe/9/33v/f/9/3nvee/9//3//f/9//3//f/9//3//f/9//3//f/9//390ThJCfW//f/9//3//f95/vX//f/9/vnsySq45/3//f793/3//f993/3//f/9//3//f/9//3/ff/9//3//f/9//3//f/9//3//f/9//3//f/9//3//f/9//3//f/9//3//f/9//3//f/9//3//f/9//3//f/9//3//f/9//3//f/9//3//f/9//3/ff/9//3/fe/9//3//f/9//3//f/9/33v/f/9//3//f/9//3//f/9//3//f/9//3//f/9//3//f/9//3//f957/3//f/9//3//f/9//3//f/9//3//f/9//3//f/9//3//f/9//3//f/9//3//f/9//3//f/9//3//f957/38AAP9//3+wNU4pN0acUlpKnVKeUl1KW0qdUjlGek5ZTnpOW0p9Tl1KXEqdUpxSWUqbUllKW0pcTl1OO0oZRhdGeU6aUllKF0KaUjlKm1IXQjhGOEp5UrI1kTG/d/9/33//f/9//n//f/9/vHfee/9/3nv+f/9//3//f/9//3/ee/9/3Xv/f/9//3/+f/9//3/+f/5//3//f/9//3//f/9//3//f/9/3nv/f9573nvee/9//3//f/9//3+9d/9//3/de95733vfe957/3//f/9//3//f/9//3//f/9//3//f/9//3//f/9//3//f/9//3//f/9//3/fe/9/llKONbdanXOfe/9/33/ff/9/n3cSRislGWP/f/97/3//f/9//3v/f/9//3//f/9/33v/f/9//3//f/9//3//f/9//3//f/9//3//f/9//3//f/9//3//f/9//3//f/9//3//f/9//3//f/9//3//f/9//3//f/9//3//f/9//3//f/9//3//f/9//3//f/9//3//f/9//3//f/9/3nv/f/9//3//f/9//3//f/9//3//f/9//3//f/9//3//f/9//3//f/9//3//f/9/3nv/f/9//3//f/9//3//f/9//3//f/9//3//f/9//3//f/9//3//f/9//3//f/9//3//f/9//3//fwAA/3//fzRGqhjuIM4YbBCOEK8UjRBtEK4UrRTNGKwYixDPGI0QrhSMEKwUixCLEM4YzhhKCM8crRTvIM4czRirFKoUyxgNIcwYqxSKEMwY7RztHIoQiRROKd97/3//f997/3/de/5/vHf/f/9//3//f/9/3Xv/f/5//3/de/9//n//f/5//3/9e/9//3//f/5//3/+f/5//3//f/5//n/+f/1//n//f/5//3//f/9/vXf/f/9//3/ee/5//3/+f/5//3//f/9//3//f/9//3/+f/9//n/+f/9//3//f/9//n//f/9//3//f/9//3//f/9//3//f/9//3//fxljbS2vNblWPmu/dz1rd05NKSwldU7/f/9//3//f/97/3//e/9//3//f/9//3//f/9//3//f/9//3//f/9//3//f/9//3//f/9//3//f/9//3//f/9//3//f/9//3//f/9//3//f/9//3//f/9//3//f/9//3//f/9//3//f/9//3//f/9//3//f/9//3//f/9//3//f/9//3//f/9/3nv/f/9/3nv/f/9//3//f/9//3//f/9//3//f/9//3//f/9//3//f/9//3//f/9//3//f/9//3//f/9//3//f/9//3//f/9//3//f/9//3//f/9//3//f/9//3//f/9//3//f/9/AADff/9/fW88Z15rP2efc39vP2e/d59zX2ufc19nPme/d793PmNeZ/97XGf/f59vXmefb997/3+ec55z33u/d/9733e+c75zv3P/e997/3+/d793/3//f55z/3/fe997/3/ee/9//3//f/9//n+bc/9//3/+f/9//3/+f/5//3/+f/5//3/+f/9//n/9f917/3/+f/9//n/+f/5//3/+f/5//n//f/9//3/+f913/3//f/5//3//f7x3/3//f7x3/3/de/9//3//f917/3//f/9//3//f/9//3//f/9//3//f/9//3//f/9//3//f/9//3//f/9/33v/f997/3/fe/E9DCGqFKoUqhTrHJA1uVb/f/9//3//f/9/3nf/f/9//3//f/9//3//f/9//3//f/9//3//f/9//3//f/9//3//f/9//3//f/9//3//f/9//3//f/9//3//f/9//3//f/9//3//f/9//3//f/9//3//f/9//3//f/9//3//f/9//3//f/9//3//f/9//3//f/9//3//f/9//3+9d/9//3//f/9//3//f/9//3//f/9//3//f/9//3//f/9//3//f/9//3//f/9//3//f/9//3//f/9//3//f/9//3//f/9//3//f/9//3//f/9//3//f/9//3//f/9//3//f/9//38AAP9//3/xQSslLCVwLbtWcS2zNVhGFkIuITZGTimQMZlSmlINHQodU0atMTtnd0rsHAwhPGf/f/9//3//f997/3//f/9//3//f/9//3//f/9//3//f/9//3//f/9//3/+f/9//3//f/9//3//f/9//3/+f/9//3/+f/9//3//f/9//3//f/5//3//f/9//nv/f/9//n//f/9//3//f/9//3//f/9/vXf/f/9//3//f/9//3+cc/9//3//f957/3//f/9//3//f/9//3//f/9//3//f/9//3//f/9//n//f/9//3//f/9//3//f/9//3//f/9//3//f/9//3//f99//3/fd/xePWccYz1n/3//f997/3//f/97/3//f/9//3//f/5//3//f/9//3//f/9/3nv/f/9//3//f/9//3//f/9//3//f/9//3//f/9//3//f/9//3//f/9//3//f/9//3//f/9//3//f/9//3//f/9//3//f/9//3//f/9//3//f/9//n//f/9//3//f/9//3//f/9//3//f/9//3+9d/9//3//f/9//3//f/9//3//f/9//3//f/9//3//f/9//3//f/9//3//f/9//3//f/9//3//f/9//3//f/9//3//f/9//3//f/9//3//f/9//3//f957/3//f/9//3//fwAA/3//f9E9sDnfe793X2seYy8lszU2RpExVko1RvteN0pSKb5WeU5vKVZKulZRKT9r1j2yNf9//3/+f/9//3//f/9//n/+f/9//3//f/9//3//f/9//3//f/5//3/+f/9//3//f/9//3//f/9//3//f/9//3//f/9//3//f/9//3//f/9//3//f/9//3//f/9//3//f/9//3//f/9//3//f/9//3//f/9//3//f/9//3//f/9//3//f/9//3//f/9//3//f/9//3//f/9//3//f/9//3//f/9//3//f/9//3//f/9//3//f/9//3//f/9//3//f/9//3//f/9//3//f/9//3//f/9//3//f/9//3//f/9//3//f/9//3//f/9//3//f/9//3//f/9//3//f/9//3//f/9//3//f/9//3//f/9//3//f/9//3//f/9//3//f/9//3//f/9//3//f/9//3//f/9//3//f/9//3//f/9//3//f/9//3//f/9//3//f/9//3//f/9//3//f/9//3//f/9//3//f/9//3//f/9//3//f/9//3//f/9//3//f/9//3//f/9//3//f/9//3//f/9//3//f/9//3//f/9//3//f/9//3//f/9//3//f/9//3//f/9//3//f/9//3//f/9//3//f/9/AAD/f797G2ctKTVGmVJ/bw0hUCn9XppSLyUdY7I1f3OSNRpGGkJ7UuwcHWN6TlMtfVL3PfVB/3/ee/5//3//f/9//3//f/9//3//f/9//3//f/9//3//f/9//3//f/9//3//f/9//3//f/9//3//f/9//3//f/9//3//f/9//3//f/9//3//f/9//3//f/9//3//f/9//3//f/9//3//f/9//3//f/9//3//f/9//3//f/9//3//f/9//3//f/9//3//f/9//3//f/9//3//f/9//3//f/9//3//f/9//3//f/9//3//f/9//3//f/9//3//f/9//3//f/9//3//f/9//3//f/9//3//f/9//3//f/9//3//f/9//3//f/9//3//f/9//3//f/9//3//f/9//3//f/9//3//f/9//3//f/9//3//f/9//3//f/9//3//f/9//3//f/9//3//f/9//3//f/9//3//f/9//3//f/9//3//f/9//3//f/9//3//f/9//3//f/9//3//f/9//3//f/9//3//f/9//3//f/9//3//f/9//3//f/9//3//f/9//3//f/9//3//f/9//3//f/9//3//f/9//3//f/9//3//f/9//3//f/9//3//f/9//3//f/9//3//f/9//3//f/9//3//f/9//38AAL9//3//f4oUszk3Rj9rci2TMRdCOEaLEHEtzBz/f80YH2euGFApqhRXStU9P2vPHO4gVkr/f/5/23v+f/9//3//f/9//3//f/9//3//f/9//3//f/9//3//f/9//3//f/9//3//f/9//3//f/9//3//f/9//3//f/9//3//f/9//3//f/9//3//f/9//3//f/9//3//f/9//3//f/9//3//f/9//3//f/9//3//f/9//3//f/9//3//f/9//3//f/9//3//f/9//3//f/9//3//f/9//3//f/9//3//f/9//3//f/9//3//f/9//3//f/9//3//f/9//3//f/9//3//f/9//3//f/9//3//f/9//3//f/9//3//f/9//3//f/9//3//f/9//3//f/9//3//f/9//3//f/9//3//f/9//3//f/9//3//f/9//3//f/9//3//f/9//3//f/9//3//f/9//3//f/9//3//f/9//3//f/9//3//f/9//3//f/9//3//f/9//3//f/9//3//f/9//3//f/9//3//f/9//3//f/9//3//f/9//3//f/9//3//f/9//3//f/9//3//f/9//3//f/9//3//f/9//3//f/9//3//f/9//3//f/9//3//f/9//3//f/9//3//f/9//3//f/9//3//fwAA/3//f593qRQdZ39v/3+/d7pW/39fa2kMX2v7Xt9/f2//f593n3PKGJ9zHWN/b39zPmu/e917/H/8f/5//3/ff/9//3//f/9//3//f/9//3//f/9//3//f/9//3//f/9//3//f/9//3//f/9//3//f/9//3//f/9//3//f/9//3//f/9//3//f/9//3//f/9//3//f/9//3//f/9//3//f/9//3//f/9//3//f/9//3//f/9//3//f/9//3//f/9//3//f/9//3//f/9//3//f/9//3//f/9//3//f/9//3//f/9//3//f/9//3//f/9//3//f/9//3//f/9//3//f/9//3//f/9//3//f/9//3//f/9//3//f/9//3//f/9//3//f/9//3//f/9//3//f/9//3//f/9//3//f/9//3//f/9//3//f/9//3//f/9//3//f/9//3//f/9//3//f/9//3//f/9//3//f/9//3//f/9//3//f/9//3//f/9//3//f/9//3//f/9//3//f/9//3//f/9//3//f/9//3//f/9//3//f/9//3//f/9//3//f/9//3//f/9//3//f/9//3//f/9//3//f/9//3//f/9//3//f/9//3//f/9//3//f/9//3//f/9//3//f/9//3//f/9//3//f/9/AAD/f/9//3/WWlNKdErXWt9733f/f/9/11rfd/9//3//f55z/3+/d3VSXGvZWv9//3//f/9/unf9f/x//n/ef/9//3//f/5//n/+f/9//n/+f/5//3/+f/5//n//f/5//3//f/9//3//f/9//3//f/9//3//f/9//3//f/9//3//f/9//3//f/9//3//f/9//3//f/9//3//f/9//3//f/9//3//f/9//3//f/9//3//f/9//3//f/9//3//f/9//3//f/9//3//f/9//3//f/9//3//f/9//3//f/9//3//f/9//3//f/9//3//f/9//3//f/9//3//f/9//3//f/9//3//f/9//3//f/9//3//f/9//3//f/9//3//f/9//3//f/9//3//f/9//3//f/9//3//f/9//3//f/9//3//f/9//3//f/9//3//f/9//3//f/9//3//f/9//3//f/9//3//f/9//3//f/9//3//f/9//3//f/9//3//f/9//3//f/9//3//f/9//3//f/9//3//f/9//3//f/9//3//f/9//3//f/9//3//f/9//3//f/9//3//f/9//3//f/9//3//f/9//3//f/9//3//f/9//3//f/9//3//f/9//3//f/9//3//f/9//3//f/9//3//f/9//3//f/9//38AAP9/3X//f/9/vHf/f/9//3//f/9//3//f/9//3//f/5//3//f/9//3//f/9//3/ff51z/n/9f/1//X/ce95//3//f/5//3/+f/9//n//f/5//3/+f/9//n//f/5//3//f/9//3//f/9//3//f/9//3//f/9//3//f/9//3//f/9//3//f/9//3//f/9//3//f/9//3//f/9//3//f/9//3//f/9//3//f/9//3//f/9//3//f/9//3//f/9//3//f/9//3//f/9//3//f/9//3//f/9//3//f/9//3//f/9//3//f/9//3//f/9//3//f/9//3//f/9//3//f/9//3//f/9//3//f/9//3//f/9//3//f/9//3//f/9//3//f/9//3//f/9//3//f/9//3//f/9//3//f/9//3//f/9//3//f/9//3//f/9//3//f/9//3//f/9//3//f/9//3//f/9//3//f/9//3//f/9//3//f/9//3//f/9//3//f/9//3//f/9//3//f/9//3//f/9//3//f/9//3//f/9//3//f/9//3//f/9//3//f/9//3//f/9//3//f/9//3//f/9//3//f/9//3//f/9//3//f/9//3//f/9//3//f/9//3//f/9//3//f/9//3//f/9//3//f/9//3//fwAA3n//f/9//3//f/9/vnf/f/9//3/ed/9/3nv/f/9//3/9e/5//n//f/9/33//f/9//3//f/1//X/9f/9//3//f/9//3//f/9//3//f/9//3//f/9//3//f/9//3//f/9//3//f/9//3//f/9//3//f/9//3//f/9//3//f/9//3//f/9//3//f/9//3//f/9//3//f/9//3//f/9//3//f/9//3//f/9//3//f/9//3/+f/9//3//f/9//3//f/9//3//f/9//3//f/9//3//f/9//3//f/9//3//f/9//3//f/9//3//f/9//3//f/9//3//f/9//3//f/9//3//f/9//3//f/9//3//f/9//3//f/9//3//f/9//3//f/9//3//f/9//3//f/9//3//f/9//3//f/9//3//f/9//3//f/9//3//f/9//3//f/9//3//f/9//3//f/9//3//f/9//3//f/9//3//f/9//3//f/9//3//f/9//3//f/9//3//f/9//3//f/9//3//f/9//3//f/9//3//f/9//3//f/9//3//f/9//3//f/9//3//f/9//3//f/9//3//f/9//3//f/9//3//f/9//3//f/9//3//f/9//3//f/9//3//f/9//3//f/9//3//f/9//3//f/9//3//f/9/AAD/f/9//3/ff/9//3//f/9//3//f/9//3//f/9//3//fy5CaCmsNWst+F7/f/9//3//f95//3/+f/5//3//f/9//3//f/9//3//f/9//3//f/9//3//f/9//3//f/9//3//f/9//3//f/9//3//f/9//3//f/9//3//f/9//3//f/9//3//f/9//3//f/9//3//f/9//3//f/9//3//f/9//3//f/9//3//f/9//3//f/9//3//f/9//3//f/9//3//f/9//3//f/9//3//f/9//3//f/9//3//f/9//3//f/9//3//f/9//3//f/9//3//f/9//3//f/9//3//f/9//3//f/9//3//f/9//3//f/9//3//f/9//3//f/9//3//f/9//3//f/9//3//f/9//3//f/9//3//f/9//3//f/9//3//f/9//3//f/9//3//f/9//3//f/9//3//f/9//3//f/9//3//f/9//3//f/9//3//f/9//3//f/9//3//f/9//3//f/9//3//f/9//3//f/9//3//f/9//3//f/9//3//f/9//3//f/9//3//f/9//3//f/9//3//f/9//3//f/9//3//f/9//3//f/9//3//f/9//3//f/9//3//f/9//3//f/9//3//f/9//3//f/9//3//f/9//38AAP9//3//f/9//3//f/9//3/fe/9//3/ee/9/3nv/f+89YwzmHGMMxhgiBBln/3//f/9//3/de/9//3/ee/9//3//f/9/33//f51z/3//f/9//3//f/9//3/ee/9//3//f/9//3//f/9//3/ee/9//3/ee/9//3//f/9//3//f/9//3//f/9//3//f/9//3//f/9//3//f/9/vXf/f/9//3//f957/3/ee/9//3//f/9//3//f/9/3nv/f/9//3//f/9//3//f/9//3//f/9//3//f/9//3//f/9//3//f/9//3//f/9//3//f/9//3//f/9//3//f/9//3//f/9//3//f/9//3//f/9//3//f/9//3//f/9//3//f/9//3//f/9//3//f/9//3//f/9//3//f/9//3//f/9//3//f/9//3//f/9//3//f/9//3//f/9//3//f/9//3//f/9//3//f/9//3//f/9//3//f/9//3//f/9//3//f/9//3//f/9//3//f/9//3//f/9//3//f/9//3//f/9//3//f/9//3//f/9//3//f/9//3//f/9//3//f/9//3//f/9//3//f/9//3//f/9//3//f/9//3//f/9//3//f/9//3//f/9//3//f/9//3//f/9//3//f/9//3//f/9//3//fwAA/3//f/9//3//f/9//3//f/9/3nv/f/9//3//f/9/c04xRvde/3+9d6UUKSX/f957/3//f957/3//f/9/3nv/f/9/3nv/f957/3//f/9//3//f/9//3//f/9//3//f/9//3/ee957/3//f/9//3//f/9//3//f713/3//f957/3//f/9/3nvee/9//3//f/9//3//f957/3//f/9/3nv/f/9//3//f/9/3nv/f/9//3//f/9/vXf/f713/3//f/9//3//f/9//3//f/9//3//f/9//3//f/9//3//f/9//3//f/9//3//f/9//3//f/9//3//f/9//3//f/9//3//f/9//3//f/9//3//f/9//3//f/9//3//f/9//3//f/9//3//f/9//3//f/9//3//f/9//3//f/9//3//f/9//3//f/9//3//f/9//3//f/9//3//f/9//3//f/9//3//f/9//3//f/9//3//f/9//3//f/9//3//f/9//3//f/9//3//f/9//3//f/9//3//f/9//3//f/9//3//f/9//3//f/9//3//f/9//3//f/9//3//f/9//3//f/9//3//f/9//3//f/9//3//f/9//3//f/9//3//f/9//3//f/9//3//f/9//3//f/9//3//f/9//3//f/9//3//f/9/AAD/f845pRS9d5xzCCEpJf9/1lrGGDln/3/nHMYY3nv/f957SinnHDFGjDGEEN57/3+tNYQQ7z17b0IItVb/f/9//3+tNcYY5xwYY/9/916EEFJK/3//f/9//3/ee/9//3/vPUopKSWlFAgh3nv/f/9/tValFAghUkprLc45vXdrLWstWmv/f/9/c07nHOccUkr/f957c07GGOcc914IIWst/3/nHEop/3//f8455xzWWv9//39aa0op5xznHP9//3//f/9//3//f/9//3//f/9//3//f/9//3//f/9//3//f/9//3//f/9//3//f/9//3//f/9//3//f/9//3//f/9//3//f/9//3//f/9//3//f/9//3//f/9//3//f/9//3//f/9//3//f/9//3//f/9//3//f/9//3//f/9//3//f/9//3//f/9//3//f/9//3//f/9//3//f/9//3//f/9//3//f/9//3//f/9//3//f/9//3//f/9//3//f/9//3//f/9//3//f/9//3//f/9//3//f/9//3//f/9//3//f/9//3//f/9//3//f/9//3//f/9//3//f/9//3//f/9//3//f/9//3//f/9//3//f/9//3//f/9//3//f/9//3//f/9//3//f/9//3//f/9//3//f/9//3//f/9//38AAP9/c06lFBhj915jDOcc917/f0IIMUbee+89hBB7b/9/5xyEEMYY5xyEEGMMGGMYY6UUxhgpJUopYwwxRr13/39KKWMMCCHGGGMMc05aa4QQzjn/f957/3//f/9//3+MMaUUxhgpJUoppRSEEM45/39jDEopSinGGIQQay3/fyklpRR7b/9/tVYAACklCCGEEM45WmtKKaUU5xznHGMMUkr/f2stxhjee/9/916lFK01/3+ccwAAxhhKKcYYIQQYY/9//3//f/9//3//f/9//3//f/9//3//f/9//3//f/9//3//f/9//3//f/9//3//f/9//3//f/9//3//f/9//3//f/9//3//f/9//3//f/9//3//f/9//3//f/9//3//f/9//3//f/9//3//f/9//3//f/9//3//f/9//3//f/9//3//f/9//3//f/9//3//f/9//3//f/9//3//f/9//3//f/9//3//f/9//3//f/9//3//f/9//3//f/9//3//f/9//3//f/9//3//f/9//3//f/9//3//f/9//3//f/9//3//f/9//3//f/9//3//f/9//3//f/9//3//f/9//3//f/9//3//f/9//3//f/9//3//f/9//3//f/9//3//f/9//3//f/9//3//f/9//3//f/9//3//f/9//3//fwAA/3/3XmMMtVa1ViEEhBCMMf9/5xxKKf9/lFIhBHNOnHOEEAgh3nv/fzFGIQTvPb13pRRKKZxzWmvGGOcc/3+cc6UU7z3ee/9/915aa/9/pRQIIf9/3nv/f957/3+UUkIISin/f957/38YY2MMEEK9dwAA5xz/f713hBAIIf9/EEJjDLVW/3/nHOcc/3//fzln9157b4QQ5xzee/9/hBApJf9/UkoAAHtv3nuccwAAjDH/f4wxIQR7b/9/916EEAghvXf/f/9//3//f/9//3//f/9//3//f/9//3//f/9//3//f/9//3//f/9//3//f/9//3//f/9//3//f/9//3//f/9//3//f/9//3//f/9//3//f/9//3//f/9//3//f/9//3//f/9//3//f/9//3//f/9//3//f/9//3//f/9//3//f/9//3//f/9//3//f/9//3//f/9//3//f/9//3//f/9//3//f/9//3//f/9//3//f/9//3//f/9//3//f/9//3//f/9//3//f/9//3//f/9//3//f/9//3//f/9//3//f/9//3//f/9//3//f/9//3//f/9//3//f/9//3//f/9//3//f/9//3//f/9//3//f/9//3//f/9//3//f/9//3//f/9//3//f/9//3//f/9//3//f/9//3//f/9/AAD/f5xzpRTvPZRShBBrLUIIvXdrLSEE/3+1VqUUMUZ7b8YYCCH/f/9/e2+lFEopvXfnHIQQ3nv/f+89Ywz/f/dehBBCCKUUQgilFKUU/3/OOQAA3nv/f/9//3/ee6015xw5Z/9//3//f/9/CCEpJf9/7z3GGGMMpRSEEMYYvXd7b4QQrTX/fyEEhBDGGGMMhBCEENZaKSXGGIQQhBDGGKUU/38YY4QQ7z3/f/9/5xylFJxzKSWlFP9//3//f0opYwx7b957/3//f/9//3//f/9//3//f/9//3//f/9//3//f/9//3//f/9//3//f/9//3//f/9//3//f/9//3//f/9//3//f/9//3//f/9//3//f/9//3//f/9//3//f/9//3//f/9//3//f/9//3//f/9//3//f/9//3//f/9//3//f/9//3//f/9//3//f/9//3//f/9//3//f/9//3//f/9//3//f/9//3//f/9//3//f/9//3//f/9//3//f/9//3//f/9//3//f/9//3//f/9//3//f/9//3//f/9//3//f/9//3//f/9//3//f/9//3//f/9//3//f/9//3//f/9//3//f/9//3//f/9//3//f/9//3//f/9//3//f/9//3//f/9//3//f/9//3//f/9//3//f/9//3//f/9//38AAP9/3nvGGIwxEEKEEFJKxhhrLdZaQgg5Z5xzxhiEEJxzhBApJZxz/3+cc8YYYwz/f4wxhBB7b/9/tVYAALVWvXcIIYQQrTXvPWstYwy9d9ZaYwzWWt573nv/f/9/jDGEEPdenHMYY0IIAAAhBCEEe2/ee957rTWtNUophBD3Xv9/QggIIf9/xhiEEK01EEJKKWMMc07/f957rTWtNWstYwycc3tvCCHnHP9//38QQkII3nvOOSEEe2//f/9/jDGlFFpr3nv/f/9//3//f/9//3//f/9//3//f/9//3//f/9//3//f/9//3//f/9//3//f/9//3//f/9//3//f/9//3//f/9//3//f/9//3//f/9//3//f/9//3//f/9//3//f/9//3//f/9//3//f/9//3//f/9//3//f/9//3//f/9//3//f/9//3//f/9//3//f/9//3//f/9//3//f/9//3//f/9//3//f/9//3//f/9//3//f/9//3//f/9//3//f/9//3//f/9//3//f/9//3//f/9//3//f/9//3//f/9//3//f/9//3//f/9//3//f/9//3//f/9//3//f/9//3//f/9//3//f/9//3//f/9//3//f/9//3//f/9//3//f/9//3//f/9//3//f/9//3//f/9//3//f/9//3//fwAA/3//f0opKSWtNWMMnHPOOWMMlFLGGFJK/3/GGOccvXeMMYQQUkr/f9Za5xyEEDln915jDFJK/3+9d4QQrTXeewghxhhaa/9/rTVjDP9/e29CCIwx/3//f/9//39zTmMM7z3/f/9/OWdaa3tvOWfee3tvxhgxRv9/EEJjDLVW/39rLcYYvXcxRmMM1lreezFGpRTWWrVWay0xRv9/915CCLVW/38IIWMM7z3ee3NOQgiUUpxzIQSlFP9/vXfGGOccnHP/f/9//3//f/9//3//f/9//3//f/9//3//f/9//3//f/9//3//f/9//3//f/9//3//f/9//3//f/9//3//f/9//3//f/9//3//f/9//3//f/9//3//f/9//3//f/9//3//f/9//3//f/9//3//f/9//3//f/9//3//f/9//3//f/9//3//f/9//3//f/9//3//f/9//3//f/9//3//f/9//3//f/9//3//f/9//3//f/9//3//f/9//3//f/9//3//f/9//3//f/9//3//f/9//3//f/9//3//f/9//3//f/9//3//f/9//3//f/9//3//f/9//3//f/9//3//f/9//3//f/9//3//f/9//3//f/9//3//f/9//3//f/9//3//f/9//3//f/9//3//f/9//3//f/9//3//f/9/AAD/f/9/lFIIIQghpRQ5Z3tvhBApJeccjDH/f601KSWUUv9/SilCCAAApRRrLWMMtVb/f4QQKSXee713SiljDN57WmspJSEEIQRCCDFG3nu9dwghxhj/f/9/vXf/f957hBAIIf9//3//f/9/nHPee9573nvOOQAAhBBCCOccOWf/f5RSIQQYY713jDGEECEEYwznHP9//39KKUIIYwwhBIQQ3nv/f2sthBBrLWMMQghjDL13vXcxRqUUQgghBIQQ7z3/f/9//3//f/9//3//f/9//3//f/9//3//f/9//3//f/9//3//f/9//3//f/9//3//f/9//3//f/9//3//f/9//3//f/9//3//f/9//3//f/9//3//f/9//3//f/9//3//f/9//3//f/9//3//f/9//3//f/9//3//f/9//3//f/9//3//f/9//3//f/9//3//f/9//3//f/9//3//f/9//3//f/9//3//f/9//3//f/9//3//f/9//3//f/9//3//f/9//3//f/9//3//f/9//3//f/9//3//f/9//3//f/9//3//f/9//3//f/9//3//f/9//3//f/9//3//f/9//3//f/9//3//f/9//3//f/9//3//f/9//3//f/9//3//f/9//3//f/9//3//f/9//3//f/9//3//f/9//38AAP9//3/3XmMMhBBjDJxz/3/vPaUUhBDnHP9/WmsQQntv/39aa7VWlFL3Xlprc04YY/9/Ukr3Xv9//3/WWlJK/3//fzlntVaUUtZanHP/f/9/rTVjDBhj/3//f/9//39SSmMMjDG9d/9//38QQgAAtVb/f5xztVZzTlJKGGP/f/9/WmshBDFG/3/ee1JKUkoxRt57/3//f713WmtSSlJKWmv/f/9/915zTntvtVa1VrVW/3//f9579161VnNO917/f/9//3//f/9//3//f/9//3//f/9//3//f/9//3//f/9//3//f/9//3//f/9//3//f/9//3//f/9//3//f/9//3//f/9//3//f/9//3//f/9//3//f/9//3//f/9//3//f/9//3//f/9//3//f/9//3//f/9//3//f/9//3//f/9//3//f/9//3//f/9//3//f/9//3//f/9//3//f/9//3//f/9//3//f/9//3//f/9//3//f/9//3//f/9//3//f/9//3//f/9//3//f/9//3//f/9//3//f/9//3//f/9//3//f/9//3//f/9//3//f/9//3//f/9//3//f/9//3//f/9//3//f/9//3//f/9//3//f/9//3//f/9//3//f/9//3//f/9//3//f/9//3//f/9//3//f/9//3//fwAA3nv/f/9/CCGEEIQQWmv/f7135xxjDIQQe2//fwghrTXee/9//3//f/9//3//f957/3/ee/9//3//f/9/3nv/f/9//3//f/9//3//f/9//39SSoQQUkr/f/9//3//f/9/zjnnHIQQ5xzGGEIICCHee/9//3//f/9//3//f/9//3/eewghxhj/f/9//3//f/9//3//f/9//3//f/9//3//f957/3//f957/3//f/9//3//f/9//3//f/9//3//f/9//3//f/9//3//f/9//3//f/9//3//f/9//3//f/9//3//f/9//3//f/9//3//f/9//3//f/9//3//f/9//3//f/9//3//f/9//3//f/9//3//f/9//3//f/9//3//f/9//3//f/9//3//f/9//3//f/9//3//f/9//3//f/9//3//f/9//3//f/9//3//f/9//3//f/9//3//f/9//3//f/9//3//f/9//3//f/9//3//f/9//3//f/9//3//f/9//3//f/9//3//f/9//3//f/9//3//f/9//3//f/9//3//f/9//3//f/9//3//f/9//3//f/9//3//f/9//3//f/9//3//f/9//3//f/9//3//f/9//3//f/9//3//f/9//3//f/9//3//f/9//3//f/9//3//f/9//3//f/9/AAD/f/9//3+MMUopay17b/9//3/OOYwxjDF7b/9/ay1rLd57/3//f/9//3//f/9//3//f/9//3//f/9//3//f/9//3//f/9//3//f/9//3//f9ZarTW1Vt57/3/ee/9//3//fzlnay1KKWst7z3/f/9//3//f/9//3//f957/3//f713MUZrLd57vXf/f/9//3//f957/3//f/9//3//f/9//3//f/9//3//f/9//3//f/9//3//f/9//3//f/9/3nv/f/9//3//f/9//3//f/9//3//f/9//3//f/9//3//f/9//3//f/9//3//f/9//3//f/9//3//f/9//3//f/9//3//f/9//3//f/9//3//f/9//3//f/9//3//f/9//3//f/9//3//f/9//3//f/9//3//f/9//3//f/9//3//f/9//3//f/9//3//f/9//3//f/9//3//f/9//3//f/9//3//f/9//3//f/9//3//f/9//3//f/9//3//f/9//3//f/9//3//f/9//3//f/9//3//f/9//3//f/9//3//f/9//3//f/9//3//f/9//3//f/9//3//f/9//3//f/9//3//f/9//3//f/9//3//f/9//3//f/9//3//f/9//3//f/9//3//f/9//3//f/9//3//f/9//3//f/9//38AAP9//3//f/9//3//f/9/3nv/f/9/3nvee/9//3//f/9//3//f/9//3//f/9/3nv/f/9//3//f/9//3//f/9//3//f/9//3//f/9//3//f/9//3/ee/9//3//f/9//3//f/9//3//f957/3//f957/3//f/9//3//f/9//3//f/9//3/ee/9//3//f/9//3//f/9//3//f/9//3//f957/3//f/9//3//f957/3//f/9//3//f/9//3//f/9//3//f/9//3//f/9//3//f/9//3//f/9//3//f/9//3//f/9//3//f/9//3//f/9//3//f/9//3//f/9//3//f/9//3//f/9//3//f/9//3//f/9//3//f/9//3//f/9//3//f/9//3//f/9//3//f/9//3//f/9//3//f/9//3//f/9//3//f/9//3//f/9//3//f/9//3//f/9//3//f/9//3//f/9//3//f/9//3//f/9//3//f/9//3//f/9//3//f/9//3//f/9//3//f/9//3//f/9//3//f/9//3//f/9//3//f/9//3//f/9//3//f/9//3//f/9//3//f/9//3//f/9//3//f/9//3//f/9//3//f/9//3//f/9//3//f/9//3//f/9//3//f/9//3//f/9//3//f/9//3//fwAA/3//f/9//3//f/9//3//f/9//3//f/9//3+9d/9//3//f/9//3//f/9//3//f/9//3//f/9//3//f/9//3//f/9//3//f/9//3//f/9//3//f/9//3//f957/3//f/9//3+9d/9//3//f/9//3//f/9//3//f/9//3//f/9//3//f957/3//f/9//3//f/9//3//f/9/vXf/f/9//3//f/9//3//f/9//3//f/9//3//f/9//3//f/9//3//f/9//3//f/9//3//f/9//3//f/9//3//f/9//3//f/9//3//f/9//3//f/9//3//f/9//3//f/9//3//f/9//3//f/9//3//f/9//3//f/9//3//f/9//3//f/9//3//f/9//3//f/9//3//f/9//3//f/9//3//f/9//3//f/9//3//f/9//3//f/9//3//f/9//3//f/9//3//f/9//3//f/9//3//f/9//3//f/9//3//f/9//3//f/9//3//f/9//3//f/9//3//f/9//3//f/9//3//f/9//3//f/9//3//f/9//3//f/9//3//f/9//3//f/9//3//f/9//3//f/9//3//f/9//3//f/9//3//f/9//3//f/9//3//f/9//3//f/9//3//f/9//3//f/9//3//f/9//3//f/9/AAD/f/9//3//f/9/3nv/f/9//3//f/9//3//f/9//3/ee/9//3//f957/3//f/9//3//f/9//3//f/9//3//f/9//3//f/9//3//f/9//3//f/9//3//f/9//3//f/9//3//f/9//3//f957/3//f957/3//f/9//3//f/9/3nv/f/9//3/ee/9/vXf/f/9//3//f/9//3//f/9//3//f/9//3//f957/3/ee/9//3//f/9//3//f/9//3//f/9//3//f/9//3//f/9//3//f/9//3//f/9//3//f/9//3//f/9//3//f/9//3//f/9//3//f/9//3//f/9//3//f/9//3//f/9//3//f/9//3//f/9//3//f/9//3//f/9//3//f/9//3//f/9//3//f/9//3//f/9//3//f/9//3//f/9//3//f/9//3//f/9//3//f/9//3//f/9//3//f/9//3//f/9//3//f/9//3//f/9//3//f/9//3//f/9//3//f/9//3//f/9//3//f/9//3//f/9//3//f/9//3//f/9//3//f/9//3//f/9//3//f/9//3//f/9//3//f/9//3//f/9//3//f/9//3//f/9//3//f/9//3//f/9//3//f/9//3//f/9//3//f/9//3//f/9//3//f/9//38AAP9//3//f/9//3//f/9//3//f713/3//f/9//3//f/9//3//f/9//3//f713/3//f/9//3//f/9//3//f/9//3//f/9//3//f/9//3//f/9//3//f/9//3//f/9//3//f/9//3//f/9//3/ee/9//3//f/9//3//f/9//3//f/9//3//f/9//3//f/9//3/ee/9/3nv/f/9//3//f/9//3//f/9//3//f/9//3//f/9//3//f/9//3//f/9//3//f/9//3//f/9//3//f/9//3//f/9//3//f/9//3//f/9//3//f/9//3//f/9//3//f/9//3//f/9//3//f/9//3//f/9//3//f/9//3//f/9//3//f/9//3//f/9//3//f/9//3//f/9//3//f/9//3//f/9//3//f/9//3//f/9//3//f/9//3//f/9//3//f/9//3//f/9//3//f/9//3//f/9//3//f/9//3//f/9//3//f/9//3//f/9//3//f/9//3//f/9//3//f/9//3//f/9//3//f/9//3//f/9//3//f/9//3//f/9//3//f/9//3//f/9//3//f/9//3//f/9//3//f/9//3//f/9//3//f/9//3//f/9//3//f/9//3//f/9//3//f/9//3//f/9//3//f/9//3//fwAA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DAAAAACgAAAFAAAAB3AAAAXAAAAAEAAABh97RBVTW0QQoAAABQAAAAEwAAAEwAAAAAAAAAAAAAAAAAAAD//////////3QAAABMAEkAQwAuACAATQBJAEcAVQBFAEwAIABHAEEATABFAEEATgBPAAAABQAAAAQAAAAHAAAABAAAAAMAAAAIAAAABAAAAAcAAAAHAAAABgAAAAUAAAADAAAABwAAAAcAAAAFAAAABgAAAAcAAAAHAAAACA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GABAAAKAAAAYAAAAPUAAABsAAAAAQAAAGH3tEFVNbRBCgAAAGAAAAAuAAAATAAAAAAAAAAAAAAAAAAAAP//////////qAAAAEMAUABBAE4AIAAtACAAQwBvAG4AdABhAGQAbwByAGUAcwAgAFAA+gBiAGwAaQBjAG8AcwAgAEEAcwBlAHMAbwByAGUAcwAgAGQAZQAgAE4AZQBnAG8ALgAuAC4ABwAAAAYAAAAHAAAABwAAAAMAAAAEAAAAAwAAAAcAAAAGAAAABgAAAAQAAAAGAAAABgAAAAYAAAAEAAAABgAAAAUAAAADAAAABgAAAAYAAAAGAAAAAgAAAAIAAAAFAAAABgAAAAUAAAADAAAABwAAAAUAAAAGAAAABQAAAAYAAAAEAAAABgAAAAUAAAADAAAABgAAAAYAAAADAAAABwAAAAYAAAAGAAAABgAAAAQAAAAEAAAABAAAAEsAAABAAAAAMAAAAAUAAAAgAAAAAQAAAAEAAAAQAAAAAAAAAAAAAAAAAQAAgAAAAAAAAAAAAAAAAAEAAIAAAAAlAAAADAAAAAIAAAAnAAAAGAAAAAQAAAAAAAAA////AAAAAAAlAAAADAAAAAQAAABMAAAAZAAAAAkAAABwAAAA8gAAAHwAAAAJAAAAcAAAAOoAAAANAAAAIQDwAAAAAAAAAAAAAACAPwAAAAAAAAAAAACAPwAAAAAAAAAAAAAAAAAAAAAAAAAAAAAAAAAAAAAAAAAAJQAAAAwAAAAAAACAKAAAAAwAAAAEAAAAJQAAAAwAAAABAAAAGAAAAAwAAAAAAAACEgAAAAwAAAABAAAAFgAAAAwAAAAAAAAAVAAAAEQBAAAKAAAAcAAAAPEAAAB8AAAAAQAAAGH3tEFVNbRBCgAAAHAAAAApAAAATAAAAAQAAAAJAAAAcAAAAPMAAAB9AAAAoAAAAEYAaQByAG0AYQBkAG8AIABwAG8AcgA6ACAAQQBOAFQATwBOAEkATwAgAE0ASQBHAFUARQBMACAARwBBAEwARQBBAE4ATwAgAFMASQBMAFYAQQAAAAYAAAACAAAABAAAAAgAAAAGAAAABgAAAAYAAAADAAAABgAAAAYAAAAEAAAABAAAAAMAAAAHAAAABwAAAAYAAAAIAAAABwAAAAQAAAAIAAAAAwAAAAgAAAAEAAAABwAAAAcAAAAGAAAABQAAAAMAAAAHAAAABwAAAAUAAAAGAAAABwAAAAcAAAAIAAAAAwAAAAYAAAAEAAAABQAAAAY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SQKBvVXo6PIpVgveSIZyP+cdv2Q=</DigestValue>
    </Reference>
    <Reference URI="#idOfficeObject" Type="http://www.w3.org/2000/09/xmldsig#Object">
      <DigestMethod Algorithm="http://www.w3.org/2000/09/xmldsig#sha1"/>
      <DigestValue>mRWWWf4fmiXYzwUM+fPf9FEjeG4=</DigestValue>
    </Reference>
    <Reference URI="#idSignedProperties" Type="http://uri.etsi.org/01903#SignedProperties">
      <Transforms>
        <Transform Algorithm="http://www.w3.org/TR/2001/REC-xml-c14n-20010315"/>
      </Transforms>
      <DigestMethod Algorithm="http://www.w3.org/2000/09/xmldsig#sha1"/>
      <DigestValue>QB9uxwmppvGFlG11p13HinIp54s=</DigestValue>
    </Reference>
    <Reference URI="#idValidSigLnImg" Type="http://www.w3.org/2000/09/xmldsig#Object">
      <DigestMethod Algorithm="http://www.w3.org/2000/09/xmldsig#sha1"/>
      <DigestValue>f2LQH7G2wDX2Vr4gEYfSNUDGWKQ=</DigestValue>
    </Reference>
    <Reference URI="#idInvalidSigLnImg" Type="http://www.w3.org/2000/09/xmldsig#Object">
      <DigestMethod Algorithm="http://www.w3.org/2000/09/xmldsig#sha1"/>
      <DigestValue>TzScbi92i2S5D/33y2ADT3ej7TM=</DigestValue>
    </Reference>
  </SignedInfo>
  <SignatureValue>j8bgnHB0rgB+OxikAGYgCzi36/NGGYCxFAZkYb6P5Y/yusFVbNU87HIkSl1jnqL5zzXUWK292CQm
yhI1NdP6FSL2oJ/EcTnajoZ2kQ20R64Y+cjA3H2bl5HPAPk6OeS7RXdIK0wkS87rJrSa1lWwtUKM
JgFFvC0wfwgwxkw+0cRqotGZ7fDyPx7Arq2QwlbRo8dWmFVyuoUstLFe+Bu2I/CTl0U3KfkW1Umo
N0rN19slb4sc5kFtiPzCcE6DFFKhqrv1iflgMipTwfNPQCwJCF2lSyWgK6qjS0PZGMOFRVPYtqsk
wiCF9ZZFbJPTqFULqQV47HqrqWj1GkC6N0R3RQ==</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2022-03-31T13:29:43Z</mdssi:Value>
        </mdssi:SignatureTime>
      </SignatureProperty>
    </SignatureProperties>
  </Object>
  <Object Id="idOfficeObject">
    <SignatureProperties>
      <SignatureProperty Id="idOfficeV1Details" Target="idPackageSignature">
        <SignatureInfoV1 xmlns="http://schemas.microsoft.com/office/2006/digsig">
          <SetupID>{AE671BA8-01D0-4B58-B8CE-6E1AA191B892}</SetupID>
          <SignatureText/>
          <SignatureImage>AQAAAGwAAAAAAAAAAAAAAHoAAAAWAAAAAAAAAAAAAADdCgAABQIAACBFTUYAAAEAjG4AAAwAAAABAAAAAAAAAAAAAAAAAAAAVgUAAAADAAA1AQAArQAAAAAAAAAAAAAAAAAAAAi3BADIowIARgAAACwAAAAgAAAARU1GKwFAAQAcAAAAEAAAAAIQwNsBAAAAYAAAAGAAAABGAAAAsA4AAKQOAABFTUYrIkAEAAwAAAAAAAAAHkAJAAwAAAAAAAAAJEABAAwAAAAAAAAAMEACABAAAAAEAAAAAACAPyFABwAMAAAAAAAAAAhAAAX8DQAA8A0AAAIQwNsBAAAAAAAAAAAAAAAAAAAAAAAAAAEAAAD/2P/gABBKRklGAAEBAQDIAMgAAP/bAEMACgcHCQcGCgkICQsLCgwPGRAPDg4PHhYXEhkkICYlIyAjIigtOTAoKjYrIiMyRDI2Oz1AQEAmMEZLRT5KOT9APf/bAEMBCwsLDw0PHRAQHT0pIyk9PT09PT09PT09PT09PT09PT09PT09PT09PT09PT09PT09PT09PT09PT09PT09PT09Pf/AABEIAC8BAA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77xhDZeNLPw/9mZ2uI97T78LGcMcEY54X171n2nxFh1CPUpLSx3R2k0cMDPOEFyXYgEEjjgFqyPEPg3W9X1q6vbdPJea/CCXzFytt5Pllxz7njr7VJH4Su7R7YyWwt7GLVZL2VvMU+TBFHtgGAcnhc8Z6nNAHXSeLdChvJLSTVLUXMTBHi35YMTjGPXJxVg69pgGftkWPtP2Pr/y2zjZ9c15boQk1CTw5oEaWEq2t5JePcwXIlMoTLBmUDKAkqPm5PHFbugeGddDaLbapZJBb2U9xdTSidXaSZgdjED/fJHX7vOKAOzt/EekXWqSadb6jbSXked8KuCwx1/KoNG8Rw6roMmryp9ltUaX5nbIKISC/Tpwa4bSPBevaah3QzvNp8VwbQm+jMUsrqygomwFR82TuYdq6xvCzyfDpfD0biGX7GsO48jeACc47Fs5x60AMtvGF5cvbXH/CO340u5dVjugVZ8N0cxD5gvv2HNa0fiTSJdXOlx6jbNfKSDAH+bIGSPr7Vyq6Rr+q6lpRuNNbS1smj8+ZNUcxzIn8CxKccnnkdBjNZmneGvFKaza319alntjcTlVniELzlCEZEUDaCcZJJJ6nFAHW2/jfS/sc91qE8VjAt3LawtLJnzthwWAx0zkfh71evvFGiaYYPtuqWkP2hQ8W6QfOp6MPY+vSuCl8Ca1a22kNarcSPHp7Ws8cN2kLRyM5dmLMrBlO4g45+UUzVPBPiLZLp1pG72S20UEUkVxEm5PlEivlQ0ncjJUD9KAO/v8AxToul3DwX2p21vKm3ckj4I3DI/QU688TaNp9/HZXmpWsNzJjbG8gB56fSuS1LwpqV3Y+IjFZoLrU7qO3jO9PktE2jOc8ZAbjr044pmoeE9ZkfWtKtrO2a11e6SY6i8oBhiULhCmMkrtIXHHPbnAB6JRTY08uNUBJ2gDJp1ABRRRQAUUUUAFFFFABRRRQAUUUUAFFFFABRRRQAUUUUAFFFFAGBqHiGa11ua1it3lgtrdZpXjjLtuO47OowcKMdc7qoQePYp7khbGUwfZxMrq6k7trsVxn/YAHu3OKzvEVvbnVtZ1K/wBRjsbeyEUZYWcUjNuQcZZSSTnGKwNGv9J1z7U1trFyklnCbgrLplsrFE7r8vOM/rXbCgpQ5rfmS3qdRaeKdPtdRn+w6QsEOxMPFEivOWLgYwehIXGf73OOtdTpeopqunQ3kSOiSgkK+MjBwQccdQeleV6LqmkazqUen2+q3sMt8WA87SrZVlJ5IyFOc7f0rc0fUmvden8Pad4lvllslIO2xtxEApAIXA7E46dqKuGtpa1teu33ApHomaM15zaeImvDrKxeKtRDaQrvcBrKD5lUkErxz09uorV8MeIWe1u76/1Ke4sfs8M8T3ECRuoZnXG1BzkqMdc5FYyw84q7/UaZ2VFUrXVbS8tlninUIQTh/kYYODkHBGDwc0q6nZtOYVuoTIApKhx0bO388HH0rGz7DLlFUk1S0kunt1uIzLHt3DPc5wB6n5Tx7VIL62IJFzCQF3Ehx09fp70rPsBZorNv9esdMmt47qYq1x9wqjMMZVckgYAyyjJ45FOGsWZuVg89RI+7YD/FtwSR/wB9D65p2e9gNCiqNpqtrexLJBMCrAFdwK7gVDZGevBFWEuoXZVWaNi67lAYEkeo9velZoCaikrMuxealI1vaTNaWw4kuFHzufRM8D/e/L1ppXA1KK5C50i3sr1ItK1PUI9T6rvneZGPXEisSMH2rYHiG3g0mxvb1Xi+1ske1Rna5659hg80Lll8DuNxcd0a9FUtR1W20tYDclv38qwoFXPzMcD8KuZGcZ5osxC0UmRnGeaMikAtFICD0IoBB6HNAC0VnzaxHFey2qW1zNJEqs/lICBuzjqR6GrFnew31sJ4SdmSpDDaVIOCCD0IIp2aAsUUmabLKsMLyv8AdRSxx6CkA+io4Z0ngjlU/LIoZc8HBGafkDqRQAtFISB1NRW1zHdw+bFnbuZeRjlSQf1FAHlHxJZRq5W6yNPOp25uTjjAiHX8N1Xtf8T6HqeleJZNIs42ntbFYf7QVBtZXIXYD17n8q6nVvC93qF5fNHdWBtLwoZLe6sTNgqu3Od49PSqsfg69h057CObQ1s5CGeEaSdrEcgkebz0r0IV6ahFPdf8AlpnD2WiX+g+GrDxNrF/C1vptqX021jXB8yXldxwO7Z79Kz/AAPPLpnjfRRc2N3aSzW8yytcIU88ne+4ZAyOg/CvT7nw3q15Zx2lze6PNbx42RPpZKrgYGB5vai58OaveXMNxc32jyzwAiKR9LJZB7HzeK1+upxkp63v/X4i5TxK5hvbXRJNegYiLVZbi1nx2yQ2Px5/KvWtL00CweBp1t2tNO0+USsu5UMe9skZGR8vNXT4Rv208WBn0Q2atvEH9knYG9ceb1qw3he+uYr1L7U4ybtYY2a2tvL2xxljtAZmHO7HpjtU4jGRrRS2/pW+5Ao2KJ8Lxa35GoS6otzFPHHIXMIBkXGCPZCpPy46nJJpH8CobyKRNQRI4pI5CghAPynI5B474+p68YWTwFPINp1QYW1W3B8jk7XDAk59iCBjOfYUx/h9L5E8UeooFl8sYeAuDtQpzlsnqCBnAKg4rmVS20/wHYS18BLbMGGoRNKxG5vs4GdojAI+bhv3eSe+5ulR3PgSytLKeUXyRQrarHvdCdu0LluGAOdu71yScnpVqfwAsr27i+JaIyF2ZDmQsSVJIYHgYHXkDtU0vguSXQ7HTWvY2W23hmeDIYNnkAEfMAcAnPc0e11Xv/gFh99ounC3jv8AUrhWt7OySFCy4WMg537RxknbxjjaKzIPBkdyUkXVIpPI/dlhb4IMewDad3GDEoPXIBFaVt4JEOj3eny3rTJdXSTysycsqsG29epxjP6Vj3fgO506xadLyW+nVVDLsAMh8wM2QzgEHnIz3PNEZLVKYWL6+CI0W4WO9iCzxlSTACyctjac8DBAI7heoqzo3huPTtZW5S8VvJjeNohBtDM7b8gkkADccBegOCTiqNv4CuPs1uXvYkdIo8xtCXBYBNysdw3JlCcccsTVr/hCZReNcC+iyx3c25+TAwoTDfKMbQfUKOlKUk7pz/AZ1qMGXKnI9a4SfVPGERdo7Z3GH2p9l6cSbf8A0FP++q6nw7o50PSIrJpVlKZy4QLnn/DjJ5OKZNaa413IYNTtFt2bKq9oSyD0zuAP41nBqLa0fqDM2wmu7W51A3cCm8kkSO0bythlJjBY/QHOfTFT61pyfZtGscM8QuRG5A7eU4JP51qWOlraSNPNNJc3TjDTS4zj0UDhR7D8c1dqU1F+6htt7nF3P2y+tFe7jffYT29rnaf3j+ehdx7YC/manvDAItRScMdZaZzbYB8zr+62H+7jGe3XPeutox3xT9oKxyV6YAmqJeBjqzSN9kwD5h4Hl+X7Z6475zUl3Z3DRa1cxK5vRsRWAJKrsTfs9+vTrXU470tHOFjj4UhlS9+x3K+QbNlkFhbsMEkYPLHLgZ464/Cr3hyWI3k6W4tnj8pT51oCsZOTwVPAb8Tx1rocAUYAoc7qwWMAWdzceJtTaG9ntV8qAZjRCG4b+8p6VQtViggshqvNpHJcLM8gOx5t+A79uRuPPGT9K66jGaXOFjknmlsrI31mkjWy3EkUChT/AKt1AUgf3fMAx7H0p1nbTxG5sG80wabDJtZsnzDIMrz3wNw/Gurop+08gscXePE8XlyrCky2UYiE6NI7nb/yyUYwc9SOc/StGytINTuJJrpPPU2MO3fkjJ3ZI9/frXR4HpRQ6gWOVgktc2b64cxNYx+UZwSu/nf1/i+771q+GFCaFEFWRV8yXaJM7seY2M556Vq4opSndWCx/9kAAAAIQAEIJAAAABgAAAACEMDbAQAAAAMAAAAAAAAAAAAAAAAAAAAbQAAAQAAAADQAAAABAAAAAgAAAAAAAL8AAAC/AACAQwAAPEIDAAAAAAAAgAAAAID+//VCAAAAgAAAAID//7dBIQAAAAgAAABiAAAADAAAAAEAAAAVAAAADAAAAAQAAAAVAAAADAAAAAQAAABRAAAAeF4AAAAAAAAAAAAAegAAABYAAAAAAAAAAAAAAAAAAAAAAAAAAAEAAC8AAABQAAAAKAAAAHgAAAAAXgAAAAAAACAAzAB7AAAAFwAAACgAAAAAAQAALwAAAAEAEAAAAAAAAAAAAAAAAAAAAAAAAAAAAAAAAAD/f757/3//f/9//n/ff/9//n/+f/9//3//f/5//3/fe/9//3//f/9//n//f99//3/+f/5//3//f997/3//f/9//X//f/9//3/+f/9//3//f/9//Xv+f/5/3Xv/f/9//3//f/9//3/dd913/3//f/57/3//f/9/vnf/f/9/vXf/f/9//n//f/9//3//f/9//3/+f9x7/X//f7x3/3/fe/9//3//f/5//n/9f/5//n/de/9//3++d/9//3//fztnfW+/e99//3//f/57/3/9e/9//3//f/9//3/+e/9/u3P/f/9/33v/f/9/m3P9f/5//n/9e/9//3vfe753/3//f/9//3//f/9/33//f/9//3//f/9//3//f/9//3//f/9//3//f/9//3//f/9//3//f/9//3//f/9//3//f/9//3//f/9//3//f/9//3//f/9//3//f/9//3//f/9//3//f/9//3//f/9//3//f/9//3//f/9//3//f/9//3//f/9//3//f/9//3//f/9//3//f/9//3//f/9//3//f/9//3//f/9//3//f/9//3//f/9//3//f/9//3//f/9//3//f/9//3//f/9//3//f/9//3//f/9//3//f/9//3//f/9//3//f/9//3//f/9//3//f/9//3//f/9//3//f/9//3//f/9//3//f/9//3/ee/9//3//f/9//3//f/9/vnf/f/9//3//f/9/33v/f/9/33//f/9/3Xv/f/9//3//f/9//X/9f/9//3/ff/5//3//f/9//3//f/9//3//f/97/3+/d/9//3/ee/9//3//f/9//3//f/9//3//f/9//3//f/9//3+8d/9//3//f/97/3/de/9//n/8e/5//n//f/9//3//f/9/33v/f/9/3nv/f99733v/f/9//3+/dz1nDCWHENla/3//f/9//3/+f/5//nv/f953/3//f/9//3//f/9//3//f55z/3//f/9//3//f/9//3//f/9//3//f/9/v3fff753/3//f/9//3//f/9//3//f/9//3//f/9//3//f/9//3//f/9//3//f/9//3//f/9//3//f/9//3//f/9//3//f/9//3//f/9//3//f/9//3//f/9//3//f/9//3//f/9//3//f/9//3//f/9//3//f/9//3//f/9//3//f/9//3//f/9//3//f/9//3//f/9//3//f/9//3//f/9//3//f/9//3//f/9//3//f/9//3//f/9//3//f/9//3//f/9//3//f/9//3//f/9//3//f/9//3//f/9//3//f/9//3//f/9//3//f/9//3//f/9//3//f/9//3//f/9//3//f797v3v/f553f3Ofd99733vfe997v3O+d/9733u/d/9/33vfe997v3efd797/3+9d59333vfe9973nu8d9x73Xu/d99733vfe79333ued/9/nnN+b/9/nHP/f/9/v3uec/9/fG+/d997v3eec753/387Z51z33vfe51zv3f/f/9//3+ec/9/nnPfe/9/Wmvdd957/3//fxpjnnP/f79333u/d/9//3//f793/3//f59zv3ufc59zn3eZUh1n6xz/f/9/XGu+d/9/33ved793/3+/e997fW+ec/9/vnfZXr97/3/ff997/3/fe/9//3/fe39vPmsdYz5nn3P/f/9//3//f/9//3//f/9//3//f/9//3//f/9//3//f/9//3//f/9//3//f/9//3//f/9//3//f/9//3//f/9//3//f/9//3//f/9//3//f/9//3//f/9//3//f/9//3//f/9//3//f/9//3//f/9//3//f/9//3//f/9//3//f/9//3//f/9//3//f/9//3//f/9//3//f/9//3//f/9//3//f/9//3//f/9//3//f/9//3//f/9//3//f/9//3//f/9//3//f/9//3//f/9//3//f/9//3//f/9//3//f/9//3//f/9//3//f/9//3//f/9//3//f/9//3//f/9//3//f99/bjFGDIcQRwysGKwUiBCHDGkQSAxnDKgUiBBHCIkQaAyHEMgYhhBmDKwYKAinFIUMiBCJEGcMRQiFEIQQoxCEDGcQZwyHEIcQiBBnDKgURghoDE4p/3+VUhVCv3c3SvQ9FkaRMaoUf282Si4l9D1XSrI1LiVfa7I5qhTsHPteTinffz9rUClPKdteLinSOW4t/3+fc3dODSHtHDdGvFowKbM1f3P/f5hSDSX/f4oQ9kGbVnIxtTkfZ1EtDyVRLT9rkjUOJU8pHGMNJcsceVIOJZtWWE4OJewc216yObI5bzG/d99/v3v/f/9//3/fe3ZOTinsIC4lLiVPKZAxVErfd/9/33v/f/9/3Xf/f/9//3//f/9//3//f/9//3//f/9//3//f/9//3//f/9//3//f/9//3//f/9//3//f/9//3//f/9//3//f/9//3//f/9//3//f/9//3//f/9//3//f/9//3//f/9//3//f/9//3//f/9//3//f/9//3//f/9//3//f/9//3//f/9//3//f/9//3//f/9//3//f/9//3//f/9//3//f/9//3//f/9//3//f/9//3//f/9//3//f/9//3//f/9//3//f/9//3//f/9//3//f/9//3//f/9//3//f/9//3//f/9//3//f/9//3//f/9//3//f/9//3/SPfQ9HGM/ax9n314eY39vX2s/Zx1jf2sdY39vP2c/Z/peXWs8Zz1nn3M/ZxxjG2M/Z19rP2dfa1xrOmNca31vXWcdY/xeX2tfb19rHGNda/5iDiHfe55zihDOHGsQvFr/YrU5SQz+Yq0Y9kHVPV9r1T2sGJpSDyUfZzApF0YOIb93OUrvILQ1m1I/Zy8l7Bx/b39z9kHdXt5elDVSLe8gkzW8Wt9/n3PsHP1eixCUNbU51jm1OZtSixA/Z88cX2/wJF9vUS3UPXExn3c/a7Y990ERJT9re1I4St1eUC0NJRxnv3v/f/9/nnP/f/9/+l41Rtpaf2+fbxtj+l7xOW0tt1b/f753/3//f957/3//f/9//3//f/9//3//f/9//3//f/9//3//f/9//3//f/9//3//f/9//3//f/9//3//f/9//3//f/9//3//f/9//3//f/9//3//f/9//3//f/9//3//f/9//3//f/9//3//f/9//3//f/9//3//f/9//3//f/9//3//f/9//3//f/9//3//f/9//3//f/9//3//f/9//3//f/9//3//f/9//3//f/9//3//f/9//3//f/9//3//f/9//3//f/9//3//f/9//3//f/9//3//f/9//3//f/9//3//f/9//3//f/9//3//f/9//3//f/9//3//f7E1mVL/f997X2+/Wr1WH2Nfb997/3//e/5aX2tfa/9//3//f/9/Pmc/az9r/3//f/9/n3cfZz9nv3e/dz5nP2ffd/9//39fax9nH2f/f59z3l7vIP9/33eyNTlKczHeWl9rrRi9Wj9nMCm1OQ8h1TmsFJtW33vNGP5itDnVPTEpH2OcUnMxMSkwJXItLyWaUv9//3/2QZQ1H2dTLdY9DyFRLbtW/3/fe+wc9D1QKTAl1j0xKTAlN0YOId1ezxy9WhAlf3PVPXExkzU/a39zvVoyKTIpH2ecVhdGelLsILla/3+/d/9//3//f/9//3//f/9//3//f913/3//f/9/O2PQNRE+/3//f953/3//f/9//3//f/9//3//f/9//3//f/9//3//f/9//3//f/9//3//f/9//3//f/9//3//f/9//3//f/9//3//f/9//3//f/9//3//f/9//3//f/9//3//f/9//3//f/9//3//f/9//3//f/9//3//f/9//3//f/9//3//f/9//3//f/9//3//f/9//3//f/9//3//f/9//3//f/9//3//f/9//3//f/9//3//f/9//3//f/9//3//f/9//3//f/9//3//f/9//3//f/9//3//f/9//3//f/9//3//f/9//3//f/9//3//f/9//3//f/9//3//f/9/by2bUr97fE6zGAwAKgRrDNAYvlb/f19njBBLCFIt33f/f/9/n3ORMWwQzxx/c/9/3388Sk4MbRD1PT9nawyuFDdG/3+fd5g1LgiOEJhS/38/a+8c33v/f/teTymzNR5jH2dxMS8lP2f0PdQ5kTFfay4lTy38Xh1jDSUNJR1jeE5QLTdGcS1RLTdGV0pPKfM9f2/fe39zTylyMTAl3V6SNS4l+17/f/9/6xwuKT5nLyW7VnEtkjXbWjZGTy1xMTdGu1pxMXAtX2+RNZI1szWfdzApvFoPJZIxmVYdYy4psTlUSv9//3/ee/9//n//f/9//3//f/9//3/+f/57/3v/f793l1ISQnxr/3//f/9//3//f/9//3//f/9//3//f/9//3//f/9//3//f/9//3//f/9//3//f/9//3//f/9//3//f/9//3//f/9//3//f/9//3//f/9//3//f/9//3//f/9//3//f/9//3//f/9//3//f/9//3//f/9//3//f/9//3//f/9//3//f/9//3//f/9//3//f/9//3//f/9//3//f/9//3//f/9//3//f/9//3//f/9//3//f/9//3//f/9//3//f/9//3//f/9//3//f/9//3//f/9//3//f/9//3//f/9//3//f/9//3//f/9//3//f/9//3//f/9//3uyNZtSf3OwFFAMDQBNDCoETAiuFH9r33fPGCoEzhj/f/9/33v/f3lKCQQrCJ5Sf3Pff7s5LwgLAN9e/2JwEC0E9z3/f19vUgwxCE8Md07/e19rESXfe/9//39NKaYQfW//e793nnPfe/9/fW+/d/9/nW8ZY/9//3uec75z/3udb99333e/d1xr/3++d1pn/3/ed/97/399bzxnLSVea59zn3Pfe/9//38SQuocn3MtJX9vn3O/d793/399b793n3fff31v/3+dc/9/nXO/d997G2O/d793fW//f997nne/d/9//3//f/9//3//f/9//3//f/97/3//f/9//3//f997/3//f9la0Dn/f/9//3//f/9//3//f1RKnXP/f/9/GWPXVv9//3//fzNGv3f/f/9/fGsRQvE9ET47Z/9//3/fe997VEquNfA5tlL/f/9/33v4Wv97/3//f/9/nnMyRvE9rjEZX/97/3v/f31v0DmvNRJC+F7/f/97/3/fe/9//39ba5VS/3//f/9//3//e3ROnXP/f/9/WmcRPo0t8T2eb/9//3//f/9/EkJca/9//3/5XrdW/3//f/9/O2c6Y793/39USq810Dm2Vp5zEUKdb997tlb/f/9//3//e/lennP/f/9/llLxPfE5M0Zca9dW/3//f/9//3v/f/9//3//e7IxWk58Ui0IMAgXJRtGtjVMCAoAOUb/exIhTASNEJ9v33f/f/9/X2uuFE0MCwAOBA0ADwQPAC8IP2t/b1EMMAjYOf9/H0IyCBMILwg1Qv9//l4QIf9//3//fxhfaymcb/9//3//f/9/nHP/e/9//nv/f/9/vHPdd/9//nv+e/9//nv/f51z/3//e/9//n/9e9x3/3+cc/9//3uVTvle/3//f75z/3//f9ZW8T3/f5dS+l7/f79z/3//f753/3vfe/9//nvde/9/vHP/f/9//3/vPTln3Xf/f7t3/3+9e99//n//f/9//3//f/9/t1ZVSvteFEb6WtI5uFbyPftev3ewNdla/3uXUpZS/3//f/9/33v/f55zjzH6Xv9/33sSQm0tfW//f793CiF9a/9/fW+OMfleXGcaY40tO2ffe997jjGVTp5zXGsRPlRK/399b/E9fGu/d/9/nm/PNXVOXGt9b68xllL/f11rbi3YWn1vO2evNfha/3/fe/9//3v/f7dW8D3/e/9//3//f793zzV9b993+FqOMdha33f6Xo8xXWv/f997PGcrIXZO/3/fe7A1sDW/d/9/33u4VlRG/39VSlVKGmO/d5ZSjS0zRr93fW8yQp5z/3//e51zjjG/d/9/dU4SQjtnfW/5WtA5jjHfe/9//3//f/9//3//f/9/szVaStg9DARyEH9S/39faxEhKgSTMf97ljFtDLAYH2P/e/9/33v/f9c5LARwDDAIMAhSDDIMMAhfaz9ncxAyBLo1f2/WGBIENQwQBNQ5/38/Zw4h/3+fc997/3/dd/9//3/+e/97/3v/f/9/3nf/e/97/3//f/9//3//f/9/3nf/f/97nXP/f/973nf+e7xz/3//f/9//3+db79z33v/e/97/3/+d/9//3/fd/9733vfd/9//3//f71z/3//e997/3//f913/3//f9573nedc/9//3/+f/5//X/9e/9//n//f/5//3//f/9//3+YUlAt/2JSLb5azhicUs0cPmufd8kYl1b/f55zllL5Yv9//3//f/9/v3csJdla/3+fc/E90DWXUv9/v3cKIZ5z/38SQvpe33v/f/9/XGttLf9/11byPf9//3//e31vji19b/9/M0Z9b/9//3+XUjNG33v/f/9/XWu4Vv9/2VrZWv9//3//f5ZSlVL/e/9/nXP/f/9/t1auMf9//3//f/9/nnPQOZ5z/3sSQnxv/3//f/9/dk41Rv9//3/ROZhSE0Lfe59z0jnSOX5v/3//f7lWl1L/f3ZOdk7/f/9/33t1Ttha33t9azNG/3//f/9//3sSQt9733sTQjxnv3f/f/9/2VqwNf9//3//f/9//3//f/9//3+RMXtOtjVODFEMH2ffe/9/vVacUv5e/3+XNSwEDQTQGMwUkS2cUv9/H2MtBA4AtRi8ObQYEQRyEJ9zn3O0FDMIOSV/UhAAEgQ1CDEIECG/c19ncS3/f/9//3+9c99333ffd99333f/ezpj/3//f/97v3O/d59zv3N+b/9/33ffd/97/3v/f79znm//f/97/3u+c993nnOfc/9/v3ffe/973nf/f7xz/nf/f75z33ffe79z33f/e75z/3+9c/9/33u/d793/398b753/3//f55z33vfe997/3/+f/1//n/+f/5//n/+f/9//3//f7pWMCm+WjMpfVLQHJ5WzhwcZzxvqBzYXv9//398bzNG33v/f99//3/fe28t+17/f1VKdU4aY9E5/3+/dyshnnPfe68xfW//f997/3+/d68x33szRrdS/3/fe/9//3/QOfle/3/QOX1v/3+/d7A1l1K/d793v3Pfd11r/3//f/9/n3M8Z9E5jjFbZ/9//3//f/97/3+WUq81/3v/f997/39ca44x/3udb9A533vfe/9//39/b9I9v3e/d9E5XmtVSn9vG2NWSrhWd07/f/9/2VpWSp9zPGcTQrhWfm/fe5ZSdUr/f59zEj6fc/9//3+/c9A533u/d9E533v/f/9//39da9A1/3v/f/9//3//f/9//3//f5IxW07XPU0MLwz/Yt97/3+/d/9//3//f/k9DQRRDHEMjRAoBI4QG0K/d3ctcxAZJX9v9iBSDBUl33u/c1YlMQTYGDspEARzDHUQEQQSIb9zP2cuJd97v3fwOSshby1/b39vyhiQMV9r0zm/c5pS3Fp5Ti8lWEpRKZIxX2uRMS4hcS1/b1Epci1YSjdGd0r/fxxf7Bz0OX9vUSkOIXZK/3/fd40xe2v/f/97O2MtJdI5NUJ4TgwdqBQaXzRG21qzOZ9zkTVOKTVGv3cuKewgf29XSi0pLCV9b/9//3//f/5//3/+f/9//3//f/9/eE4OIfc9ESW3OfEgfFLuIPJF1l4JKVNS/3//f99/tloaZ/9//3/ff/9/jy0cY59zjzE7Y/9/0Tn6Xr93TCV9a/9/jzFda/9/v3f/f/9/0DW/dxJCuFb/f/97/3//f9A1XWu/d/E5nm//f79zM0LxPTNC8T0zRvI9sDWfc/97d05vLXZK+VpcZ/9/33v/f/9//3//f/la8Tl9b55vv3edbzNCM0b/f31vrzXfd/9//3/fe39v0jnfez1nE0L/f1ZKfm92ThtfXWuxNd97/3/ZVtla/3//f35rdk5VShNCjzG4Vv9/nm8TQr93/3//f9938j3fd7930DXfe/9//3/fe59z0Tn/f/9//3//f/9//3/+f/9/kjV7UjpKLAgNCH5S/3//f/97/3v/f/9/nlJQDBEEMggTIWwMCgCyGF9rf1IQBBEE31qSFA8Edy2/c/97+DUwAFYIVwwwBDcl1hgPAE8I33v/Xi4h/3/fd20p+170PdM5kTHcWldGLyVyLd1aWUpaSnMtvVatFPg9ESX/XosQX2trDN5aMSU/a5Qxm1IOIZ9zzBjcWnpO3l6dUpQ1Tynfd/9/Ch35Wr93v3OYTrI1WUqTMTdGkjEdY5AxNka8WjEpWU7uIF9v/WLUPZM1/WIOJX9z/WIEAFVO/3/fe95//3//f/9//3//f/9//38cY3dOeU55TlhKelI/Z3dSlVo5bzBOGGv/f/9//398c1NO33//f/9/v3dOKfteHGPyPd97/3/6XjRG/38LIZ9z/3/yPbhW/3v/f/9/XWuPMb93uFbyPf9//3//f35vrzF9b/970Tn6Xr9z/3+3VtA1/3//f/9/PGOQMf9/HGNOKb93fm//fzxnfGv/f/9/vXP/f/97dU4KIdA5rzGvMUwpKyE7Z993/3+vMZ5v/3//f/9/2VrxOf9/l1KXUv9/+l40RtE5n3P/f7A1XWvfe/peE0L/fxxjPGf/f997n3PZWtla33s8Z/I9fW//f/9/33cTQt93v3MTQj1n33v/f/9/+l7yOf9//3/fe/9//3//f/9//3+zOXtSP2ttEC0IVS2fc/9/33vcWj5n/39/b1AMdhAbJd9/n1IvBAwAf05/b/cgEAAdQpAQLwjYOd93/3ubSg4ANwgWAHEIXkr8PQ4ALwi/ex9nDiHfexlfDCH/f59z/39wLTZCn3MOIfY9mlKcUnpOnFK2Nd9alTERJZ1WUSm/c4wQOUZzLb931jmbUkkIn3NxLTAl7hx7Tvg9ECEeY/9//39vLQsdNka6Vv1eci1fb9Y5OkqUMZ9zKAS8VnpOtTn3QXExv3ufd3lSkzWfd2kQHmcNJdI933v/f/9//3//f/9//3//f/9//3//f/9//3//e/9//3v/f/9//3/+f5p/Fmt6e7t/vH//f91/Uk6dd/9//3//f00p+15WSvte33v/f59zE0J+bwwhfm//ezxnsDV+a/9/fm+PMfpa/3+/d7A1t1b/f79zNEY0Rt97/3uPMfI9PGf/f11rEj4aX1xn/381RphS/3+/d5Axn2/fd59zM0Jca/9/3nf/f/9//3/6XvE5v3f/e/9//3+3UjNCv3f/e9labS2eb/9/n3MSPlxn33szQp9zv3ffd44t0Dn/f/9/t1K3Vt972VqXUv9/PWePLX5v/3//f9E5uFb/f793bil2Tr9333t2TvI9v3f/f1VKVkqfb/9/PWexNW4t33v/f/9//3//f/9//3//f1AtWk7ff9AcDARNDLxWn3NYSmkMaQzeXn9zkRQTCJcU33vfXjEIMAj6Pf9/mjEPBLIUTghPCL5W/3v/d7tSDAAUBDUITwhfZ79WDQAvCF9v/2JxLb9zXGsuJb9733vfdxxjLiWQLbI1mVKKEHEt9j32PTAlm1JyLc4Yf2+0NbM1aQz1PZMx1TlyLf1eDiFPJfQ9cC1QKdxaMSm0NZAt33v/fz1n6xxXSqoUWEruHP9/7xy9VmoM1TkuIf1eUS03SnExsjlwMfRB215PLZE1Ty37YrE10TmVUt97/3//f/9//3//f/9//3//f/9/vXf/f/9//3//f/57/n/9f/t/VndOVnBakl6ae/1//39SUntzv3v/f/9/by3aWtI5v3f/e/9/33s0RhpfTCl+b/9//38aXxNCEkITQvpe33v/f793nW90SvA5M0Z1Tt93/3//e7dW2FrQOfle/39cazJCdEqvNdlav3f/f9972VryPfI9E0L4Wv9//3//f/9/33v/f7dWrzX/f/9/33v/f/9/bS07Z/9//3u3VlRG8T3QORpj33v/e5ZS33v/f997VErYWv9//3++d9dW/3+3VpZSv3f/fzxn8TnyPdA52Fb/e/9/nnOWUthWM0YzRjNGnnP/f/9//392ThNC8j1VSpdSVErfe/9//3//f/9//3//f99/kTF6Uv9/v1oMAE4MbgyOEK8UTQwJAB9jv3fyHDAIlRRdLZYUlRQMADtG/3tfZysEcAwvBC8IP2f/e/9/3lpOCA4ALwR4Md9/P2sMAAwEnlJ/cw8lv3f/fy4lFUY9a24tXm88Z3ZO33t+b5dSmFKfc5hWiBCfc7lWmFKfd593mFZ3Tm8tv3c1Rhxj/392TjxnXWt3Utlan3d/c3ZOO2f/f/9/nnPJGJ93LSV3TttePmu5Vn9vCyFWTjxnn3MsJb97uFa/d/pi2V6/d35zdU6fd/9/2Fp1Untv/3/ee/9//3//f/9//3//f/9//398b99733v/f/9//3//f/5/+3/Yf69mLFaQYrJimn/+f5Ra12L/f/9/v3exNdM9V07/f/9//3+/d55z8T0KIZ53/3//f/9/33v/f/9//3//f/9//3//f997/3//f/9//3//f/9//3//f/9//3//f/9//3//e/9//3//f/9//3//f/9/33v/f/9//3//f/9//3//f/9/GmOvNf9//3//f/9/33uOMVtr/3//f/9/33u+d/9//3//f/9//3//f/9//3//f/9//3//f/9//3//f7VWlFL/f/9/33v/f713/3//e/9//3//f/9//3//f/9/33v/f/9//3//f/9//3//f997vnfvPf9//3//f/9//3/+f997/3+QMVdK33/fe7g1TQgMBAsACgBtDHQt/3+/dzElTQguBBEEEAAPAI8Mu1bfd997tDUtCC4IbxBfa993/3s/YysIKwQrCJ5S/39fb0wMSwzvIF9rkjHfe/9/2l5NKeogEkLff/9/33//f997/3/fe/9/v3fYXt97v3fff/9/33/fexpn8UG/e/9//3+ec/9/33u/e/9//3//f997/3//f75333uecwslCiHJGJ9zv3f6Ytle/3/xQRpn/3+dc681O2cSQn1vvnfff/9/33v/f/9//3//f/9/3nv/f/9//3//f/9//3//f/9//3//f/9/tlbYWr9333v/f/9//3/7f/l/VHvybk5aL1Y3c91/EErWXt9//3/ff24tLik8Z/9//3//f/9/nXPwPQohfG//f/9//3//f99//3//f/9//3//f/9//3//f/9//3//f/9//3//f/9//3//f/9//3//f/9//3//f/9//3//f/9//3//f/9//3//f/9//3//f99/33/YWo41GmMaYxljOmfxQRFC33v/f/9//3//f/9//3//f/9//3//f/9//3//f/9//3//f/9/3nv/f/9/915zTv9//3//f/9//3//f/9//3//f/9//3//f/9//3//f/9//3//f/9//3//f/9//39aazFG3nv/f/9//3//f/9//3//f641lk7/f/9/33udUnQpESFTKbU1H2Pfe59zFkIPHc8YEyFVJXUteUr/f/9//3sbX84YzxxSKV5n/3v/f993DyFRKVEpv3f/f593cS0OIbI1n3MtJd9733v/f51zXGv/f/9/33v/f/9/v3vfe/9/33v/f/9/v3v/f/9/33v/f/9//39ba/9//3//f/9//3//f/9//3//f/9//3//f/9//3//f/9/v3d9b79333//f51zXG/fe75333v/f/9/nXP/f1tr/3//f/9//3//f/9//3//f/9//3//f/9//3//f/9//3//f/9//3//f/9//3//f9hatlbfe/9//3++e7t/3H/9f/1/9mrVYrx/nHtrMTpv/3//f/9/t1JVSv9//3//f/9//3//f/hedE6+e/9//3//f/9//3//f/9//3//f/9//3//f/9//3//f/9//3//f/9//3//f/9//3//f/9//3//f/9//3//f/9//3//f/9//3//f/9//3//f/9//3//f3xvM0a3VlROU0ozSvhenXP/f/9//3//f99//3//f/9//3//f/9//3//f/9//3//f/9//3//f/9//39aazln/3//f/9//3//f/9//3//f/9//3//f/9//3//f/9//3//f/9//3//f/9//3//f713GGP/f/9//3//f/9//3//f957rjW4Vt9733vfe997n3Ofc79333v/f/9//3vfd993/3//e/9/n2/fd/9733ffd/9/n3P/f997/3//e/9//39/b/9//3//f/9/33//f997/3/8Xgsh/3//f997/3//f/9/3nv/f/9//3//f/9/33v/f997/3//f/9/3nv/f957/3//f/9/3nu9d713/3/ee/9//3/ee713/3//f957vXf/f713/3//f/9//3//f/9//3/ee997/3//f957/3//f/9//3//f/9/vne+d/9/vnf/f/9/3nvee/9//3//f/9//3//f/9//3//f/9//3//f/9//391TvE9nXP/f/9//3//f75/vX//f/9/nXcySo01/3//f793/3//f75z/3//f/9//3//f/9//3/ee/9//3//f/9//3//f/9//3//f/9//3//f/9//3//f/9//3//f/9//3//f/9//3//f/9//3//f/9//3//f/9//3//f/9//3//f/9//3//f/9//3/fe/9//3/fe/9//3//f/9//3//f99733v/f/9//3//f/9//3//f/9//3//f/9//3//f/9//3//f/9//3//f9573nv/f/9//3//f/9//3//f/9//3//f/9//3//f/9//3//f/9//3//f/9//3//f/9//3//f/9//3//f/9//3//f/9/33+xOU4pWEqbUltOfVKfUlxKXEp8TlpKWkp6UlpOfE59Sn1OXEqeUntOek6bUlpKWkp9Tl1OPEoZRjhKeU6bUllKOEZ6TllKm1I4RjhGWUp5TrM5cDHfe/9//3//f/9//n//f/9/3Xvde/9/3nv/f/9//3/+f/9//3/+f/9//n//f/9//n//f/9//3/+f/9//3//f/9//3//f/9//3//f/9//n//f/9/3nvee/9//3/ee/9//3/de/5//3/de/9/33v/f753/3//f/9//3//f/9//3//f/9//3//f/9//3//f/9//3//f/9//3//f/9//3//f99/t1aOMdhafXO/e99/33/ff/9/nnczSiolOmf/f/9//3//f/9//3//f/9//3//f99//3//f/9//3//f/9//3//f/9//3//f/9//3//f/9//3//f/9//3//f/9//3//f/9//3//f/9//3//f/9//3//f/9//3//f/9//3//f/9//3//f/9//3//f/9//3//f/9//3//f/9/33v/f/9//3//f/9//3//f/9//3//f/9//3//f/9//3//f/9//3//f/9//3//f/9//3//f/9//3//f/9//3//f/9//3//f/9//3//f/9//3//f/9//3//f/9//3//f/9//3//f/9//3//f/9//3//f/9/33//fxRGyxjtHM4cawyuFI4QjhBsDM4YjBDNGKsUjBSuFI4QjRCMEIsQixBqDM4YzhhKCM4YrRjOHO4crBisFIoQyxgNHewcqhCrEKsY7RzMGIoQaBBOKb93/3//f997/3/de/5/3Xv+f/9//n//f/9/3Xv/f/5//n/de/9//n/+f/9//n/+f/5//3/+f/5//n/+f/5//3/+f/5//Xv+f917/n//f/5//3//f/9/3Xv+f/9//3/+f917/3/+f/5//3//f/9//3//f/9//3//f/9//n/ee/9//3//f/5//3//f/9//3//f/9//3//f/9/33//f/9//3//fxljTC2vNZhSPmufdz1rVk5NKQshdk7/e/9//3v/f953/3/+e/9//3//f/9//3//f/9//3//f/9//3//f/9//3//f/9//3//f/9//3//f/9//3//f/9//3//f/9//3//f/9//3//f/9//3//f/9//3//f/9//3//f/9//3//f/9//3//f/9//3//f/9//3//f/9//3//f/9//3//f/9/vXf/f/9//3//f/9//3//f/9//3//f/9//3//f/9//3//f/9//3//f/9//3//f/9//3//f/9//3//f/9//3//f/9//3//f/9//3//f/9//3//f/9//3//f/9//3//f/9//3//f/9//3//f/9/nnM8Z39vP2e/d39vX2u/d793X2e/dz9nXmu/d993HmN+a/97fGv/e59zXmefc997/3+db75333vfe99733u+c993nnP/f997/3+/d997/3//f51z/3/fe/9//3/+f/9//3//f/9//n+8d/9//3/+f/9//3//f/5//3/+f/9//3//f/9//3/9e/1//3//f/9//3/+f/9//3//f/5//3//f/9//3//f713/3//f/9//3//f7xz/3//f917/3/ee/9//3//f957/3//f/9//3//f/9//3//f/9//3/+f/9//3//f/9//3//f/9//3//f/9//3//f99//3//f/E9DSGqFMsYqhTsHJAx2Vr/f/9//3//f/9//3v/f/9//3//f/9//3//f/9//3//f/9//3//f/9//3//f/9//3//f/9//3//f/9//3//f/9//3//f/9//3//f/9//3//f/9//3//f/9//3//f/9//3//f/9//3//f/9//3//f/9//3//f/9//3//f/9//3//f/9//3//f/9//3/ee/9//3//f/9//3//f/9//3//f/9//3//f/9//3//f/9//3//f/9//3//f/9//3//f/9//3//f/9//3//f/9//3//f/9//3//f/9//3//f/9//3//f/9//3//f/9//3//f/9//3//f/9//3/QPSslCyFwLbpScS2TMVhKFj4uITZGTylvLZlSmU4NIekYU0aNLVtnVkrsHOscPGf/f/9//n//f997/3//f/9//nv/f/9//3//f/9//3//f/9//3/ee/9//n/+f/9//3/ee/9//3//f/9//3/de/9//n/+f/9//3/+f/9//n//f917/3/+f/9/3Xv/f/9//3/+f/9//3//f/5//3/+f/9/nHP/f/57/3//f/9//3+8d/9//3//f/5//3//f/9//3/ee/9//3//f/9//3//f/9//3//f/9//n/+f/9//3//f/9//3//f/9//3//f/9//3//f/9//3//f997/3+/dxxfHGMcYxxj/3//f997/3//f953/3//f/9//nv/f957/3//f/9//3//f/9//n//f/9//3//f/9//3//f/9//3//f/9//3//f/9//3//f/9//3//f/9//3//f/9//3//f/9//3//f/9//3//f/9//3//f/9//3//f/9//3//f/9//3//f/9//3//f/9//3/ee/9//3//f/9//3+cc/9//3//f/9//3//f/9//3//f/9//3//f/9//3//f/9//3//f/9//3//f957/3//f/9//3//f/9//3//f/9//3//f/9//3//f/9//3//f/9//3//f/9//3//f/9//3/ee/9//3//f/FBsDX/f793f28eY08lszVXSpExV0o1RhxjNkZzLb5WmlJOKXdOulZSLT9r9kGSNf9//3//f/9//3//f/9//n//f/9//3//f/9//3//f/9//3//f/9//3//f/9//3//f/9//3//f/9//3//f/9//3//f/9//3//f/9//3//f/9//3//f/9//3//f/9//3//f/9//3//f/9//3//f/9//3//f/9//3//f/9//3//f/9//3//f/9//3//f/9//3//f/9//3//f/9//3//f/9//3//f/9//3//f/9//3//f/9//3//f/9//3//f/9//3//f/9//3//f/9//3//f/9//3//f/9//3//f/9//3//f/9//3//f/9//3//f/9//3//f/9//3//f/9//3//f/9//3//f/9//3//f/9//3//f/9//3//f/9//3//f/9//3//f/9//3//f/9//3//f/9//3//f/9//3//f/9//3//f/9//3//f/9//3//f/9//3//f/9//3//f/9//3//f/9//3//f/9//3//f/9//3//f/9//3//f/9//3//f/9//3//f/9//3//f/9//3//f/9//3//f/9//3//f/9//3//f/9//3//f/9//3//f/9//3//f/9//3//f/9//3//f/9//3//f/9//3//f/9//3//f797+2ItKRRGmVJfbw4hLyX9XnlOTyn8XrI1f2+TNflBGkJ6Tu0c/V56UjMpfVLWPfVB/3/+f917/3//f/9//3//f/9//3//f/9//3//f/9//3//f/9//3//f/9//3//f/9//3//f/9//3//f/9//3//f/9//3//f/9//3//f/9//3//f/9//3//f/9//3//f/9//3//f/9//3//f/9//3//f/9//3//f/9//3//f/9//3//f/9//3//f/9//3//f/9//3//f/9//3//f/9//3//f/9//3//f/9//3//f/9//3//f/9//3//f/9//3//f/9//3//f/9//3//f/9//3//f/9//3//f/9//3//f/9//3//f/9//3//f/9//3//f/9//3//f/9//3//f/9//3//f/9//3//f/9//3//f/9//3//f/9//3//f/9//3//f/9//3//f/9//3//f/9//3//f/9//3//f/9//3//f/9//3//f/9//3//f/9//3//f/9//3//f/9//3//f/9//3//f/9//3//f/9//3//f/9//3//f/9//3//f/9//3//f/9//3//f/9//3//f/9//3//f/9//3//f/9//3//f/9//3//f/9//3//f/9//3//f/9//3//f/9//3//f/9//3//f/9//3//f/9//3//f99//3//f4kU1D0XRl9rci20NfY9WUqKEJIxzBj/f8wYP2uuGHEtqhR4TtQ9X2/OHA4hNUr/f/5/3Hv+f/9//3//f/9//3//f/9//3//f/9//3//f/9//3//f/9//3//f/9//3//f/9//3//f/9//3//f/9//3//f/9//3//f/9//3//f/9//3//f/9//3//f/9//3//f/9//3//f/9//3//f/9//3//f/9//3//f/9//3//f/9//3//f/9//3//f/9//3//f/9//3//f/9//3//f/9//3//f/9//3//f/9//3//f/9//3//f/9//3//f/9//3//f/9//3//f/9//3//f/9//3//f/9//3//f/9//3//f/9//3//f/9//3//f/9//3//f/9//3//f/9//3//f/9//3//f/9//3//f/9//3//f/9//3//f/9//3//f/9//3//f/9//3//f/9//3//f/9//3//f/9//3//f/9//3//f/9//3//f/9//3//f/9//3//f/9//3//f/9//3//f/9//3//f/9//3//f/9//3//f/9//3//f/9//3//f/9//3//f/9//3//f/9//3//f/9//3//f/9//3//f/9//3//f/9//3//f/9//3//f/9//3//f/9//3//f/9//3//f/9//3//f/9//3//f/9/33//f39zqRQcY39z33u/d5pS/38+Z2kQX2v8Xr97f2/ff793f2/KGH9zHWNfb39zPmvfe7x3/X/8f/5//3/ff/9//3//f/9//3//f/9//3//f/9//3//f/9//3//f/9//3//f/9//3//f/9//3//f/9//3//f/9//3//f/9//3//f/9//3//f/9//3//f/9//3//f/9//3//f/9//3//f/9//3//f/9//3//f/9//3//f/9//3//f/9//3//f/9//3//f/9//3//f/9//3//f/9//3//f/9//3//f/9//3//f/9//3//f/9//3//f/9//3//f/9//3//f/9//3//f/9//3/+f/9//3//f/9//3//f/9//3//f/9//3//f/9//3//f/9//3//f/9//3//f/9//3//f/9//3//f/9//3//f/9//3//f/9//3//f/9//3//f/9//3//f/9//3//f/9//3//f/9//3//f/9//3//f/9//3//f/9//3//f/9//3//f/9//3//f/9//3//f/9//3//f/9//3//f/9//3//f/9//3//f/9//3//f/9//3//f/9//3//f/9//3//f/9//3//f/9//3//f/9//3//f/9//3//f/9//3//f/9//3//f/9//3//f/9//3//f/9//3//f/9//3//f/9//3//f/9//3+2WlNKVEr4Wt97/3v/f/9/11r/e/9//3//f593/3/fe3VOXW+5Wv9/33//f/9/23v8f/1//n//f/9//3/+f/9//n//f/5//3/+f/9//n//f/5//3//f/9//3//f/9//3//f/9//3//f/9//3//f/9//3//f/9//3//f/9//3//f/9//3//f/9//3//f/9//3//f/9//3//f/9//3//f/9//3//f/9//3//f/9//3//f/9//3//f/9//3//f/9//3//f/9//3//f/9//3//f/9//3//f/9//3//f/9//3//f/9//3//f/9//3//f/9//3//f/9//3//f/9//3//f/9//3//f/9//3//f/9//3//f/9//3//f/9//3//f/9//3//f/9//3//f/9//3//f/9//3//f/9//3//f/9//3//f/9//3//f/9//3//f/9//3//f/9//3//f/9//3//f/9//3//f/9//3//f/9//3//f/9//3//f/9//3//f/9//3//f/9//3//f/9//3//f/9//3//f/9//3//f/9//3//f/9//3//f/9//3//f/9//3//f/9//3//f/9//3//f/9//3//f/9//3//f/9//3//f/9//3//f/9//3//f/9//3//f/9//3//f/9//3//f/9//3//f/9//3//f/9/3n//f/9/m3P/f/57/3//f/9//nv/f957/3//f/9//3//f/9//3/fe/9/33//f3xv/n/8f/1//H/cf917/3//f/9//n//f/5//3/+f/9//n/+f/5//3/+f/9//n//f/9//3//f/9//3//f/9//3//f/9//3//f/9//3//f/9//3//f/9//3//f/9//3//f/9//3//f/9//3//f/9//3//f/9//3//f/9//3//f/9//3//f/9//3//f/9//3//f/9//3//f/9//3//f/9//3//f/9//3//f/9//3//f/9//3//f/9//3//f/9//3//f/9//3//f/9//3//f/9//3//f/9//3//f/9//3//f/9//3//f/9//3//f/9//3//f/9//3//f/9//3//f/9//3//f/9//3//f/9//3//f/9//3//f/9//3//f/9//3//f/9//3//f/9//3//f/9//3//f/9//3//f/9//3//f/9//3//f/9//3//f/9//3//f/9//3//f/9//3//f/9//3//f/9//3//f/9//3//f/9//3//f/9//3//f/9//3//f/9//3//f/9//3//f/9//3//f/9//3//f/9//3//f/9//3//f/9//3//f/9//3//f/9//3//f/9//3//f/9//3//f/9//3//f/9//3//f/9/33//f/9//3//f/9/3nv/f/9//3/ee/9//3//f/9//3/9f/5//3//f/9/33v/f/9//3//f/1//X/9f/9//3//f/9//3//f/9//3//f/9//3//f/9//3//f/9//3//f/9//3//f/9//3//f/9//3//f/9//3//f/9//3//f/9//3//f/9//3//f/9//3//f/9//3//f/9//3//f/9//3//f/9//3//f/9//3//f/9//3//f/9//3//f/9//3//f/9//3//f/9//3//f/9//3//f/9//3//f/9//3//f/9//3//f/9//3//f/9//3//f/9//3//f/9//3//f/9//3//f/9//3//f/9//3//f/9//3//f/9//3//f/9//3//f/9//3//f/9//3//f/9//3//f/9//3//f/9//3//f/9//3//f/9//3//f/9//3//f/9//3//f/9//3//f/9//3//f/9//3//f/9//3//f/9//3//f/9//3//f/9//3//f/9//3//f/9//3//f/9//3//f/9//3//f/9//3//f/9//3//f/9//3//f/9//3//f/9//3//f/9//3//f/9//3//f/9//3//f/9//3//f/9//3//f/9//3//f/9//3//f/9//3//f/9//3//f/9//3//f/9//3//f/9//3//f/9//3//f/9//3//f/9//3//f/9//3//f/9//3//f/9/3nv/fw4+aS2LMWst+F7/f/9//3/ff/5//n//f/5//3//f/9//3//f/9//3//f/9//3//f/9//3//f/9//3//f/9//3//f/9//3//f/9//3//f/9//3//f/9//3//f/9//3//f/9//3//f/9//3//f/9//3//f/9//3//f/9//3//f/9//3//f/9//3//f/9//3//f/9//3//f/9//3//f/9//3//f/9//3//f/9//3//f/9//3//f/9//3//f/9//3//f/9//3//f/9//3//f/9//3//f/9//3//f/9//3//f/9//3//f/9//3//f/9//3//f/9//3//f/9//3//f/9//3//f/9//3//f/9//3//f/9//3//f/9//3//f/9//3//f/9//3//f/9//3//f/9//3//f/9//3//f/9//3//f/9//3//f/9//3//f/9//3//f/9//3//f/9//3//f/9//3//f/9//3//f/9//3//f/9//3//f/9//3//f/9//3//f/9//3//f/9//3//f/9//3//f/9//3//f/9//3//f/9//3//f/9//3//f/9//3//f/9//3//f/9//3//f/9//3//f/9//3//f/9//3//f/9//3//f/9//3//f/9//3//f/9//3//f/9//3//f/9//3//f/9//3/ed/9/vXf/f+49gxDmHIQQxhhCCBlj/3//f/9//3/+f/5//3/ee/9//3//f/9//3//f753/3//f/9//3//f/9//3/ff/9//3//f/9//3//f/9//3/de/9//3//f/9//3//f/9//3//f/9//3//f/9//3//f/9//3//f/9//3//f/9/3nv/f/9//3//f957/3/ee/9//3//f/9//3//f/9/3Xv/f/9//3//f/9//3//f/9//3//f/9//3//f/9//3//f/9//3//f/9//3//f/9//3//f/9//3//f/9//3//f/9//3//f/9//3//f/9//3//f/9//3//f/9//3//f/9//3//f/9//3//f/9//3//f/9//3//f/9//3//f/9//3//f/9//3//f/9//3//f/9//3//f/9//3//f/9//3//f/9//3//f/9//3//f/9//3//f/9//3//f/9//3//f/9//3//f/9//3//f/9//3//f/9//3//f/9//3//f/9//3//f/9//3//f/9//3//f/9//3//f/9//3//f/9//3//f/9//3//f/9//3//f/9//3//f/9//3//f/9//3//f/9//3//f/9//3//f/9//3//f/9//3//f/9//3//f/9//3//f/9//3//f/9//3//f957/3//f/9//3//f/9/3nvee/9//3//f/9/c04xRvde/3+9d6UUKSX/f/9//3//f713/3/ee/9/3nv/f/9//3//f/9//3//f/9//3//f/9/3nv/f/9//3//f/9//3/ee957/3//f/9//3//f/9//3//f957/3//f713/3//f/9/vXfee/9//3//f/9//3//f957/3//f/9/3nv/f/9//3//f/9/vXf/f/9//3//f/9/nHP/f5xz/3//f/9//3//f/9//3//f/9//3//f/9//3//f/9//3//f/9//3//f/9//3//f/9//3//f/9//3//f/9//3//f/9//3//f/9//3//f/9//3//f/9//3//f/9//3//f/9//3//f/9//3//f/9//3//f/9//3//f/9//3//f/9//3//f/9//3//f/9//3//f/9//3//f/9//3//f/9//3//f/9//3//f/9//3//f/9//3//f/9//3//f/9//3//f/9//3//f/9//3//f/9//3//f/9//3//f/9//3//f/9//3//f/9//3//f/9//3//f/9//3//f/9//3//f/9//3//f/9//3//f/9//3//f/9//3//f/9//3//f/9//3//f/9//3//f/9//3//f/9//3//f/9//3//f/9//3//f/9//3//f/9//3//f601pRS9d7135xxKKf9/917GGFpr3nsIIcYY/3//f/9/SikIITFGjDGEEN57/3/OOYQQEEJaa2MMlFL/f/9//3+tNecc5xw5Z/9/GGNjDHNO/3//f/9//3/ee/9//38QQiklSimlFCkl3nv/f/9/1lqlFCklMUZrLc453ntrLWstWmv/f/9/c07nHAghUkr/f957lFLGGAgh914pJWst/3/nHEop/3//f845CCHWWv9//397b0opCCHnHP9//3//f/9//3//f/9//3//f/9//3//f/9//3//f/9//3//f/9//3//f/9//3//f/9//3//f/9//3//f/9//3//f/9//3//f/9//3//f/9//3//f/9//3//f/9//3//f/9//3//f/9//3//f/9//3//f/9//3//f/9//3//f/9//3//f/9//3//f/9//3//f/9//3//f/9//3//f/9//3//f/9//3//f/9//3//f/9//3//f/9//3//f/9//3//f/9//3//f/9//3//f/9//3//f/9//3//f/9//3//f/9//3//f/9//3//f/9//3//f/9//3//f/9//3//f/9//3//f/9//3//f/9//3//f/9//3//f/9//3//f/9//3//f/9//3//f/9//3//f/9//3//f/9//3//f/9//3//f/9//3//f/9/c06EEBhj916EEOcc917/f2MMEELee845hBBaa/9/5xylFKUU5xxjDIQQGGMYY4QQxhgIIUopQggxRpxz/38pJYQQCCHnHGMMc045Z6UUzjn/f713/3/ee/9//3+MMYQQ5xwIIUoppRSEEM45/39jDEopKSXGGGMMay3/fyklhBB7b/9/tVYAACklCCGEEM45e28pJaUUxhgIIUIIUkr/f2stpRTee/9/916EEK013nuccwAAxhgpJeccAAAYY/9//3//f/9//3//f/9//3//f/9//3//f/9//3//f/9//3//f/9//3//f/9//3//f/9//3//f/9//3//f/9//3//f/9//3//f/9//3//f/9//3//f/9//3//f/9//3//f/9//3//f/9//3//f/9//3//f/9//3//f/9//3//f/9//3//f/9//3//f/9//3//f/9//3//f/9//3//f/9//3//f/9//3//f/9//3//f/9//3//f/9//3//f/9//3//f/9//3//f/9//3//f/9//3//f/9//3//f/9//3//f/9//3//f/9//3//f/9//3//f/9//3//f/9//3//f/9//3//f/9//3//f/9//3//f/9//3//f/9//3//f/9//3//f/9//3//f/9//3//f/9//3//f/9//3//f/9//3//f/9//3/3XoQQtVbWWiEEpRSMMf9/5xxKKf9/lFIhBHNOnHOlFAgh/3//f1JKIQQQQr13xhhKKb13WmvnHOcc/3+cc8YYzjn/f/9/GGNaa/9/hBAIIf9//3//f/9//3+1ViEESin/f/9//385Z0IIEEK9dyEE5xz/f713hBAIIf9/EEKEEJRS/3/nHAgh/3//fzlnGGN7b4QQ5xz/f/9/hBApJf9/UkoAAHtv/3+ccwAAjDH/f4wxQgh7b/9/916lFAgh3nv/f/9//3//f/9//3//f/9//3//f/9//3//f/9//3//f/9//3//f/9//3//f/9//3//f/9//3//f/9//3//f/9//3//f/9//3//f/9//3//f/9//3//f/9//3//f/9//3//f/9//3//f/9//3//f/9//3//f/9//3//f/9//3//f/9//3//f/9//3//f/9//3//f/9//3//f/9//3//f/9//3//f/9//3//f/9//3//f/9//3//f/9//3//f/9//3//f/9//3//f/9//3//f/9//3//f/9//3//f/9//3//f/9//3//f/9//3//f/9//3//f/9//3//f/9//3//f/9//3//f/9//3//f/9//3//f/9//3//f/9//3//f/9//3//f/9//3//f/9//3//f/9//3//f/9//3//f/9//3//f5xzpRQQQnNOhBBKKUIInHOMMQAA/3+UUqUUMUacc6UUCCH/f/9/WmulFCklvXfGGKUUvXf/f845Ywz/f/deYwxCCIQQYwyEEKUU3nvOOQAA3nv/f/9//3/ee4wx5xwYY/9//3//f/9/CCEIIf9/zjnGGEIIxhhjDMYYnHN7b2MMrTX/fyEEYwzGGGMMhBBjDNZaCCHnHGMMhBDGGKUU3nsYY4QQ7z3/f/9/5xzGGHtvKSWEEP9/3nv/f0opYwxaa957/3//f/9//3//f/9//3//f/9//3//f/9//3//f/9//3//f/9//3//f/9//3//f/9//3//f/9//3//f/9//3//f/9//3//f/9//3//f/9//3//f/9//3//f/9//3//f/9//3//f/9//3//f/9//3//f/9//3//f/9//3//f/9//3//f/9//3//f/9//3//f/9//3//f/9//3//f/9//3//f/9//3//f/9//3//f/9//3//f/9//3//f/9//3//f/9//3//f/9//3//f/9//3//f/9//3//f/9//3//f/9//3//f/9//3//f/9//3//f/9//3//f/9//3//f/9//3//f/9//3//f/9//3//f/9//3//f/9//3//f/9//3//f/9//3//f/9//3//f/9//3//f/9//3//f/9//3//f/9/3nvGGIwxMUZjDHNOxhiMMdZaQgg5Z713xhilFJxzpRQpJb13/3+9d8YYhBD/f601hBB7b/9/1loAALVWvXcpJYQQzjnOOYwxYwzee9ZaYwzWWv9/3nv/f/9/rTWEEPdenHM5Z0IIAAAhBEIIWmv/f957zjmtNWsthBAYY/9/QggIIf9/xhilFK01EEJKKWMMc07/f957zjmtNWstYwy9d3tvKSXGGP9//38QQkII/3+tNUIIWmv/f/9/rTWlFHtv3nv/f/9//3//f/9//3//f/9//3//f/9//3//f/9//3//f/9//3//f/9//3//f/9//3//f/9//3//f/9//3//f/9//3//f/9//3//f/9//3//f/9//3//f/9//3//f/9//3//f/9//3//f/9//3//f/9//3//f/9//3//f/9//3//f/9//3//f/9//3//f/9//3//f/9//3//f/9//3//f/9//3//f/9//3//f/9//3//f/9//3//f/9//3//f/9//3//f/9//3//f/9//3//f/9//3//f/9//3//f/9//3//f/9//3//f/9//3//f/9//3//f/9//3//f/9//3//f/9//3//f/9//3//f/9//3//f/9//3//f/9//3//f/9//3//f/9//3//f/9//3//f/9//3//f/9//3//f/9//3//fyklKSWMMWMMe2/OOWMMlFKlFFJK/3/nHMYYvXdrLaUUMUb/f7VW5xxjDFpr1lpjDDFG/3+cc4QQrTXeewghxhg5Z/9/jDFjDN57e29CCK01/3//f957/39zTmMM7z3/f/9/Wmtaa5xzGGPee1pr5xwQQv9/EEKEEJRS/39KKcYYnHMxRmMM1lq9d1JKhBDWWpRSay0xRv9/1lpCCLVW/3/nHGMM7z3/f1JKQghzTpxzAAClFP9/3nulFOcce2//f/9//3//f/9//3//f/9//3//f/9//3//f/9//3//f/9//3//f/9//3//f/9//3//f/9//3//f/9//3//f/9//3//f/9//3//f/9//3//f/9//3//f/9//3//f/9//3//f/9//3//f/9//3//f/9//3//f/9//3//f/9//3//f/9//3//f/9//3//f/9//3//f/9//3//f/9//3//f/9//3//f/9//3//f/9//3//f/9//3//f/9//3//f/9//3//f/9//3//f/9//3//f/9//3//f/9//3//f/9//3//f/9//3//f/9//3//f/9//3//f/9//3//f/9//3//f/9//3//f/9//3//f/9//3//f/9//3//f/9//3//f/9//3//f/9//3//f/9//3//f/9//3//f/9//3//f/9//3//f/9/lFLnHCklpRRaa3tvhBApJQghjDH/f601SimUUv9/SiljDAAApRRrLWMMlFL/f4QQSim9d957KSWEEN57WmspJUIIIQRCCBBC/3+9dwghxhj/f/9/3nv/f/9/hBApJf9//3//f/9/nHP/f957/3+tNSEEhBBjDMYYOWf/f7VWIQQ5Z713jDGEEEIIYwwIIf9//38pJUIIYwxCCIQQ/3//f4wxhBCMMUIIYwxjDN57vXcxRqUUQgghBKUU7z3/f/9//3//f/9//3//f/9//3//f/9//3//f/9//3//f/9//3//f/9//3//f/9//3//f/9//3//f/9//3//f/9//3//f/9//3//f/9//3//f/9//3//f/9//3//f/9//3//f/9//3//f/9//3//f/9//3//f/9//3//f/9//3//f/9//3//f/9//3//f/9//3//f/9//3//f/9//3//f/9//3//f/9//3//f/9//3//f/9//3//f/9//3//f/9//3//f/9//3//f/9//3//f/9//3//f/9//3//f/9//3//f/9//3//f/9//3//f/9//3//f/9//3//f/9//3//f/9//3//f/9//3//f/9//3//f/9//3//f/9//3//f/9//3//f/9//3//f/9//3//f/9//3//f/9//3//f/9//3//f/9//3/3XoQQYwxjDHtv/3/OOaUUhBDnHP9/e2/vPXtv/39aa7VWlFLWWlprUkoYY/9/UkrWWv9//3/WWjFG/3//fzlnlFKUUrVWnHP/f/9/jDFjDBhj/3//f/9//39SSkIIjDGcc/9//38QQgAAtVb/f5xztVZzTjFGGGP/f/9/WmshBBBC/3+9d1JKUkpSSr13/3//f957OWdSSjFGWmvee/9/1lpzTlprtVa1VtZa3nv/f713916UUnNO1lr/f/9//3//f/9//3//f/9//3//f/9//3//f/9//3//f/9//3//f/9//3//f/9//3//f/9//3//f/9//3//f/9//3//f/9//3//f/9//3//f/9//3//f/9//3//f/9//3//f/9//3//f/9//3//f/9//3//f/9//3//f/9//3//f/9//3//f/9//3//f/9//3//f/9//3//f/9//3//f/9//3//f/9//3//f/9//3//f/9//3//f/9//3//f/9//3//f/9//3//f/9//3//f/9//3//f/9//3//f/9//3//f/9//3//f/9//3//f/9//3//f/9//3//f/9//3//f/9//3//f/9//3//f/9//3//f/9//3//f/9//3//f/9//3//f/9//3//f/9//3//f/9//3//f/9//3//f/9//3//f/9//3//f/9/5xylFIQQe2//f9575xyEEIQQnHP/fyklrTX/f/9//3//f/9//3//f957/3/ee/9//3//f/9/3nv/f/9//3//f/9//3//f/9//39zToQQc07/f/9//3//f/9/7z3GGKUU5xznHEIIKSXee/9//3//f/9//3//f/9/3nvee+cc5xz/f/9//3//f/9//3//f/9//3//f/9//3//f/9//3//f957/3//f/9//3//f/9//3//f/9/3nv/f/9//3//f/9//3//f/9//3//f/9//3//f/9//3//f/9//3//f/9//3//f/9//3//f/9//3//f/9//3//f/9//3//f/9//3//f/9//3//f/9//3//f/9//3//f/9//3//f/9//3//f/9//3//f/9//3//f/9//3//f/9//3//f/9//3//f/9//3//f/9//3//f/9//3//f/9//3//f/9//3//f/9//3//f/9//3//f/9//3//f/9//3//f/9//3//f/9//3//f/9//3//f/9//3//f/9//3//f/9//3//f/9//3//f/9//3//f/9//3//f/9//3//f/9//3//f/9//3//f/9//3//f/9//3//f/9//3//f/9//3//f/9//3//f/9//3//f/9//3//f/9//3//f/9//3//f/9//3//f/9//3//f/9//3+MMSkljDF7b/9//3/vPYwxjDFaa/9/SilrLd57/3/ee/9//3//f/9//3//f/9//3//f/9//3//f/9/3nv/f/9//3//f/9/3nv/f9ZarTWUUt57/3//f957/3/eezlnSilKKUop7z3/f/9//3//f957/3//f9573nv/f713MUZKKd57nHP/f/9//3//f957/3//f/9//3//f/9//3//f/9//3//f/9/3nv/f/9//3//f/9//3//f/9//3//f/9//3//f/9//3//f/9//3//f/9//3//f/9//3//f/9//3//f/9//3//f/9//3//f/9//3//f/9//3//f/9//3//f/9//3//f/9//3//f/9//3//f/9//3//f/9//3//f/9//3//f/9//3//f/9//3//f/9//3//f/9//3//f/9//3//f/9//3//f/9//3//f/9//3//f/9//3//f/9//3//f/9//3//f/9//3//f/9//3//f/9//3//f/9//3//f/9//3//f/9//3//f/9//3//f/9//3//f/9//3//f/9//3//f/9//3//f/9//3//f/9//3//f/9//3//f/9//3//f/9//3//f/9//3//f/9//3//f/9//3//f/9//3//f/9//3//f/9//3//f/9//3//f/9//3//f/9//3//f/9//3//f/9//3//f/9/3nv/f/9/3nvee/9//3//f/9//3//f/9//3//f/9//3//f/9//3//f/9//3//f/9//3//f/9//3//f/9//3//f/9//3/ee/9//3//f/9//3//f/9//3//f957/3//f/9//3//f/9//3/ee/9//3//f/9//3+9d/9//3//f/9//3/ee/9//3//f/9//3//f/9//3//f/9//3//f/9//3//f/9//3//f/9//3//f/9//3//f/9//3//f/9//3//f/9//3//f/9//3//f/9//3//f/9//3//f/9//3//f/9//3//f/9//3//f/9//3//f/9//3//f/9//3//f/9//3//f/9//3//f/9//3//f/9//3//f/9//3//f/9//3//f/9//3//f/9//3//f/9//3//f/9//3//f/9//3//f/9//3//f/9//3//f/9//3//f/9//3//f/9//3//f/9//3//f/9//3//f/9//3//f/9//3//f/9//3//f/9//3//f/9//3//f/9//3//f/9//3//f/9//3//f/9//3//f/9//3//f/9//3//f/9//3//f/9//3//f/9//3//f/9//3//f/9//3//f/9//3//f/9//3//f/9//3//f/9//3//f/9//3//f/9//3//f/9//3//f/9//3//f957/3/ee/9//3//f957/3//f/9/3nu9d/9//3//f/9//3//f/9//3//f/9//3//f/9//3//f/9//3//f/9//3//f/9/3nv/f/9//3//f/9//3//f713/3//f/9//3+9d/9//3/ee/9/3nv/f/9//3//f/9//3//f/9//3//f957/3//f/9//3//f/9/3nv/f/9/3nv/f/9//3//f/9//3//f/9/3nv/f/9//3//f/9//3//f/9//3//f/9//3//f/9//3//f/9//3//f/9//3//f/9//3//f/9//3//f/9//3//f/9//3//f/9//3//f/9//3//f/9//3//f/9//3//f/9//3//f/9//3//f/9//3//f/9//3//f/9//3//f/9//3//f/9//3//f/9//3//f/9//3//f/9//3//f/9//3//f/9//3//f/9//3//f/9//3//f/9//3//f/9//3//f/9//3//f/9//3//f/9//3//f/9//3//f/9//3//f/9//3//f/9//3//f/9//3//f/9//3//f/9//3//f/9//3//f/9//3//f/9//3//f/9//3//f/9//3//f/9//3//f/9//3//f/9//3//f/9//3//f/9//3//f/9//3//f/9//3//f/9//3//f/9//3//f/9//3//f/9//3//f/9//3//f/9/3nv/f/9//3//f/9//3//f/9//3/ee/9/3nv/f957/3//f/9//3//f/9//3//f/9//3//f/9//3//f/9//3//f/9//3//f/9//3//f/9//3//f/9//3//f/9//3//f/9//3//f713/3//f/9//3//f/9//3//f/9//3//f/9/3nv/f/9//3//f/9//3//f/9//3//f/9//3//f/9//3//f/9//3//f/9//3//f/9//3//f/9//3//f/9//3//f/9//3//f/9//3//f/9//3//f/9//3//f/9//3//f/9//3//f/9//3//f/9//3//f/9//3//f/9//3//f/9//3//f/9//3//f/9//3//f/9//3//f/9//3//f/9//3//f/9//3//f/9//3//f/9//3//f/9//3//f/9//3//f/9//3//f/9//3//f/9//3//f/9//3//f/9//3//f/9//3//f/9//3//f/9//3//f/9//3//f/9//3//f/9//3//f/9//3//f/9//3//f/9//3//f/9//3//f/9//3//f/9//3//f/9//3//f/9//3//f/9//3//f/9//3//f/9//3//f/9//3//f/9//3//f/9//3//f/9//3//f/9//3//f/9//3//f/9//3//f/9//3//f/9//3//f/9//3/ee/9//3//f/9//3//f957/3//f/9//3/ee/9//3//f/9//3//f957/3//f/9//3//f/9//3//f/9//3//f/9//3//f/9//3//f/9//3//f/9//3//f/9//3//f/9//3//f/9//3//f957/3//f/9//3//f/9//3//f/9//3//f/9//3//f/9//3/ee/9//3//f/9//3//f/9//3//f/9/3nv/f/9//3//f/9/3nv/f/9//3//f/9//3//f/9//3//f/9//3//f/9//3//f/9//3//f/9//3//f/9//3//f/9//3//f/9//3//f/9//3//f/9//3//f/9//3//f/9//3//f/9//3//f/9//3//f/9//3//f/9//3//f/9//3//f/9//3//f/9//3//f/9//3//f/9//3//f/9//3//f/9//3//f/9//3//f/9//3//f/9//3//f/9//3//f/9//3//f/9//3//f/9//3//f/9//3//f/9//3//f/9//3//f/9//3//f/9//3//f/9//3//f/9//3//f/9//3//f/9//3//f/9//3//f/9//3//f/9//3//f/9//3//f/9//3//f/9//3//f/9//3//f/9//3//f/9//3//f/9//3//f/9//3//f/9//3//f/9//3//f/9//3//f/9/TAAAAGQAAAAAAAAAAAAAAHoAAAAWAAAAAAAAAAAAAAB7AAAAFwAAACkAqgAAAAAAAAAAAAAAgD8AAAAAAAAAAAAAgD8AAAAAAAAAAAAAAAAAAAAAAAAAAAAAAAAAAAAAAAAAACIAAAAMAAAA/////0YAAAAcAAAAEAAAAEVNRisCQAAADAAAAAAAAAAOAAAAFAAAAAAAAAAQAAAAFAAAAA==</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2022-03-31T13:29:43Z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CfFgAARAsAACBFTUYAAAEACHoAAMs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MMAAAAEAAAA9wAAABEAAAAlAAAADAAAAAEAAABUAAAAhAAAAMQAAAAEAAAA9QAAABAAAAABAAAAYfe0QVU1tE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+2/VPwAAAAAAAAAAyVnOPwAAJEIAAAhCJAAAACQAAAD7b9U/AAAAAAAAAADJWc4/AAAkQgAACEIEAAAAcwAAAAwAAAAAAAAADQAAABAAAAApAAAAIg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AAAAAAAAAAHsAAAAXAAAAAAAAACEAAAAIAAAAYgAAAAwAAAABAAAAFQAAAAwAAAAEAAAAFQAAAAwAAAAEAAAAUQAAAHhcAAApAAAAIgAAAPMAAABEAAAAAAAAAAAAAAAAAAAAAAAAAP8AAAAuAAAAUAAAACgAAAB4AAAAAFwAAAAAAAAgAMwAegAAABYAAAAoAAAA/wAAAC4AAAABABAAAAAAAAAAAAAAAAAAAAAAAAAAAAAAAAAA/3//f/9//3//f99//3//f/9//3//f/9//3++d/9//3/fe/9/33vfe/9//3+/e/9//n/9e99//3//f/9//3/+f/x//3//f99/3nv/f/9//3//f/9//3//f/9//3//f793/3//f913/3//f/9//nv/f/9//3/ee/9/3nv/f/9//3//f913/3//f997/3//f/57/n/+f9x3/3/de/9//3//f/9//3++d/9//3/ee/9/33u/d/9//3//f593PWsLIYcQuFb/f997/3//f/5//Xv+f/9/3nvfe/9/33v/f/9//3//f/9/fXP/f/9//3/ee/9//3//f/9//3//f/9//3+/d997vnvff/9//3//f/9//3//f/9//3//f/9//3//f/9//3//f/9//3//f/9//3//f/9//3//f/9//3//f/9//3//f/9//3//f/9//3//f/9//3//f/9//3//f/9//3//f/9//3//f/9//3//f/9//3//f/9//3//f/9//3//f/9//3//f/9//3//f/9//3//f/9//3//f/9//3//f/9//3//f/9//3//f/9//3//f/9//3//f/9//3//f/9//3//f/9//3//f/9//3//f/9//3//f/9//3//f/9//3//f/9//3//f/9//3//f/9//3//f/9//3//f/9//3//f/9/AAD/f/9/33+/e/9/nnOfd59333u/d99/33u/d75z/3/fe79333//f99733ufc797v3v/f7x3v3ffe99733v/e7x3/Xvdd99733v/f95733vfe793/3+/d31v/3+cb/9//3/fe51z/398b997v3ffe55zv3f/f1xrnXP/f997vne+d/9//3//f55z/399b/9//397b713/n//f/9/GWO/d/9/33u/e797/3//f/9/33v/f/9/f3Pff59zn3d/c5pWHWfsIP9//39ca997/3//f75333v/f99/v3uec31z/3++d/pev3v/f99//3//f/9//3//f997n3M+ax5jHmOfd/9//3//f/9//3//f/9//3//f/9//3//f/9//3//f/9//3//f/9//3//f/9//3//f/9//3//f/9//3//f/9//3//f/9//3//f/9//3//f/9//3//f/9//3//f/9//3//f/9//3//f/9//3//f/9//3//f/9//3//f/9//3//f/9//3//f/9//3//f/9//3//f/9//3//f/9//3//f/9//3//f/9//3//f/9//3//f/9//3//f/9//3//f/9//3//f/9//3//f/9//3//f/9//3//f/9//3//f/9//3//f/9//3//f/9//3//f/9//3//f/9//3//f/9//3//f/9//38AAP9//39tLWYMZgxnDIsUrBSIEIcQaAxoDGYMyBSHDEcIaAxoEGYMyBiFDGcMixRICIYQhRBnEIkQRghlCIUMpBCDDIQMZgxoDGYQhxBnDGcMhxBmDEcITinfe7ZS9EG/dxZG9UEVQpExiRB/bzZGLiXTPVdOkTEuJT5r0jmJEOwg21pPKd97X2svJVAp21pOKbE1by3/f59zV04NIcwYOEq8VjApkjGfc/9/mVIMIf9/aRD2QXtSczGUNR9nMCkPJTApP2tyMS4lLikcYwwh6xxYTi4lelJZTu0g7SC7WrI5kTVwMZ93/3++d/9//3//f993d04tJQ0hDSUuJS4lkDE0Rt97/3//e/9//3+9c/9//3//f/5//3//f/9//3//f/9//3//f/9//3//f/9//3//f/9//3//f/9//3//f/9//3//f/9//3//f/9//3//f/9//3//f/9//3//f/9//3//f/9//3//f/9//3//f/9//3//f/9//3//f/9//3//f/9//3//f/9//3//f/9//3//f/9//3//f/9//3//f/9//3//f/9//3//f/9//3//f/9//3//f/9//3//f/9//3//f/9//3//f/9//3//f/9//3//f/9//3//f/9//3//f/9//3//f/9//3//f/9//3//f/9//3//f/9//3//fwAA/3//f/I98z09Zz9nP2vfXj9nf2tfbz9nPmd/az5jf2tfaz5n+15cZ1xrPWefdx9nPGcbYz9rP2tfa19rfWsZY3xvfW9ea/xeHWNfa39vX2s9Zz1rH2ftIP9/nXOqFM0YjBS8Wh9ntDlqDP5izRz2QfZBX2v2QawUu1YPIT9rLyk3Sg4hv3s4ShAltDWcVh9nUCnsHH9zf28XRt1e/2KUMXMx7yC0ObtW/3+fc+0g/F6sFJM11jm2OdY9m1KLFB9n8CBfbxAlX29yMdQ9kjGfd19vtTn4RRAlX297UllO3F5xMQ0lPWe/e/9//3++d/9//3/5XlVK2lqfc59vO2f5XhI+bSnXVv9/33f/f/9/3Xf/f/9//3//f/9//3//f/9//3//f/9//3//f/9//3//f/9//3//f/9//3//f/9//3//f/9//3//f/9//3//f/9//3//f/9//3//f/9//3//f/9//3//f/9//3//f/9//3//f/9//3//f/9//3//f/9//3//f/9//3//f/9//3//f/9//3//f/9//3//f/9//3//f/9//3//f/9//3//f/9//3//f/9//3//f/9//3//f/9//3//f/9//3//f/9//3//f/9//3//f/9//3//f/9//3//f/9//3//f/9//3//f/9//3//f/9//3//f/9/AAD+e/9/kDGaUv9/33s/a79anVYfY19r33v/f/9/3Vp/az9n/3//f/9//39faz9nP2vfe/9/33+fdx9jP2ufc793HWNfZ793/3/ff19v/2I/Z/9/n3O9Wg8h/3/fe5I1WUpSLd5eP2utGLxWP2sQJbU57iDVPYsQm1a/e80c3V60OdU5USn+YpxWUy0xKRAlcjEOIZpS/3//f/Y9tDUfZ1MttTkPJVApu1b/f997yxj1PS8lMCXVOVEpDyU4Su0g/V6uHL5a8CB/c7Q5cjFyMT9rX2++WhElMin/Zr1a90GaVswculrff797/3//f/9//3//f/9//3//f/9/3nf+e/9//388Z68xEj7/e/9/vnf/f/9//3//f/9//3//f/9//3//f/9//3//f/9//3//f/9//3//f/9//3//f/9//3//f/9//3//f/9//3//f/9//3//f/9//3//f/9//3//f/9//3//f/9//3//f/9//3//f/9//3//f/9//3//f/9//3//f/9//3//f/9//3//f/9//3//f/9//3//f/9//3//f/9//3//f/9//3//f/9//3//f/9//3//f/9//3//f/9//3//f/9//3//f/9//3//f/9//3//f/9//3//f/9//3//f/9//3//f/9//3//f/9//3//f/9//3//f/9//38AAP9//3+QMZtS33tcTtQcDAArCEsI8Ry+Vv9/P2etFEsIcy2/d/9//3+/c5EtjBTPGJ9z/3//fzxKbhBtDBZCP2dsEK0UWEr/f793eDFPDI4QuVb/f19v7xz/f/9/HGNPKbM5/mI/a3ExLykeZxVC0zmSNV9rTylPLfxiHWMuKQ0lHWdYTnEtN0aSMVAtWEpXSm8t0j2fc997n3MvKZM1MCX+XpIxTynbXv9/33sMIS4pP2sOJbxacS2yNdtaVkpPKXIxF0bcXnExcDFfa7I5kjW0OZ93US28WjApcTG6WhxjTy2xOVVO/3//f957/3/+f/9//3//f/9//3//f/9//nv/f/9/33eWTjNCXGf/f/97/3//f/9//3//f/9//3//f/9//3//f/9//3//f/9//3//f/9//3//f/9//3//f/9//3//f/9//3//f/9//3//f/9//3//f/9//3//f/9//3//f/9//3//f/9//3//f/9//3//f/9//3//f/9//3//f/9//3//f/9//3//f/9//3//f/9//3//f/9//3//f/9//3//f/9//3//f/9//3//f/9//3//f/9//3//f/9//3//f/9//3//f/9//3//f/9//3//f/9//3//f/9//3//f/9//3//f/9//3//f/9//3//f/9//3//f/9//3//fwAA/3//e7Exm1J/b7AUMAgOACwIKgQrBK8UX2vfe88UKwSuFP9/33v/e/9/eU4IAEsIfU5/c797uzkOCAsA3lofY08MLgjWOf9/P2tSEBEITwxWSv97P2sxJb93/3//f20phgydb993v3d9b/9733udb75z/398azpj/3//f51vvnPfd51zv3ffe79zXGv/f753OWP/f71z/3//f51vG2NNKT1nn3N+b997/3//f/I9Ch2fb04pf2+fc59zv3f/e35vnnO/d997nXPfe71z/3+dc55z33/6Xr97nnOdc99733udc79333v/f/9//3//f/9//3//f/9//3//f/9//3//f/9//3vfe/9/2FbROf97/3//f/9/33v/f997dE59b/9//38aY7ZW/3//f/9/EkLfd/9//39baxJC0DkRQjpj/3//f/9733d0So4x8D2VUv9//3//e9da/3//f/9//3+ecxJC8T2NMRpj33v/f/9/fW+vNa81ET75Xv9//3//f/97/3//fzpntVL/f/9//3//f997lU58b/9//39bZ/A5jTHwOZ5z/3//f/9//38SPlxr33v/f9hat1b/f/9/33s7Zxpj33f/f3RKjjHQOZZSnnPxPZ1zv3e3Vv97/3//e/972Fq+c/9//3+VThI+0DkzRjtn11r/f/9//3//f/9/AAD/f/97sjVaSp1WLAhRDBclO0a2NUwMCQBaSv97MiUrBK4Uf2//e/9//39fa88YTAgMBA0EDgQOABAELwhfa19rcgwwBPk533s/RjIINAwPBFZG/38fYw8h/3//f/9/+F6MLZtv/3//e/9//3+9c/57/3/+e/9//3/dd913/3/dd/9//3//f/9/vnf/f/97/3//f/17/Hf+f7xz/3//f3VOGmP/f/9/vXP/f/9/11rwPf9/l1IbY/9733f/f/9/vXP/f957/3/de/5//3+8d/9//3//fxA+GWP+e/9/3Hf+f95733v/f/9//3//f/9//3/XWlVKG2MUQvte0jnZWvI5HGO/d9E5uFb/f5dSl1L/f/9//3//f/9/v3eOMRpj/3//fxJCji1ca/9/v3crJVxr/399b681+Fp8axpjjjE7Z/9/33uvMXVOv3dcaxJCU0r/f3xv8T1ca997/3+ec681llJca55zjjG3Vv9/fm9tLflafWtcZ681GV//f/97/3//f/9/11bwOf9//3//f/9/33uvNZ1vv3cZX40x+F6/dxtjjzF9b/9//387ZywldU7/f9970TmvMd97/3//e7hWVUr/f3VOVEo7Z793t1JtLVRGv3edcxJCv3f/f/9/fW+vNb93/391TjNGO2d+b9la8T2OMf9//3//f/9//38AAP9//3+yNVpK1zkMBFEMf1Lfe19r8BwqBHMt/391LW4MrxQfY993/3/fd/9/tjUsCE8MUAwPBFIMMggwCD9nX2tSDDIIuTF/b7UYEgQ1CBAE1DX/fx5jDyHfe79z3nf/f7xz/3//f/57/nv/e/9//3+9c/973nf/f/9//3//e/9//3/ed/9//3udb/9/3nfed/13vHP+f/9//3//f31vv3ffd/97/3v/f913/3//f99333f/e79z/3//e/9/vXP/f99733v/f/9/vHf/f/9/3nu9d713/3//f957/3/8e/1//n//f/5//n/+f/9//3//f3dOcC3+XlItvVbOHHtOzRw9Z593qBi4Vv9/nnN1Thpj/3//f/9//3+fcy0luVb/f35v8T2vNbdS/3/fe+kcnnP/fxJC+Vrfe/9//387Z24t/3/YWvE5/3//f/9/XWuOMV1r/38TQn1v/3//f5ZOM0a/d/9/33tda7dW/3+4Vtla/3//f/9/llJ0Tv9//3+9c/9//3+WUq41/3//f997/399b9A5fW//fxE+fW/fe/9//392ThRC/3//f9I5d04UQt97n3OxNdI5XWv/f/9/2Vp2Tv9/dUqWTv9//3/fe3ZOt1bfe1xrVEb/f/9/33v/fxI+33vfdzNGO2O/d/9//3/YVtA1/3//f997/3//fwAA/3//f7I1W063OU0McRAfZ/9//3/eWpxSH2P/f7g5DAQuCLAU7RiRLZxS/38/ZywEDgCUFN09tBgRCHEQv3efc7QUMgRaKX9OEAQSBFUMMQgxJZ9zf2tRKf9//3//f7xz/3u+c/97vnffe997W2f/f/9//3vfd793v3Ofc59v/3vfe793/3/fe/9/v3Ofc/9//3//e99333e/c55v/3+/c/97/3v/e/9/vXPed/9/vnP/e99333ffd/9/nnP/f51z/3+/d997vnf/f1tr33v/f/9/fXP/f997/3//f/9//Xv/f/5//3/+f/9//3//f/9/ulowJd9eMymeVrAYv1rOHD1rO2vIILhe/3//f51zM0bff/9//3//f/9/by37Yv9/dk51Sjtn0Tn/f793LCWec997jzGec/9/33v/f997jzHfexNCuFb/f997/3//f9A5Gl//f/E9fW//f7930TmXUt97v3e/d793XWv/f/9//3+/dzxn8j2OMVtr/3//f/9//3//f7dWrzX/f/9//3//f1xrjS3/f31v8T3fd/9//3//f35v8z2/d997sTV/b1VKn3P7XndOuFaYUv9//3/ZWnZOfm9daxNC2Vp9b/9/llJ2Tv9/v3fyPb93/3//f75z8T2/d9930Tnfe/9//3//f35vsDX/f/9//3//f/9/AAD/f/9/cTFbTrc5TQwuCP9iv3f/f793/3//f/9/2DkNBDAIcRBsDCkEbQwbQp9zdy1yDBklX2/2IDEIFiW/d79zNiUyBLcUWykQAHMMVAwxCPEcv3cfYy8lv3ffd885KyVuKZ9vXmvLGHAtX2uyNb93eU78WnhKLyU3RlEpcS1/b3EtLiVwKX9vMCWSMVhKN0ZXSv9/+1oMHdM5n3MwJQ4hVUb/f753rTFbZ/9/33s7Ywwh0jkUQphO6xzIFPleNEa6WrM5f3ORNS0pNUafdy4pyxx/czZKLikLJX1v/3//f/5//n/+f/9//3//f/9//39XTg8l1j0SJZY18SBbTu4g0UHXYugkU1L/f/9/vn+2Whlj/3//f/9/33uQMfxev3duLTtn/3/xOdlav3csJX5v/3uPMTxn/3+fc/9/33vROb9zE0K3Uv9/33v/f/9/0DlcZ7930Dmec/97v3cSPhI+EkISPhNC8j2QMZ9z33t3Tm4pdk7ZWlxr/3//e/97/3//f/9/2FrxPX1rnnOfc55vEj5TRv9/fW+PMd97/3//f993n2+xNd97HGMTQt97dkpea3ZO+l5ea7A133vfe9lauFb/f/97fm9VSnZKEz6PMbdS/39+bxNCv3P/f99733fROd97n3PROb93/3//f/9/n2/ROf9//3//e/9//38AAP9//3+zOVtOW04sCC4IXk7/f/9//3/fe/9//3+/VlAMMggxCDQlTAgLALIYf29/TjEEEQTfXpIQMAh2Ld93/3v5OTAAVwxWDFEINyX3HA8Abwzfex9jDiH/f793bi37XhVC0zmSMdtaWEovJZIxvFZ6TlpKczGcUs4Y+D0yJf9erBRfa4sQvlpSKT9rlDV7Ui8ln3PtHLxWm1LeXp1WlDFwLb93/38KHRpfv3e/d3hO0zlYSrM1N0ayNR1jsTU1Rt1eMSl6Uu4gf3P9XtU9kjUeYw4ln3f8YiUEVUr/f997/3//f/9//3//f/9//3//fz1nV055UllOeU55Ul9rd06WWjhvMVIXZ/9//3//f3tzdFLfe/9//3/fe04p/F77XhNC33v/f/peVUb/eywlnm//f/I52Vrfe/9//399a24t33u3VhJC/3//f/9/nnOPMZ5v/3vxPfla33f/f9hWsDX/f/9//38bY7E1/38dY04p33t+a/9/O2edb/9//3+9c/9//3uWUgoh8T2vMa81TCVMJTtn33v/f9A1nm//f/97/3/ZWvI9/3+4VpdS/3/6XlVK0Tm/d/9/0Tlda/9/+l40Rv9/PGc8Y/9/33u/c9la+l7fd11r8Tmeb/9//3+/dzRG33e/dxNCXmvfe/9//38bY/E5/3//f/9//3//fwAA/3//f5I1e1IfZ24QDQhVLX9v/3+/d/xaHWP/f19vUQxWEBsp33ufUg4EDQBfSn9z1xwRBP09kRAuBNg533P/e3pKDgAWBBYEUQh+Stw5DgAvBL97H2MuId93Gl8LHf9/f2//f08pNkZ/bw4h1TmbUptSek57TtY5vlaVMREhvVYwJb93aww5RlMt33u1NZtSKAS/c1ApUCXNGHtO1z0QIf1e/3//f48t6xg2RppS/V5SKX9vtjVaSnMtn3MnANxaWk61OfZBcjGfd593WE6TNX9zaRD9Yi4lsTnff/9//3//f/9//3//f/9//3//f/9//3//f997/3/fe/9//3//f/1/mn/1app7m3u8f/5/3n8xSr13/3//f997TinaWnZK+l7/e/9/v3PyPX9vCx1+b997XWewMX5v/39+b24t+l7fe993jzG4Vv9/v3cTQjRGv3f/f44tEj47Y/9/PGcSQvleXGf/e1VKd07/f59zkDF/b997nm8zRltn/3+9d/9//3//f/la8Tmfc/97/3//f5ZOM0Kfc/972FZuLX1v/39+bxI+O2ffexI+v3Ofc993bSnROf97/3+WUrhWv3fZWndO/38cY48xXmv/f9978jmXUv9/n3NuLXVKv3ffd3ZO0Tnfd997dko1Rp9z33tea7Axbi2/d/9//3//f/9/AAD/f/9/cTFaTv9/0BwtCE0M3Vqfc3lOSQhqDN1an3dxEDQIlxTff99eUQwvBBtC/3u6NQ8E0xguCE8MnlL/f9933FIMADUINQRQCD9n31oNAC8IX2sfY3Et33dcZ08pv3ffe793PWMuJZExsjW6VokQcS32PRdCECW8VlIt7hx/b9Q5kjGKENU5kzHVOZMx/V4uJS4lFT5wLVApvFZSKbQ1kTHfd/9/PWcMHTZGyxhYSg8h/38QIb1WaxDUOS8l/V5yMRdGkjWyNZEx9EH8Yk8tsjVPLRxjsDXRPXVO/3//f/9//3//f/9//3//f/9//3/ee/9//3//f/9//Xv/f/1//H82c09acFqyYnl7/n/+f3NSW2/ff/9//39vLdta0jnfe997/3/fe1RK+l5tLX5v/3//fxtjE0ITQhNCG2Pfd/9/v3eec1RK8T0zRpZS33f/f9972FrYVvE92Fr/f1xrM0ZUStA52Vrfe/9//3/ZWhNC8j00Rvha/3//f/9//3//f/9/2FqvNf9//3//f/9//39NKVxn/3//f7dWdErxPfE9GmP/e997tla/d/9/33t1TtdW/3//f793t1b/f7dWt1K/c/9/PGfyPfE98Tm4Vv9/33u/d5ZS2FozQlRGM0a/d/9//3//f5ZSE0ITQjRGuFZURv9//3//f/9//38AAP9/339wLZpS33/fWgsATwxNCI8QjxBtDAgAH2efc/MgDwSVFFwtlhR0EA0AOkL/fz9jKwRPDC8ILgQ/a/97/3+9Vk4MDQAvCFct/38fZwwECwCfVl9vDyW/d/9/DSEVRjxnbzFdazxnVk7fe11rmFJ3Tp93eFKIFH9vuVZ3Tr93n3OYVlZKby2fczVG+17/f1VKPGc8Z5dSuFa/d39vdk4bY/9//3+fc6gUv3cMJXhO21pfa5lSf3PrHFZOG2Ofcwshv3uXVr93+V75Xp93nnNUSr9333vYWnROfG//f997/3//f/9//3//f/9//3//f1tr33vfe/9//3//f997/n/af9h/j2IsVm9esmZ5e/5/c1bXYv9//3+fd7E5sjl3Tt97/3//f797fW/xPQohv3f/f/9/33vff997/3//f/9//3//f/97/3/fe/9//3//f/9//3//f/9//3//f/9//3/fe/9/33v/f/9//3//f/9/33v/f997/3//f/9//3//f/9//3/5Xq81/3//f997/3+/d641O2f/f/9//3+/d753/3//f/9//3//f/9//3//f/9//3//f/9/33v/f/97tlZ0Tv9//3//f997vnf/f/9//3//f/9//3//f/9/33v/f/9//3//f/9//3//f997/3+dc/A9/3//f/9//3//fwAA/3//f7A1V0r/f9972DlNCC0ECwALAE0MlTH/f797ESFuDC4EMggPADAEbwzcVt9z/3+zMU0ILgSQFF9r/3vfdz9nKwRLCCsEv1bff39zTAhsEO8gX29xMf9//3/6XiwlCyUSQv9//3//f/9/33//f/9//3/fe9ha/3+/d/9//3//f997O2fxPd9//3//f51z/3/fe997/3//f/9/33/ff/9/vnfff55zLCkKIckcf3Pfe/pi+l7/fxJCGmP/f31z0Dk7ZxJGfG/fe99//3/fe/9//3//f/9//3/ee/9//3//f/9//3//f/9//3//f/9//3+VVvhevnf/f/9//3//f/x/+X9Ve/Jub1ovVjdzvH8xTrZe33//f99/Ti1OKRxn/3//f/9/33ued/A9KiVcb/9//3//f/9//3//f/9//3//f/9//3//f/9//3//f/9//3//f/9//3//f/9//3//f/9//3//f/9//3//f/9//3//f/9//3//f/9//3//f/9//3/fe/lejjE7ZxpjGmMaZxJC8EH/f/9//3//f/9//3//f/9//3//f/9//3//f/9//3//f/9//3//f/9//3/WWpRS/3//f/9//3//f/9//3//f/9//3//f/9//3//f/9//3//f/9//3//f/9//3//f3tvMUbee/9//3//f/9/AAD/f/9/jTGWUt97/3+/d51SUykSITIltTX+Xv97f28WQu4YzxjyHFUpVCl6Sv97/3/fdxxfrRTwHDElX2v+d/9/v3cPIVElUSmfc/9/n3NyLe4gsjV/b00pv3fff/9/nXM7a/9/33vfe/9//3++d99//3/ff/9//3++d/9//3/ff/9//3/fe1tr33//f/9//3//f/9//3//f/9//3//f/9//3//f/9//3+ed31vnnf/f/9/nnNba99/nXPfe/9//399c/9/O2f/f/9//3//f/9//3//f99//3//f/9//3//f/9//3//f/9//3//f/9//3//f/9/t1q2Vr93/3//f757mn/8f/x//X/1atVmm3uce0otW2//f/9//3+3VjRG/3//f/9//3//f99/+F5TSt97/3//f/9//3//f/9//3//f/9//3//f/9//3//f/9//3//f/9//3//f/9//3//f/9//3//f/9//3//f/9//3//f/9//3//f/9//3//f/9//3//f/9/XGszSpZSdE4zRlNK11qdc/9//3//f/9/3nv/f/9//3//f/9//3//f/9//3//f/9//3//f/9//3//f1prGGP/f/9//3//f/9//3//f/9//3//f/9//3//f/9//3//f/9//3//f/9//3//f/9/vXcYY/9//3//f/9//38AAP9/3nvPObhW33vfd/9/33u/d59z33vfe/9//3v/f993/3v/e/9//3u/c993/3/fd993/3+/c/9//3//f/9//3//f39v/3//f/9/33v/f/9/33v/fxxjCyH/f/9//3//f/9//3//f/9//3//f/9//3//f/9//3//f/9//3//f/9//3//f/9//3//f7133nv/f957/3//f9573nv/f/9/3nvee/9/3nv/f/9//3//f/9//3//f/9/3nv/f/9//3//f/9//3//f/9//3++d997/3/fe/9//3/ee957/3//f/9//3//f/9//3//f/9//3//f/9//3//f3ROEkJ9b/9//3//f/9/3n+9f/9//3++ezJKrjn/f/9/v3f/f/9/33f/f/9//3//f/9//3//f99//3//f/9//3//f/9//3//f/9//3//f/9//3//f/9//3//f/9//3//f/9//3//f/9//3//f/9//3//f/9//3//f/9//3//f/9//3//f/9//3//f99//3//f997/3//f/9//3//f/9//3/fe/9//3//f/9//3//f/9//3//f/9//3//f/9//3//f/9//3//f/9/3nv/f/9//3//f/9//3//f/9//3//f/9//3//f/9//3//f/9//3//f/9//3//f/9//3//f/9//3//f/9/3nv/fwAA/3//f7A1Tik3RpxSWkqdUp5SXUpbSp1SOUZ6TllOek5bSn1OXUpcSp1SnFJZSptSWUpbSlxOXU47ShlGF0Z5TppSWUoXQppSOUqbUhdCOEY4SnlSsjWRMb93/3/ff/9//3/+f/9//3+8d957/3/ee/5//3//f/9//3//f957/3/de/9//3//f/5//3//f/5//n//f/9//3//f/9//3//f/9//3/ee/9/3nvee957/3//f/9//3//f713/3//f9173nvfe9973nv/f/9//3//f/9//3//f/9//3//f/9//3//f/9//3//f/9//3//f/9//3//f997/3+WUo41t1qdc597/3/ff99//3+fdxJGKyUZY/9//3v/f/9//3//e/9//3//f/9//3/fe/9//3//f/9//3//f/9//3//f/9//3//f/9//3//f/9//3//f/9//3//f/9//3//f/9//3//f/9//3//f/9//3//f/9//3//f/9//3//f/9//3//f/9//3//f/9//3//f/9//3//f/9//3/ee/9//3//f/9//3//f/9//3//f/9//3//f/9//3//f/9//3//f/9//3//f/9//3/ee/9//3//f/9//3//f/9//3//f/9//3//f/9//3//f/9//3//f/9//3//f/9//3//f/9//3//f/9/AAD/f/9/NEaqGO4gzhhsEI4QrxSNEG0QrhStFM0YrBiLEM8YjRCuFIwQrBSLEIsQzhjOGEoIzxytFO8gzhzNGKsUqhTLGA0hzBirFIoQzBjtHO0cihCJFE4p33v/f/9/33v/f917/n+8d/9//3//f/9//3/de/9//n//f917/3/+f/9//n//f/17/3//f/9//n//f/5//n//f/9//n/+f/5//X/+f/9//n//f/9//3+9d/9//3//f957/n//f/5//n//f/9//3//f/9//3//f/5//3/+f/5//3//f/9//3/+f/9//3//f/9//3//f/9//3//f/9//3//f/9/GWNtLa81uVY+a793PWt3Tk0pLCV1Tv9//3//f/9//3v/f/97/3//f/9//3//f/9//3//f/9//3//f/9//3//f/9//3//f/9//3//f/9//3//f/9//3//f/9//3//f/9//3//f/9//3//f/9//3//f/9//3//f/9//3//f/9//3//f/9//3//f/9//3//f/9//3//f/9//3//f/9//3/ee/9//3/ee/9//3//f/9//3//f/9//3//f/9//3//f/9//3//f/9//3//f/9//3//f/9//3//f/9//3//f/9//3//f/9//3//f/9//3//f/9//3//f/9//3//f/9//3//f/9//38AAN9//399bzxnXms/Z59zf28/Z793n3Nfa59zX2c+Z793v3c+Y15n/3tcZ/9/n29eZ59v33v/f55znnPfe793/3vfd75zvnO/c/9733v/f793v3f/f/9/nnP/f99733v/f957/3//f/9//3/+f5tz/3//f/5//3//f/5//n//f/5//n//f/5//3/+f/1/3Xv/f/5//3/+f/5//n//f/5//n/+f/9//3//f/5/3Xf/f/9//n//f/9/vHf/f/9/vHf/f917/3//f/9/3Xv/f/9//3//f/9//3//f/9//3//f/9//3//f/9//3//f/9//3//f/9//3/fe/9/33v/f9978T0MIaoUqhSqFOsckDW5Vv9//3//f/9//3/ed/9//3//f/9//3//f/9//3//f/9//3//f/9//3//f/9//3//f/9//3//f/9//3//f/9//3//f/9//3//f/9//3//f/9//3//f/9//3//f/9//3//f/9//3//f/9//3//f/9//3//f/9//3//f/9//3//f/9//3//f/9//3//f713/3//f/9//3//f/9//3//f/9//3//f/9//3//f/9//3//f/9//3//f/9//3//f/9//3//f/9//3//f/9//3//f/9//3//f/9//3//f/9//3//f/9//3//f/9//3//f/9//3//fwAA/3//f/FBKyUsJXAtu1ZxLbM1WEYWQi4hNkZOKZAxmVKaUg0dCh1TRq0xO2d3SuwcDCE8Z/9//3//f/9/33v/f/9//3//f/9//3//f/9//3//f/9//3//f/9//3//f/5//3//f/9//3//f/9//3//f/5//3//f/5//3//f/9//3//f/9//n//f/9//3/+e/9//3/+f/9//3//f/9//3//f/9//3+9d/9//3//f/9//3//f5xz/3//f/9/3nv/f/9//3//f/9//3//f/9//3//f/9//3//f/9//3/+f/9//3//f/9//3//f/9//3//f/9//3//f/9//3//f/9/33//f993/F49ZxxjPWf/f/9/33v/f/9//3v/f/9//3//f/9//n//f/9//3//f/9//3/ee/9//3//f/9//3//f/9//3//f/9//3//f/9//3//f/9//3//f/9//3//f/9//3//f/9//3//f/9//3//f/9//3//f/9//3//f/9//3//f/9//3/+f/9//3//f/9//3//f/9//3//f/9//3//f713/3//f/9//3//f/9//3//f/9//3//f/9//3//f/9//3//f/9//3//f/9//3//f/9//3//f/9//3//f/9//3//f/9//3//f/9//3//f/9//3//f/9/3nv/f/9//3//f/9/AAD/f/9/0T2wOd97v3dfax5jLyWzNTZGkTFWSjVG+143SlIpvlZ5Tm8pVkq6VlEpP2vWPbI1/3//f/5//3//f/9//3/+f/5//3//f/9//3//f/9//3//f/9//n//f/5//3//f/9//3//f/9//3//f/9//3//f/9//3//f/9//3//f/9//3//f/9//3//f/9//3//f/9//3//f/9//3//f/9//3//f/9//3//f/9//3//f/9//3//f/9//3//f/9//3//f/9//3//f/9//3//f/9//3//f/9//3//f/9//3//f/9//3//f/9//3//f/9//3//f/9//3//f/9//3//f/9//3//f/9//3//f/9//3//f/9//3//f/9//3//f/9//3//f/9//3//f/9//3//f/9//3//f/9//3//f/9//3//f/9//3//f/9//3//f/9//3//f/9//3//f/9//3//f/9//3//f/9//3//f/9//3//f/9//3//f/9//3//f/9//3//f/9//3//f/9//3//f/9//3//f/9//3//f/9//3//f/9//3//f/9//3//f/9//3//f/9//3//f/9//3//f/9//3//f/9//3//f/9//3//f/9//3//f/9//3//f/9//3//f/9//3//f/9//3//f/9//3//f/9//3//f/9//38AAP9/v3sbZy0pNUaZUn9vDSFQKf1emlIvJR1jsjV/c5I1GkYaQntS7BwdY3pOUy19Uvc99UH/f957/n//f/9//3//f/9//3//f/9//3//f/9//3//f/9//3//f/9//3//f/9//3//f/9//3//f/9//3//f/9//3//f/9//3//f/9//3//f/9//3//f/9//3//f/9//3//f/9//3//f/9//3//f/9//3//f/9//3//f/9//3//f/9//3//f/9//3//f/9//3//f/9//3//f/9//3//f/9//3//f/9//3//f/9//3//f/9//3//f/9//3//f/9//3//f/9//3//f/9//3//f/9//3//f/9//3//f/9//3//f/9//3//f/9//3//f/9//3//f/9//3//f/9//3//f/9//3//f/9//3//f/9//3//f/9//3//f/9//3//f/9//3//f/9//3//f/9//3//f/9//3//f/9//3//f/9//3//f/9//3//f/9//3//f/9//3//f/9//3//f/9//3//f/9//3//f/9//3//f/9//3//f/9//3//f/9//3//f/9//3//f/9//3//f/9//3//f/9//3//f/9//3//f/9//3//f/9//3//f/9//3//f/9//3//f/9//3//f/9//3//f/9//3//f/9//3//fwAAv3//f/9/ihSzOTdGP2tyLZMxF0I4RosQcS3MHP9/zRgfZ64YUCmqFFdK1T0/a88c7iBWSv9//n/be/5//3//f/9//3//f/9//3//f/9//3//f/9//3//f/9//3//f/9//3//f/9//3//f/9//3//f/9//3//f/9//3//f/9//3//f/9//3//f/9//3//f/9//3//f/9//3//f/9//3//f/9//3//f/9//3//f/9//3//f/9//3//f/9//3//f/9//3//f/9//3//f/9//3//f/9//3//f/9//3//f/9//3//f/9//3//f/9//3//f/9//3//f/9//3//f/9//3//f/9//3//f/9//3//f/9//3//f/9//3//f/9//3//f/9//3//f/9//3//f/9//3//f/9//3//f/9//3//f/9//3//f/9//3//f/9//3//f/9//3//f/9//3//f/9//3//f/9//3//f/9//3//f/9//3//f/9//3//f/9//3//f/9//3//f/9//3//f/9//3//f/9//3//f/9//3//f/9//3//f/9//3//f/9//3//f/9//3//f/9//3//f/9//3//f/9//3//f/9//3//f/9//3//f/9//3//f/9//3//f/9//3//f/9//3//f/9//3//f/9//3//f/9//3//f/9/AAD/f/9/n3epFB1nf2//f793ulb/f19raQxfa/te339/b/9/n3efc8oYn3MdY39vf3M+a7973Xv8f/x//n//f99//3//f/9//3//f/9//3//f/9//3//f/9//3//f/9//3//f/9//3//f/9//3//f/9//3//f/9//3//f/9//3//f/9//3//f/9//3//f/9//3//f/9//3//f/9//3//f/9//3//f/9//3//f/9//3//f/9//3//f/9//3//f/9//3//f/9//3//f/9//3//f/9//3//f/9//3//f/9//3//f/9//3//f/9//3//f/9//3//f/9//3//f/9//3//f/9//3//f/9//3//f/9//3//f/9//3//f/9//3//f/9//3//f/9//3//f/9//3//f/9//3//f/9//3//f/9//3//f/9//3//f/9//3//f/9//3//f/9//3//f/9//3//f/9//3//f/9//3//f/9//3//f/9//3//f/9//3//f/9//3//f/9//3//f/9//3//f/9//3//f/9//3//f/9//3//f/9//3//f/9//3//f/9//3//f/9//3//f/9//3//f/9//3//f/9//3//f/9//3//f/9//3//f/9//3//f/9//3//f/9//3//f/9//3//f/9//3//f/9//3//f/9//38AAP9//3//f9ZaU0p0Stda33vfd/9//3/XWt93/3//f/9/nnP/f793dVJca9la/3//f/9//3+6d/1//H/+f95//3//f/9//n/+f/5//3/+f/5//n//f/5//n/+f/9//n//f/9//3//f/9//3//f/9//3//f/9//3//f/9//3//f/9//3//f/9//3//f/9//3//f/9//3//f/9//3//f/9//3//f/9//3//f/9//3//f/9//3//f/9//3//f/9//3//f/9//3//f/9//3//f/9//3//f/9//3//f/9//3//f/9//3//f/9//3//f/9//3//f/9//3//f/9//3//f/9//3//f/9//3//f/9//3//f/9//3//f/9//3//f/9//3//f/9//3//f/9//3//f/9//3//f/9//3//f/9//3//f/9//3//f/9//3//f/9//3//f/9//3//f/9//3//f/9//3//f/9//3//f/9//3//f/9//3//f/9//3//f/9//3//f/9//3//f/9//3//f/9//3//f/9//3//f/9//3//f/9//3//f/9//3//f/9//3//f/9//3//f/9//3//f/9//3//f/9//3//f/9//3//f/9//3//f/9//3//f/9//3//f/9//3//f/9//3//f/9//3//f/9//3//f/9//3//fwAA/3/df/9//3+8d/9//3//f/9//3//f/9//3//f/9//n//f/9//3//f/9//3//f99/nXP+f/1//X/9f9x73n//f/9//n//f/5//3/+f/9//n//f/5//3/+f/9//n//f/9//3//f/9//3//f/9//3//f/9//3//f/9//3//f/9//3//f/9//3//f/9//3//f/9//3//f/9//3//f/9//3//f/9//3//f/9//3//f/9//3//f/9//3//f/9//3//f/9//3//f/9//3//f/9//3//f/9//3//f/9//3//f/9//3//f/9//3//f/9//3//f/9//3//f/9//3//f/9//3//f/9//3//f/9//3//f/9//3//f/9//3//f/9//3//f/9//3//f/9//3//f/9//3//f/9//3//f/9//3//f/9//3//f/9//3//f/9//3//f/9//3//f/9//3//f/9//3//f/9//3//f/9//3//f/9//3//f/9//3//f/9//3//f/9//3//f/9//3//f/9//3//f/9//3//f/9//3//f/9//3//f/9//3//f/9//3//f/9//3//f/9//3//f/9//3//f/9//3//f/9//3//f/9//3//f/9//3//f/9//3//f/9//3//f/9//3//f/9//3//f/9//3//f/9//3//f/9/AADef/9//3//f/9//3++d/9//3//f953/3/ee/9//3//f/17/n/+f/9//3/ff/9//3//f/9//X/9f/1//3//f/9//3//f/9//3//f/9//3//f/9//3//f/9//3//f/9//3//f/9//3//f/9//3//f/9//3//f/9//3//f/9//3//f/9//3//f/9//3//f/9//3//f/9//3//f/9//3//f/9//3//f/9//3//f/9//3//f/5//3//f/9//3//f/9//3//f/9//3//f/9//3//f/9//3//f/9//3//f/9//3//f/9//3//f/9//3//f/9//3//f/9//3//f/9//3//f/9//3//f/9//3//f/9//3//f/9//3//f/9//3//f/9//3//f/9//3//f/9//3//f/9//3//f/9//3//f/9//3//f/9//3//f/9//3//f/9//3//f/9//3//f/9//3//f/9//3//f/9//3//f/9//3//f/9//3//f/9//3//f/9//3//f/9//3//f/9//3//f/9//3//f/9//3//f/9//3//f/9//3//f/9//3//f/9//3//f/9//3//f/9//3//f/9//3//f/9//3//f/9//3//f/9//3//f/9//3//f/9//3//f/9//3//f/9//3//f/9//3//f/9//3//f/9//38AAP9//3//f99//3//f/9//3//f/9//3//f/9//3//f/9/LkJoKaw1ay34Xv9//3//f/9/3n//f/5//n//f/9//3//f/9//3//f/9//3//f/9//3//f/9//3//f/9//3//f/9//3//f/9//3//f/9//3//f/9//3//f/9//3//f/9//3//f/9//3//f/9//3//f/9//3//f/9//3//f/9//3//f/9//3//f/9//3//f/9//3//f/9//3//f/9//3//f/9//3//f/9//3//f/9//3//f/9//3//f/9//3//f/9//3//f/9//3//f/9//3//f/9//3//f/9//3//f/9//3//f/9//3//f/9//3//f/9//3//f/9//3//f/9//3//f/9//3//f/9//3//f/9//3//f/9//3//f/9//3//f/9//3//f/9//3//f/9//3//f/9//3//f/9//3//f/9//3//f/9//3//f/9//3//f/9//3//f/9//3//f/9//3//f/9//3//f/9//3//f/9//3//f/9//3//f/9//3//f/9//3//f/9//3//f/9//3//f/9//3//f/9//3//f/9//3//f/9//3//f/9//3//f/9//3//f/9//3//f/9//3//f/9//3//f/9//3//f/9//3//f/9//3//f/9//3//fwAA/3//f/9//3//f/9//3//f997/3//f957/3/ee/9/7z1jDOYcYwzGGCIEGWf/f/9//3//f917/3//f957/3//f/9//3/ff/9/nXP/f/9//3//f/9//3//f957/3//f/9//3//f/9//3//f957/3//f957/3//f/9//3//f/9//3//f/9//3//f/9//3//f/9//3//f/9//3+9d/9//3//f/9/3nv/f957/3//f/9//3//f/9//3/ee/9//3//f/9//3//f/9//3//f/9//3//f/9//3//f/9//3//f/9//3//f/9//3//f/9//3//f/9//3//f/9//3//f/9//3//f/9//3//f/9//3//f/9//3//f/9//3//f/9//3//f/9//3//f/9//3//f/9//3//f/9//3//f/9//3//f/9//3//f/9//3//f/9//3//f/9//3//f/9//3//f/9//3//f/9//3//f/9//3//f/9//3//f/9//3//f/9//3//f/9//3//f/9//3//f/9//3//f/9//3//f/9//3//f/9//3//f/9//3//f/9//3//f/9//3//f/9//3//f/9//3//f/9//3//f/9//3//f/9//3//f/9//3//f/9//3//f/9//3//f/9//3//f/9//3//f/9//3//f/9//3//f/9/AAD/f/9//3//f/9//3//f/9//3/ee/9//3//f/9//39zTjFG917/f713pRQpJf9/3nv/f/9/3nv/f/9//3/ee/9//3/ee/9/3nv/f/9//3//f/9//3//f/9//3//f/9//3//f9573nv/f/9//3//f/9//3//f/9/vXf/f/9/3nv/f/9//3/ee957/3//f/9//3//f/9/3nv/f/9//3/ee/9//3//f/9//3/ee/9//3//f/9//3+9d/9/vXf/f/9//3//f/9//3//f/9//3//f/9//3//f/9//3//f/9//3//f/9//3//f/9//3//f/9//3//f/9//3//f/9//3//f/9//3//f/9//3//f/9//3//f/9//3//f/9//3//f/9//3//f/9//3//f/9//3//f/9//3//f/9//3//f/9//3//f/9//3//f/9//3//f/9//3//f/9//3//f/9//3//f/9//3//f/9//3//f/9//3//f/9//3//f/9//3//f/9//3//f/9//3//f/9//3//f/9//3//f/9//3//f/9//3//f/9//3//f/9//3//f/9//3//f/9//3//f/9//3//f/9//3//f/9//3//f/9//3//f/9//3//f/9//3//f/9//3//f/9//3//f/9//3//f/9//3//f/9//3//f/9//38AAP9/zjmlFL13nHMIISkl/3/WWsYYOWf/f+ccxhjee/9/3ntKKeccMUaMMYQQ3nv/f601hBDvPXtvQgi1Vv9//3//f601xhjnHBhj/3/3XoQQUkr/f/9//3//f957/3//f+89SikpJaUUCCHee/9//3+1VqUUCCFSSmstzjm9d2stay1aa/9//39zTucc5xxSSv9/3ntzTsYY5xz3Xgghay3/f+ccSin/f/9/zjnnHNZa/3//f1prSinnHOcc/3//f/9//3//f/9//3//f/9//3//f/9//3//f/9//3//f/9//3//f/9//3//f/9//3//f/9//3//f/9//3//f/9//3//f/9//3//f/9//3//f/9//3//f/9//3//f/9//3//f/9//3//f/9//3//f/9//3//f/9//3//f/9//3//f/9//3//f/9//3//f/9//3//f/9//3//f/9//3//f/9//3//f/9//3//f/9//3//f/9//3//f/9//3//f/9//3//f/9//3//f/9//3//f/9//3//f/9//3//f/9//3//f/9//3//f/9//3//f/9//3//f/9//3//f/9//3//f/9//3//f/9//3//f/9//3//f/9//3//f/9//3//f/9//3//f/9//3//f/9//3//f/9//3//f/9//3//f/9//3//fwAA/39zTqUUGGP3XmMM5xz3Xv9/QggxRt577z2EEHtv/3/nHIQQxhjnHIQQYwwYYxhjpRTGGCklSiljDDFGvXf/f0opYwwIIcYYYwxzTlprhBDOOf9/3nv/f/9//3//f4wxpRTGGCklSimlFIQQzjn/f2MMSilKKcYYhBBrLf9/KSWlFHtv/3+1VgAAKSUIIYQQzjlaa0oppRTnHOccYwxSSv9/ay3GGN57/3/3XqUUrTX/f5xzAADGGEopxhghBBhj/3//f/9//3//f/9//3//f/9//3//f/9//3//f/9//3//f/9//3//f/9//3//f/9//3//f/9//3//f/9//3//f/9//3//f/9//3//f/9//3//f/9//3//f/9//3//f/9//3//f/9//3//f/9//3//f/9//3//f/9//3//f/9//3//f/9//3//f/9//3//f/9//3//f/9//3//f/9//3//f/9//3//f/9//3//f/9//3//f/9//3//f/9//3//f/9//3//f/9//3//f/9//3//f/9//3//f/9//3//f/9//3//f/9//3//f/9//3//f/9//3//f/9//3//f/9//3//f/9//3//f/9//3//f/9//3//f/9//3//f/9//3//f/9//3//f/9//3//f/9//3//f/9//3//f/9//3//f/9/AAD/f/deYwy1VrVWIQSEEIwx/3/nHEop/3+UUiEEc06cc4QQCCHee/9/MUYhBO89vXelFEopnHNaa8YY5xz/f5xzpRTvPd57/3/3Xlpr/3+lFAgh/3/ee/9/3nv/f5RSQghKKf9/3nv/fxhjYwwQQr13AADnHP9/vXeEEAgh/38QQmMMtVb/f+cc5xz/f/9/OWf3XntvhBDnHN57/3+EECkl/39SSgAAe2/ee5xzAACMMf9/jDEhBHtv/3/3XoQQCCG9d/9//3//f/9//3//f/9//3//f/9//3//f/9//3//f/9//3//f/9//3//f/9//3//f/9//3//f/9//3//f/9//3//f/9//3//f/9//3//f/9//3//f/9//3//f/9//3//f/9//3//f/9//3//f/9//3//f/9//3//f/9//3//f/9//3//f/9//3//f/9//3//f/9//3//f/9//3//f/9//3//f/9//3//f/9//3//f/9//3//f/9//3//f/9//3//f/9//3//f/9//3//f/9//3//f/9//3//f/9//3//f/9//3//f/9//3//f/9//3//f/9//3//f/9//3//f/9//3//f/9//3//f/9//3//f/9//3//f/9//3//f/9//3//f/9//3//f/9//3//f/9//3//f/9//3//f/9//38AAP9/nHOlFO89lFKEEGstQgi9d2stIQT/f7VWpRQxRntvxhgIIf9//397b6UUSim9d+cchBDee/9/7z1jDP9/916EEEIIpRRCCKUUpRT/f845AADee/9//3//f957rTXnHDln/3//f/9//38IISkl/3/vPcYYYwylFIQQxhi9d3tvhBCtNf9/IQSEEMYYYwyEEIQQ1lopJcYYhBCEEMYYpRT/fxhjhBDvPf9//3/nHKUUnHMpJaUU/3//f/9/SiljDHtv3nv/f/9//3//f/9//3//f/9//3//f/9//3//f/9//3//f/9//3//f/9//3//f/9//3//f/9//3//f/9//3//f/9//3//f/9//3//f/9//3//f/9//3//f/9//3//f/9//3//f/9//3//f/9//3//f/9//3//f/9//3//f/9//3//f/9//3//f/9//3//f/9//3//f/9//3//f/9//3//f/9//3//f/9//3//f/9//3//f/9//3//f/9//3//f/9//3//f/9//3//f/9//3//f/9//3//f/9//3//f/9//3//f/9//3//f/9//3//f/9//3//f/9//3//f/9//3//f/9//3//f/9//3//f/9//3//f/9//3//f/9//3//f/9//3//f/9//3//f/9//3//f/9//3//f/9//3//fwAA/3/ee8YYjDEQQoQQUkrGGGst1lpCCDlnnHPGGIQQnHOEECklnHP/f5xzxhhjDP9/jDGEEHtv/3+1VgAAtVa9dwghhBCtNe89ay1jDL131lpjDNZa3nvee/9//3+MMYQQ916ccxhjQggAACEEIQR7b9573nutNa01SimEEPde/39CCAgh/3/GGIQQrTUQQkopYwxzTv9/3nutNa01ay1jDJxze28IIecc/3//fxBCQgjee845IQR7b/9//3+MMaUUWmvee/9//3//f/9//3//f/9//3//f/9//3//f/9//3//f/9//3//f/9//3//f/9//3//f/9//3//f/9//3//f/9//3//f/9//3//f/9//3//f/9//3//f/9//3//f/9//3//f/9//3//f/9//3//f/9//3//f/9//3//f/9//3//f/9//3//f/9//3//f/9//3//f/9//3//f/9//3//f/9//3//f/9//3//f/9//3//f/9//3//f/9//3//f/9//3//f/9//3//f/9//3//f/9//3//f/9//3//f/9//3//f/9//3//f/9//3//f/9//3//f/9//3//f/9//3//f/9//3//f/9//3//f/9//3//f/9//3//f/9//3//f/9//3//f/9//3//f/9//3//f/9//3//f/9//3//f/9/AAD/f/9/SikpJa01Ywycc845YwyUUsYYUkr/f8YY5xy9d4wxhBBSSv9/1lrnHIQQOWf3XmMMUkr/f713hBCtNd57CCHGGFpr/3+tNWMM/397b0IIjDH/f/9//3//f3NOYwzvPf9//385Z1pre285Z957e2/GGDFG/38QQmMMtVb/f2stxhi9dzFGYwzWWt57MUalFNZatVZrLTFG/3/3XkIItVb/fwghYwzvPd57c05CCJRSnHMhBKUU/3+9d8YY5xycc/9//3//f/9//3//f/9//3//f/9//3//f/9//3//f/9//3//f/9//3//f/9//3//f/9//3//f/9//3//f/9//3//f/9//3//f/9//3//f/9//3//f/9//3//f/9//3//f/9//3//f/9//3//f/9//3//f/9//3//f/9//3//f/9//3//f/9//3//f/9//3//f/9//3//f/9//3//f/9//3//f/9//3//f/9//3//f/9//3//f/9//3//f/9//3//f/9//3//f/9//3//f/9//3//f/9//3//f/9//3//f/9//3//f/9//3//f/9//3//f/9//3//f/9//3//f/9//3//f/9//3//f/9//3//f/9//3//f/9//3//f/9//3//f/9//3//f/9//3//f/9//3//f/9//3//f/9//38AAP9//3+UUgghCCGlFDlne2+EECkl5xyMMf9/rTUpJZRS/39KKUIIAAClFGstYwy1Vv9/hBApJd57vXdKKWMM3ntaayklIQQhBEIIMUbee713CCHGGP9//3+9d/9/3nuEEAgh/3//f/9//3+cc9573nvee845AACEEEII5xw5Z/9/lFIhBBhjvXeMMYQQIQRjDOcc/3//f0opQghjDCEEhBDee/9/ay2EEGstYwxCCGMMvXe9dzFGpRRCCCEEhBDvPf9//3//f/9//3//f/9//3//f/9//3//f/9//3//f/9//3//f/9//3//f/9//3//f/9//3//f/9//3//f/9//3//f/9//3//f/9//3//f/9//3//f/9//3//f/9//3//f/9//3//f/9//3//f/9//3//f/9//3//f/9//3//f/9//3//f/9//3//f/9//3//f/9//3//f/9//3//f/9//3//f/9//3//f/9//3//f/9//3//f/9//3//f/9//3//f/9//3//f/9//3//f/9//3//f/9//3//f/9//3//f/9//3//f/9//3//f/9//3//f/9//3//f/9//3//f/9//3//f/9//3//f/9//3//f/9//3//f/9//3//f/9//3//f/9//3//f/9//3//f/9//3//f/9//3//f/9//3//fwAA/3//f/deYwyEEGMMnHP/f+89pRSEEOcc/39aaxBCe2//f1prtVaUUvdeWmtzThhj/39SSvde/3//f9ZaUkr/f/9/OWe1VpRS1lqcc/9//3+tNWMMGGP/f/9//3//f1JKYwyMMb13/3//fxBCAAC1Vv9/nHO1VnNOUkoYY/9//39aayEEMUb/f957UkpSSjFG3nv/f/9/vXdaa1JKUkpaa/9//3/3XnNOe2+1VrVWtVb/f/9/3nv3XrVWc073Xv9//3//f/9//3//f/9//3//f/9//3//f/9//3//f/9//3//f/9//3//f/9//3//f/9//3//f/9//3//f/9//3//f/9//3//f/9//3//f/9//3//f/9//3//f/9//3//f/9//3//f/9//3//f/9//3//f/9//3//f/9//3//f/9//3//f/9//3//f/9//3//f/9//3//f/9//3//f/9//3//f/9//3//f/9//3//f/9//3//f/9//3//f/9//3//f/9//3//f/9//3//f/9//3//f/9//3//f/9//3//f/9//3//f/9//3//f/9//3//f/9//3//f/9//3//f/9//3//f/9//3//f/9//3//f/9//3//f/9//3//f/9//3//f/9//3//f/9//3//f/9//3//f/9//3//f/9//3//f/9/AADee/9//38IIYQQhBBaa/9/vXfnHGMMhBB7b/9/CCGtNd57/3//f/9//3//f/9/3nv/f957/3//f/9//3/ee/9//3//f/9//3//f/9//3//f1JKhBBSSv9//3//f/9//3/OOecchBDnHMYYQggIId57/3//f/9//3//f/9//3//f957CCHGGP9//3//f/9//3//f/9//3//f/9//3//f/9/3nv/f/9/3nv/f/9//3//f/9//3//f/9//3//f/9//3//f/9//3//f/9//3//f/9//3//f/9//3//f/9//3//f/9//3//f/9//3//f/9//3//f/9//3//f/9//3//f/9//3//f/9//3//f/9//3//f/9//3//f/9//3//f/9//3//f/9//3//f/9//3//f/9//3//f/9//3//f/9//3//f/9//3//f/9//3//f/9//3//f/9//3//f/9//3//f/9//3//f/9//3//f/9//3//f/9//3//f/9//3//f/9//3//f/9//3//f/9//3//f/9//3//f/9//3//f/9//3//f/9//3//f/9//3//f/9//3//f/9//3//f/9//3//f/9//3//f/9//3//f/9//3//f/9//3//f/9//3//f/9//3//f/9//3//f/9//3//f/9//3//f/9//3//f/9//38AAP9//3//f4wxSilrLXtv/3//f845jDGMMXtv/39rLWst3nv/f/9//3//f/9//3//f/9//3//f/9//3//f/9//3//f/9//3//f/9//3//f/9/1lqtNbVW3nv/f957/3//f/9/OWdrLUopay3vPf9//3//f/9//3//f/9/3nv/f/9/vXcxRmst3nu9d/9//3//f/9/3nv/f/9//3//f/9//3//f/9//3//f/9//3//f/9//3//f/9//3//f/9//3/ee/9//3//f/9//3//f/9//3//f/9//3//f/9//3//f/9//3//f/9//3//f/9//3//f/9//3//f/9//3//f/9//3//f/9//3//f/9//3//f/9//3//f/9//3//f/9//3//f/9//3//f/9//3//f/9//3//f/9//3//f/9//3//f/9//3//f/9//3//f/9//3//f/9//3//f/9//3//f/9//3//f/9//3//f/9//3//f/9//3//f/9//3//f/9//3//f/9//3//f/9//3//f/9//3//f/9//3//f/9//3//f/9//3//f/9//3//f/9//3//f/9//3//f/9//3//f/9//3//f/9//3//f/9//3//f/9//3//f/9//3//f/9//3//f/9//3//f/9//3//f/9//3//f/9//3//f/9//3//fwAA/3//f/9//3//f/9//3/ee/9//3/ee957/3//f/9//3//f/9//3//f/9//3/ee/9//3//f/9//3//f/9//3//f/9//3//f/9//3//f/9//3//f957/3//f/9//3//f/9//3//f/9/3nv/f/9/3nv/f/9//3//f/9//3//f/9//3//f957/3//f/9//3//f/9//3//f/9//3//f/9/3nv/f/9//3//f/9/3nv/f/9//3//f/9//3//f/9//3//f/9//3//f/9//3//f/9//3//f/9//3//f/9//3//f/9//3//f/9//3//f/9//3//f/9//3//f/9//3//f/9//3//f/9//3//f/9//3//f/9//3//f/9//3//f/9//3//f/9//3//f/9//3//f/9//3//f/9//3//f/9//3//f/9//3//f/9//3//f/9//3//f/9//3//f/9//3//f/9//3//f/9//3//f/9//3//f/9//3//f/9//3//f/9//3//f/9//3//f/9//3//f/9//3//f/9//3//f/9//3//f/9//3//f/9//3//f/9//3//f/9//3//f/9//3//f/9//3//f/9//3//f/9//3//f/9//3//f/9//3//f/9//3//f/9//3//f/9//3//f/9//3//f/9//3//f/9//3//f/9/AAD/f/9//3//f/9//3//f/9//3//f/9//3//f713/3//f/9//3//f/9//3//f/9//3//f/9//3//f/9//3//f/9//3//f/9//3//f/9//3//f/9//3//f/9/3nv/f/9//3//f713/3//f/9//3//f/9//3//f/9//3//f/9//3//f/9/3nv/f/9//3//f/9//3//f/9//3+9d/9//3//f/9//3//f/9//3//f/9//3//f/9//3//f/9//3//f/9//3//f/9//3//f/9//3//f/9//3//f/9//3//f/9//3//f/9//3//f/9//3//f/9//3//f/9//3//f/9//3//f/9//3//f/9//3//f/9//3//f/9//3//f/9//3//f/9//3//f/9//3//f/9//3//f/9//3//f/9//3//f/9//3//f/9//3//f/9//3//f/9//3//f/9//3//f/9//3//f/9//3//f/9//3//f/9//3//f/9//3//f/9//3//f/9//3//f/9//3//f/9//3//f/9//3//f/9//3//f/9//3//f/9//3//f/9//3//f/9//3//f/9//3//f/9//3//f/9//3//f/9//3//f/9//3//f/9//3//f/9//3//f/9//3//f/9//3//f/9//3//f/9//3//f/9//3//f/9//38AAP9//3//f/9//3/ee/9//3//f/9//3//f/9//3//f957/3//f/9/3nv/f/9//3//f/9//3//f/9//3//f/9//3//f/9//3//f/9//3//f/9//3//f/9//3//f/9//3//f/9//3//f/9/3nv/f/9/3nv/f/9//3//f/9//3/ee/9//3//f957/3+9d/9//3//f/9//3//f/9//3//f/9//3//f/9/3nv/f957/3//f/9//3//f/9//3//f/9//3//f/9//3//f/9//3//f/9//3//f/9//3//f/9//3//f/9//3//f/9//3//f/9//3//f/9//3//f/9//3//f/9//3//f/9//3//f/9//3//f/9//3//f/9//3//f/9//3//f/9//3//f/9//3//f/9//3//f/9//3//f/9//3//f/9//3//f/9//3//f/9//3//f/9//3//f/9//3//f/9//3//f/9//3//f/9//3//f/9//3//f/9//3//f/9//3//f/9//3//f/9//3//f/9//3//f/9//3//f/9//3//f/9//3//f/9//3//f/9//3//f/9//3//f/9//3//f/9//3//f/9//3//f/9//3//f/9//3//f/9//3//f/9//3//f/9//3//f/9//3//f/9//3//f/9//3//f/9//3//fwAA/3//f/9//3//f/9//3//f/9/vXf/f/9//3//f/9//3//f/9//3//f/9/vXf/f/9//3//f/9//3//f/9//3//f/9//3//f/9//3//f/9//3//f/9//3//f/9//3//f/9//3//f/9//3//f957/3//f/9//3//f/9//3//f/9//3//f/9//3//f/9//3//f957/3/ee/9//3//f/9//3//f/9//3//f/9//3//f/9//3//f/9//3//f/9//3//f/9//3//f/9//3//f/9//3//f/9//3//f/9//3//f/9//3//f/9//3//f/9//3//f/9//3//f/9//3//f/9//3//f/9//3//f/9//3//f/9//3//f/9//3//f/9//3//f/9//3//f/9//3//f/9//3//f/9//3//f/9//3//f/9//3//f/9//3//f/9//3//f/9//3//f/9//3//f/9//3//f/9//3//f/9//3//f/9//3//f/9//3//f/9//3//f/9//3//f/9//3//f/9//3//f/9//3//f/9//3//f/9//3//f/9//3//f/9//3//f/9//3//f/9//3//f/9//3//f/9//3//f/9//3//f/9//3//f/9//3//f/9//3//f/9//3//f/9//3//f/9//3//f/9//3//f/9//3//f/9/AAB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MAAAAAKAAAAUAAAAHcAAABcAAAAAQAAAGH3tEFVNbRBCgAAAFAAAAATAAAATAAAAAAAAAAAAAAAAAAAAP//////////dAAAAEwASQBDAC4AIABNAEkARwBVAEUATAAgAEcAQQBMAEUAQQBOAE8AAAAFAAAABAAAAAcAAAAEAAAAAwAAAAgAAAAEAAAABwAAAAcAAAAGAAAABQAAAAMAAAAHAAAABwAAAAUAAAAGAAAABwAAAAcAAAAIAAAASwAAAEAAAAAwAAAABQAAACAAAAABAAAAAQAAABAAAAAAAAAAAAAAAAABAACAAAAAAAAAAAAAAAAAAQAAgAAAACUAAAAMAAAAAgAAACcAAAAYAAAABAAAAAAAAAD///8AAAAAACUAAAAMAAAABAAAAEwAAABkAAAACQAAAGAAAAD2AAAAbAAAAAkAAABgAAAA7gAAAA0AAAAhAPAAAAAAAAAAAAAAAIA/AAAAAAAAAAAAAIA/AAAAAAAAAAAAAAAAAAAAAAAAAAAAAAAAAAAAAAAAAAAlAAAADAAAAAAAAIAoAAAADAAAAAQAAAAlAAAADAAAAAEAAAAYAAAADAAAAAAAAAISAAAADAAAAAEAAAAeAAAAGAAAAAkAAABgAAAA9wAAAG0AAAAlAAAADAAAAAEAAABUAAAAYAEAAAoAAABgAAAA9QAAAGwAAAABAAAAYfe0QVU1tEEKAAAAYAAAAC4AAABMAAAAAAAAAAAAAAAAAAAA//////////+oAAAAQwBQAEEATgAgAC0AIABDAG8AbgB0AGEAZABvAHIAZQBzACAAUAD6AGIAbABpAGMAbwBzACAAQQBzAGUAcwBvAHIAZQBzACAAZABlACAATgBlAGcAbwAuAC4ALgAHAAAABgAAAAcAAAAHAAAAAwAAAAQAAAADAAAABwAAAAYAAAAGAAAABAAAAAYAAAAGAAAABgAAAAQAAAAGAAAABQAAAAMAAAAGAAAABgAAAAYAAAACAAAAAgAAAAUAAAAGAAAABQAAAAMAAAAHAAAABQAAAAYAAAAFAAAABgAAAAQAAAAGAAAABQAAAAMAAAAGAAAABgAAAAMAAAAHAAAABgAAAAYAAAAGAAAABAAAAAQAAAAEAAAASwAAAEAAAAAwAAAABQAAACAAAAABAAAAAQAAABAAAAAAAAAAAAAAAAABAACAAAAAAAAAAAAAAAAAAQAAgAAAACUAAAAMAAAAAgAAACcAAAAYAAAABAAAAAAAAAD///8AAAAAACUAAAAMAAAABAAAAEwAAABkAAAACQAAAHAAAADyAAAAfAAAAAkAAABwAAAA6gAAAA0AAAAhAPAAAAAAAAAAAAAAAIA/AAAAAAAAAAAAAIA/AAAAAAAAAAAAAAAAAAAAAAAAAAAAAAAAAAAAAAAAAAAlAAAADAAAAAAAAIAoAAAADAAAAAQAAAAlAAAADAAAAAEAAAAYAAAADAAAAAAAAAISAAAADAAAAAEAAAAWAAAADAAAAAAAAABUAAAARAEAAAoAAABwAAAA8QAAAHwAAAABAAAAYfe0QVU1tEEKAAAAcAAAACkAAABMAAAABAAAAAkAAABwAAAA8wAAAH0AAACgAAAARgBpAHIAbQBhAGQAbwAgAHAAbwByADoAIABBAE4AVABPAE4ASQBPACAATQBJAEcAVQBFAEwAIABHAEEATABFAEEATgBPACAAUwBJAEwAVgBBAAAABgAAAAIAAAAEAAAACAAAAAYAAAAGAAAABgAAAAMAAAAGAAAABgAAAAQAAAAEAAAAAwAAAAcAAAAHAAAABgAAAAgAAAAHAAAABAAAAAgAAAADAAAACAAAAAQAAAAHAAAABwAAAAYAAAAFAAAAAwAAAAcAAAAHAAAABQAAAAYAAAAHAAAABwAAAAgAAAADAAAABgAAAAQAAAAFAAAABgAAAAcAAAAWAAAADAAAAAAAAAAlAAAADAAAAAIAAAAOAAAAFAAAAAAAAAAQAAAAFAAAAA==</Object>
  <Object Id="idInvalidSigLnImg">AQAAAGwAAAAAAAAAAAAAAP8AAAB/AAAAAAAAAAAAAACfFgAARAsAACBFTUYAAAEAqH0AANE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8AAE1QcwAAAAAAAAAAAAAAABYWFmlpcnR0gBMv71djvVpaXGdpcklZwkhPlQAAKysrDhQXERcaEBUYMzg8W2Flh46SjpWYHEH/OFPsgIesbXzHJD7bUVV6AAAGBgaHr79WdoZvkaNvj6NbdIuivsutytZ+k/cxVP9FY/M6We9ZaLEyMjQAABYWFn2er8y6rdrJvdrIvcy8tezj4vHq6Obm8oid/zld/3SI/3J0gg4ODwAAZ26Nu93o/9jA/9jA/9jA/93L/+zd/+7gyMr9aoH/W3j/X3z/lJ3GLy8wAABAQEB2jZnjwKugcFCpfWLSsJ367+b/+PBgeP97jv/b3P+tuP9ZfP9teq0AADk5Ob3j7/nt3uXe0t/WzvDn5pyq/I2e/4KT/Ozl9v/u5uXs6JGhzWt6xwAABwcHjrHD0evxQbrjJqfQhs3epLn3pLP67OXt/+zg/+fZwMfEhpypSUpKTQAAAACly9y86PYtvOk7w+1TvNvo7Oz/9PD/7uf/6OD/5tnDz89vj5sXGBg0AAAAAKXL3Nnx+GLJ6i266VvI6Ovv7//08P/v4P/r4P/o3cPR02mImwECAmkAAAAAmLzE+f392fD4vOf21PL5+vz6//36//Dp/+3g/+Xbs7y/ZISVAQICbgAAAACt2ueEpq2hx9CZw9B2mq295fPJ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GwAAAARAAAAJQAAAAwAAAABAAAAVAAAAKgAAAAjAAAABAAAAGoAAAAQAAAAAQAAAGH3tEFVNbRBIwAAAAQAAAAPAAAATAAAAAAAAAAAAAAAAAAAAP//////////bAAAAEYAaQByAG0AYQAgAG4AbwAgAHYA4QBsAGkAZABhAI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B0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tv1T8AAAAAAAAAAMlZzj8AACRCAAAIQiQAAAAkAAAA+2/VPwAAAAAAAAAAyVnOPwAAJEIAAAhCBAAAAHMAAAAMAAAAAAAAAA0AAAAQAAAAKQAAACIAAABSAAAAcAEAAAQAAAAQAAAABwAAAAAAAAAAAAAAvAIAAAAAAAAH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EYAAAAoAAAAHAAAAEdESUMCAAAAAAAAAAAAAAB7AAAAFwAAAAAAAAAhAAAACAAAAGIAAAAMAAAAAQAAABUAAAAMAAAABAAAABUAAAAMAAAABAAAAFEAAAB4XAAAKQAAACIAAADzAAAARAAAAAAAAAAAAAAAAAAAAAAAAAD/AAAALgAAAFAAAAAoAAAAeAAAAABcAAAAAAAAIADMAHoAAAAWAAAAKAAAAP8AAAAuAAAAAQAQAAAAAAAAAAAAAAAAAAAAAAAAAAAAAAAAAP9//3//f/9//3/ff/9//3//f/9//3//f/9/vnf/f/9/33v/f99733v/f/9/v3v/f/5//Xvff/9//3//f/9//n/8f/9//3/ff957/3//f/9//3//f/9//3//f/9//3+/d/9//3/dd/9//3//f/57/3//f/9/3nv/f957/3//f/9//3/dd/9//3/fe/9//3/+e/5//n/cd/9/3Xv/f/9//3//f/9/vnf/f/9/3nv/f997v3f/f/9//3+fdz1rCyGHELhW/3/fe/9//3/+f/17/n//f95733v/f997/3//f/9//3//f31z/3//f/9/3nv/f/9//3//f/9//3//f/9/v3ffe75733//f/9//3//f/9//3//f/9//3//f/9//3//f/9//3//f/9//3//f/9//3//f/9//3//f/9//3//f/9//3//f/9//3//f/9//3//f/9//3//f/9//3//f/9//3//f/9//3//f/9//3//f/9//3//f/9//3//f/9//3//f/9//3//f/9//3//f/9//3//f/9//3//f/9//3//f/9//3//f/9//3//f/9//3//f/9//3//f/9//3//f/9//3//f/9//3//f/9//3//f/9//3//f/9//3//f/9//3//f/9//3//f/9//3//f/9//3//f/9//3//f/9//3//fwAA/3//f99/v3v/f55zn3efd997v3fff997v3e+c/9/33u/d99//3/fe997n3O/e797/3+8d79333vfe997/3u8d/173Xffe997/3/ee99733u/d/9/v3d9b/9/nG//f/9/33udc/9/fG/fe79333uec793/39ca51z/3/fe753vnf/f/9//3+ec/9/fW//f/9/e2+9d/5//3//fxljv3f/f997v3u/e/9//3//f997/3//f39z33+fc593f3OaVh1n7CD/f/9/XGvfe/9//3++d997/3/ff797nnN9c/9/vnf6Xr97/3/ff/9//3//f/9//3/fe59zPmseYx5jn3f/f/9//3//f/9//3//f/9//3//f/9//3//f/9//3//f/9//3//f/9//3//f/9//3//f/9//3//f/9//3//f/9//3//f/9//3//f/9//3//f/9//3//f/9//3//f/9//3//f/9//3//f/9//3//f/9//3//f/9//3//f/9//3//f/9//3//f/9//3//f/9//3//f/9//3//f/9//3//f/9//3//f/9//3//f/9//3//f/9//3//f/9//3//f/9//3//f/9//3//f/9//3//f/9//3//f/9//3//f/9//3//f/9//3//f/9//3//f/9//3//f/9//3//f/9//3//f/9/AAD/f/9/bS1mDGYMZwyLFKwUiBCHEGgMaAxmDMgUhwxHCGgMaBBmDMgYhQxnDIsUSAiGEIUQZxCJEEYIZQiFDKQQgwyEDGYMaAxmEIcQZwxnDIcQZgxHCE4p33u2UvRBv3cWRvVBFUKRMYkQf282Ri4l0z1XTpExLiU+a9I5iRDsINtaTynfe19rLyVQKdtaTimxNW8t/3+fc1dODSHMGDhKvFYwKZIxn3P/f5lSDCH/f2kQ9kF7UnMxlDUfZzApDyUwKT9rcjEuJS4pHGMMIescWE4uJXpSWU7tIO0gu1qyOZE1cDGfd/9/vnf/f/9//3/fd3dOLSUNIQ0lLiUuJZAxNEbfe/9//3v/f/9/vXP/f/9//3/+f/9//3//f/9//3//f/9//3//f/9//3//f/9//3//f/9//3//f/9//3//f/9//3//f/9//3//f/9//3//f/9//3//f/9//3//f/9//3//f/9//3//f/9//3//f/9//3//f/9//3//f/9//3//f/9//3//f/9//3//f/9//3//f/9//3//f/9//3//f/9//3//f/9//3//f/9//3//f/9//3//f/9//3//f/9//3//f/9//3//f/9//3//f/9//3//f/9//3//f/9//3//f/9//3//f/9//3//f/9//3//f/9//3//f/9//38AAP9//3/yPfM9PWc/Zz9r314/Z39rX28/Zz5nf2s+Y39rX2s+Z/teXGdcaz1nn3cfZzxnG2M/az9rX2tfa31rGWN8b31vXmv8Xh1jX2t/b19rPWc9ax9n7SD/f51zqhTNGIwUvFofZ7Q5agz+Ys0c9kH2QV9r9kGsFLtWDyE/ay8pN0oOIb97OEoQJbQ1nFYfZ1Ap7Bx/c39vF0bdXv9ilDFzMe8gtDm7Vv9/n3PtIPxerBSTNdY5tjnWPZtSixQfZ/AgX28QJV9vcjHUPZIxn3dfb7U5+EUQJV9ve1JZTtxecTENJT1nv3v/f/9/vnf/f/9/+V5VStpan3Ofbztn+V4SPm0p11b/f993/3//f913/3//f/9//3//f/9//3//f/9//3//f/9//3//f/9//3//f/9//3//f/9//3//f/9//3//f/9//3//f/9//3//f/9//3//f/9//3//f/9//3//f/9//3//f/9//3//f/9//3//f/9//3//f/9//3//f/9//3//f/9//3//f/9//3//f/9//3//f/9//3//f/9//3//f/9//3//f/9//3//f/9//3//f/9//3//f/9//3//f/9//3//f/9//3//f/9//3//f/9//3//f/9//3//f/9//3//f/9//3//f/9//3//f/9//3//f/9//3//fwAA/nv/f5AxmlL/f997P2u/Wp1WH2Nfa997/3//f91af2s/Z/9//3//f/9/X2s/Zz9r33v/f99/n3cfYz9rn3O/dx1jX2e/d/9/339fb/9iP2f/f59zvVoPIf9/33uSNVlKUi3eXj9rrRi8Vj9rECW1Oe4g1T2LEJtWv3vNHN1etDnVOVEp/mKcVlMtMSkQJXIxDiGaUv9//3/2PbQ1H2dTLbU5DyVQKbtW/3/fe8sY9T0vJTAl1TlRKQ8lOErtIP1erhy+WvAgf3O0OXIxcjE/a19vvloRJTIp/2a9WvdBmlbMHLpa33+/e/9//3//f/9//3//f/9//3//f953/nv/f/9/PGevMRI+/3v/f753/3//f/9//3//f/9//3//f/9//3//f/9//3//f/9//3//f/9//3//f/9//3//f/9//3//f/9//3//f/9//3//f/9//3//f/9//3//f/9//3//f/9//3//f/9//3//f/9//3//f/9//3//f/9//3//f/9//3//f/9//3//f/9//3//f/9//3//f/9//3//f/9//3//f/9//3//f/9//3//f/9//3//f/9//3//f/9//3//f/9//3//f/9//3//f/9//3//f/9//3//f/9//3//f/9//3//f/9//3//f/9//3//f/9//3//f/9//3//f/9/AAD/f/9/kDGbUt97XE7UHAwAKwhLCPEcvlb/fz9nrRRLCHMtv3f/f/9/v3ORLYwUzxifc/9//388Sm4QbQwWQj9nbBCtFFhK/3+/d3gxTwyOELlW/39fb+8c/3//fxxjTymzOf5iP2txMS8pHmcVQtM5kjVfa08pTy38Yh1jLikNJR1nWE5xLTdGkjFQLVhKV0pvLdI9n3Pfe59zLymTNTAl/l6SMU8p217/f997DCEuKT9rDiW8WnEtsjXbWlZKTylyMRdG3F5xMXAxX2uyOZI1tDmfd1EtvFowKXExulocY08tsTlVTv9//3/ee/9//n//f/9//3//f/9//3//f/57/3//f993lk4zQlxn/3//e/9//3//f/9//3//f/9//3//f/9//3//f/9//3//f/9//3//f/9//3//f/9//3//f/9//3//f/9//3//f/9//3//f/9//3//f/9//3//f/9//3//f/9//3//f/9//3//f/9//3//f/9//3//f/9//3//f/9//3//f/9//3//f/9//3//f/9//3//f/9//3//f/9//3//f/9//3//f/9//3//f/9//3//f/9//3//f/9//3//f/9//3//f/9//3//f/9//3//f/9//3//f/9//3//f/9//3//f/9//3//f/9//3//f/9//3//f/9//38AAP9//3uxMZtSf2+wFDAIDgAsCCoEKwSvFF9r33vPFCsErhT/f997/3v/f3lOCABLCH1Of3O/e7s5DggLAN5aH2NPDC4I1jn/fz9rUhARCE8MVkr/ez9rMSW/d/9//39tKYYMnW/fd793fW//e997nW++c/9/fGs6Y/9//3+db75z33edc79333u/c1xr/3++dzlj/3+9c/9//3+dbxtjTSk9Z59zfm/fe/9//3/yPQodn29OKX9vn3Ofc793/3t+b55zv3ffe51z33u9c/9/nXOec99/+l6/e55znXPfe997nXO/d997/3//f/9//3//f/9//3//f/9//3//f/9//3//f/9733v/f9hW0Tn/e/9//3//f997/3/fe3ROfW//f/9/GmO2Vv9//3//fxJC33f/f/9/W2sSQtA5EUI6Y/9//3//e993dEqOMfA9lVL/f/9//3vXWv9//3//f/9/nnMSQvE9jTEaY997/3//f31vrzWvNRE++V7/f/9//3//e/9//386Z7VS/3//f/9//3/fe5VOfG//f/9/W2fwOY0x8Dmec/9//3//f/9/Ej5ca997/3/YWrdW/3//f997O2caY993/390So4x0DmWUp5z8T2dc793t1b/e/9//3v/e9havnP/f/9/lU4SPtA5M0Y7Z9da/3//f/9//3//fwAA/3//e7I1WkqdViwIUQwXJTtGtjVMDAkAWkr/ezIlKwSuFH9v/3v/f/9/X2vPGEwIDAQNBA4EDgAQBC8IX2tfa3IMMAT5Od97P0YyCDQMDwRWRv9/H2MPIf9//3//f/hejC2bb/9//3v/f/9/vXP+e/9//nv/f/9/3Xfdd/9/3Xf/f/9//3//f753/3//e/9//3/9e/x3/n+8c/9//391Thpj/3//f71z/3//f9da8D3/f5dSG2P/e993/3//f71z/3/ee/9/3Xv+f/9/vHf/f/9//38QPhlj/nv/f9x3/n/ee997/3//f/9//3//f/9/11pVShtjFEL7XtI52VryORxjv3fRObhW/3+XUpdS/3//f/9//3//f793jjEaY/9//38SQo4tXGv/f793KyVca/9/fW+vNfhafGsaY44xO2f/f997rzF1Tr93XGsSQlNK/398b/E9XGvfe/9/nnOvNZZSXGuec44xt1b/f35vbS35Wn1rXGevNRlf/3//e/9//3//f9dW8Dn/f/9//3//f997rzWdb793GV+NMfhev3cbY48xfW//f/9/O2csJXVO/3/fe9E5rzHfe/9//3u4VlVK/391TlRKO2e/d7dSbS1URr93nXMSQr93/3//f31vrzW/d/9/dU4zRjtnfm/ZWvE9jjH/f/9//3//f/9/AAD/f/9/sjVaStc5DARRDH9S33tfa/AcKgRzLf9/dS1uDK8UH2Pfd/9/33f/f7Y1LAhPDFAMDwRSDDIIMAg/Z19rUgwyCLkxf2+1GBIENQgQBNQ1/38eYw8h33u/c953/3+8c/9//3/+e/57/3v/f/9/vXP/e953/3//f/9//3v/f/9/3nf/f/97nW//f9533nf9d7xz/n//f/9//399b79333f/e/97/3/dd/9//3/fd993/3u/c/9//3v/f71z/3/fe997/3//f7x3/3//f957vXe9d/9//3/ee/9//Hv9f/5//3/+f/5//n//f/9//393TnAt/l5SLb1Wzhx7Ts0cPWefd6gYuFb/f55zdU4aY/9//3//f/9/n3MtJblW/39+b/E9rzW3Uv9/33vpHJ5z/38SQvla33v/f/9/O2duLf9/2FrxOf9//3//f11rjjFda/9/E0J9b/9//3+WTjNGv3f/f997XWu3Vv9/uFbZWv9//3//f5ZSdE7/f/9/vXP/f/9/llKuNf9//3/fe/9/fW/QOX1v/38RPn1v33v/f/9/dk4UQv9//3/SOXdOFELfe59zsTXSOV1r/3//f9ladk7/f3VKlk7/f/9/33t2TrdW33tca1RG/3//f997/38SPt9733czRjtjv3f/f/9/2FbQNf9//3/fe/9//38AAP9//3+yNVtOtzlNDHEQH2f/f/9/3lqcUh9j/3+4OQwELgiwFO0YkS2cUv9/P2csBA4AlBTdPbQYEQhxEL93n3O0FDIEWil/ThAEEgRVDDEIMSWfc39rUSn/f/9//3+8c/97vnP/e75333vfe1tn/3//f/9733e/d79zn3Ofb/9733u/d/9/33v/f79zn3P/f/9//3vfd993v3Oeb/9/v3P/e/97/3v/f71z3nf/f75z/3vfd99333f/f55z/3+dc/9/v3ffe753/39ba997/3//f31z/3/fe/9//3//f/17/3/+f/9//n//f/9//3//f7paMCXfXjMpnlawGL9azhw9aztryCC4Xv9//3+dczNG33//f/9//3//f28t+2L/f3ZOdUo7Z9E5/3+/dywlnnPfe48xnnP/f997/3/fe48x33sTQrhW/3/fe/9//3/QORpf/3/xPX1v/3+/d9E5l1Lfe793v3e/d11r/3//f/9/v3c8Z/I9jjFba/9//3//f/9//3+3Vq81/3//f/9//39ca40t/399b/E933f/f/9//39+b/M9v3ffe7E1f29VSp9z+153TrhWmFL/f/9/2Vp2Tn5vXWsTQtlafW//f5ZSdk7/f7938j2/d/9//3++c/E9v3ffd9E533v/f/9//39+b7A1/3//f/9//3//fwAA/3//f3ExW063OU0MLgj/Yr93/3+/d/9//3//f9g5DQQwCHEQbAwpBG0MG0Kfc3ctcgwZJV9v9iAxCBYlv3e/czYlMgS3FFspEABzDFQMMQjxHL93H2MvJb9333fPOSslbimfb15ryxhwLV9rsjW/d3lO/Fp4Si8lN0ZRKXEtf29xLS4lcCl/bzAlkjFYSjdGV0r/f/taDB3TOZ9zMCUOIVVG/3++d60xW2f/f997O2MMIdI5FEKYTuscyBT5XjRGulqzOX9zkTUtKTVGn3cuKcscf3M2Si4pCyV9b/9//3/+f/5//n//f/9//3//f/9/V04PJdY9EiWWNfEgW07uINFB12LoJFNS/3//f75/tloZY/9//3//f997kDH8Xr93bi07Z/9/8TnZWr93LCV+b/97jzE8Z/9/n3P/f9970Tm/cxNCt1L/f997/3//f9A5XGe/d9A5nnP/e793Ej4SPhJCEj4TQvI9kDGfc997d05uKXZO2Vpca/9//3v/e/9//3//f9ha8T19a55zn3OebxI+U0b/f31vjzHfe/9//3/fd59vsTXfexxjE0Lfe3ZKXmt2TvpeXmuwNd9733vZWrhW/3//e35vVUp2ShM+jzG3Uv9/fm8TQr9z/3/fe9930Tnfe59z0Tm/d/9//3//f59v0Tn/f/9//3v/f/9/AAD/f/9/szlbTltOLAguCF5O/3//f/9/33v/f/9/v1ZQDDIIMQg0JUwICwCyGH9vf04xBBEE316SEDAIdi3fd/97+TkwAFcMVgxRCDcl9xwPAG8M33sfYw4h/3+/d24t+14VQtM5kjHbWlhKLyWSMbxWek5aSnMxnFLOGPg9MiX/XqwUX2uLEL5aUik/a5Q1e1IvJZ9z7Ry8VptS3l6dVpQxcC2/d/9/Ch0aX793v3d4TtM5WEqzNTdGsjUdY7E1NUbdXjEpelLuIH9z/V7VPZI1HmMOJZ93/GIlBFVK/3/fe/9//3//f/9//3//f/9//389Z1dOeVJZTnlOeVJfa3dOllo4bzFSF2f/f/9//397c3RS33v/f/9/33tOKfxe+14TQt97/3/6XlVG/3ssJZ5v/3/yOdla33v/f/9/fWtuLd97t1YSQv9//3//f55zjzGeb/978T35Wt93/3/YVrA1/3//f/9/G2OxNf9/HWNOKd97fmv/fztnnW//f/9/vXP/f/97llIKIfE9rzGvNUwlTCU7Z997/3/QNZ5v/3//e/9/2VryPf9/uFaXUv9/+l5VStE5v3f/f9E5XWv/f/peNEb/fzxnPGP/f997v3PZWvpe33dda/E5nm//f/9/v3c0Rt93v3cTQl5r33v/f/9/G2PxOf9//3//f/9//38AAP9//3+SNXtSH2duEA0IVS1/b/9/v3f8Wh1j/39fb1EMVhAbKd97n1IOBA0AX0p/c9ccEQT9PZEQLgTYOd9z/3t6Sg4AFgQWBFEIfkrcOQ4ALwS/ex9jLiHfdxpfCx3/f39v/39PKTZGf28OIdU5m1KbUnpOe07WOb5WlTERIb1WMCW/d2sMOUZTLd97tTWbUigEv3NQKVAlzRh7Ttc9ECH9Xv9//3+PLesYNkaaUv1eUil/b7Y1WkpzLZ9zJwDcWlpOtTn2QXIxn3efd1hOkzV/c2kQ/WIuJbE533//f/9//3//f/9//3//f/9//3//f/9//3/fe/9/33v/f/9//3/9f5p/9Wqae5t7vH/+f95/MUq9d/9//3/fe04p2lp2Svpe/3v/f79z8j1/bwsdfm/fe11nsDF+b/9/fm9uLfpe33vfd48xuFb/f793E0I0Rr93/3+OLRI+O2P/fzxnEkL5Xlxn/3tVSndO/3+fc5Axf2/fe55vM0ZbZ/9/vXf/f/9//3/5WvE5n3P/e/9//3+WTjNCn3P/e9hWbi19b/9/fm8SPjtn33sSPr9zn3Pfd20p0Tn/e/9/llK4Vr932Vp3Tv9/HGOPMV5r/3/fe/I5l1L/f59zbi11Sr9333d2TtE533ffe3ZKNUafc997XmuwMW4tv3f/f/9//3//fwAA/3//f3ExWk7/f9AcLQhNDN1an3N5TkkIagzdWp93cRA0CJcU33/fXlEMLwQbQv97ujUPBNMYLghPDJ5S/3/fd9xSDAA1CDUEUAg/Z99aDQAvCF9rH2NxLd93XGdPKb9333u/dz1jLiWRMbI1ulaJEHEt9j0XQhAlvFZSLe4cf2/UOZIxihDVOZMx1TmTMf1eLiUuJRU+cC1QKbxWUim0NZEx33f/fz1nDB02RssYWEoPIf9/ECG9VmsQ1DkvJf1ecjEXRpI1sjWRMfRB/GJPLbI1Ty0cY7A10T11Tv9//3//f/9//3//f/9//3//f/9/3nv/f/9//3//f/17/3/9f/x/NnNPWnBasmJ5e/5//n9zUltv33//f/9/by3bWtI533vfe/9/33tUSvpebS1+b/9//38bYxNCE0ITQhtj33f/f793nnNUSvE9M0aWUt93/3/fe9ha2FbxPdha/39cazNGVErQOdla33v/f/9/2VoTQvI9NEb4Wv9//3//f/9//3//f9harzX/f/9//3//f/9/TSlcZ/9//3+3VnRK8T3xPRpj/3vfe7ZWv3f/f997dU7XVv9//3+/d7dW/3+3VrdSv3P/fzxn8j3xPfE5uFb/f997v3eWUthaM0JURjNGv3f/f/9//3+WUhNCE0I0RrhWVEb/f/9//3//f/9/AAD/f99/cC2aUt9/31oLAE8MTQiPEI8QbQwIAB9nn3PzIA8ElRRcLZYUdBANADpC/38/YysETwwvCC4EP2v/e/9/vVZODA0ALwhXLf9/H2cMBAsAn1Zfbw8lv3f/fw0hFUY8Z28xXWs8Z1ZO33tda5hSd06fd3hSiBR/b7lWd06/d59zmFZWSm8tn3M1Rvte/39VSjxnPGeXUrhWv3d/b3ZOG2P/f/9/n3OoFL93DCV4TttaX2uZUn9z6xxWThtjn3MLIb97l1a/d/le+V6fd55zVEq/d9972Fp0Tnxv/3/fe/9//3//f/9//3//f/9//39ba99733v/f/9//3/fe/5/2n/Yf49iLFZvXrJmeXv+f3NW12L/f/9/n3exObI5d07fe/9//3+/e31v8T0KIb93/3//f99733/fe/9//3//f/9//3//e/9/33v/f/9//3//f/9//3//f/9//3//f/9/33v/f997/3//f/9//3//f997/3/fe/9//3//f/9//3//f/9/+V6vNf9//3/fe/9/v3euNTtn/3//f/9/v3e+d/9//3//f/9//3//f/9//3//f/9//3//f997/3//e7ZWdE7/f/9//3/fe753/3//f/9//3//f/9//3//f997/3//f/9//3//f/9//3/fe/9/nXPwPf9//3//f/9//38AAP9//3+wNVdK/3/fe9g5TQgtBAsACwBNDJUx/3+/exEhbgwuBDIIDwAwBG8M3Fbfc/9/szFNCC4EkBRfa/9733c/ZysESwgrBL9W339/c0wIbBDvIF9vcTH/f/9/+l4sJQslEkL/f/9//3//f99//3//f/9/33vYWv9/v3f/f/9//3/feztn8T3ff/9//3+dc/9/33vfe/9//3//f99/33//f75333+ecywpCiHJHH9z33v6Yvpe/38SQhpj/399c9A5O2cSRnxv33vff/9/33v/f/9//3//f/9/3nv/f/9//3//f/9//3//f/9//3//f/9/lVb4Xr53/3//f/9//3/8f/l/VXvybm9aL1Y3c7x/MU62Xt9//3/ff04tTikcZ/9//3//f997nnfwPSolXG//f/9//3//f/9//3//f/9//3//f/9//3//f/9//3//f/9//3//f/9//3//f/9//3//f/9//3//f/9//3//f/9//3//f/9//3//f/9//3//f/9/33v5Xo4xO2caYxpjGmcSQvBB/3//f/9//3//f/9//3//f/9//3//f/9//3//f/9//3//f/9//3//f/9/1lqUUv9//3//f/9//3//f/9//3//f/9//3//f/9//3//f/9//3//f/9//3//f/9//397bzFG3nv/f/9//3//fwAA/3//f40xllLfe/9/v3edUlMpEiEyJbU1/l7/e39vFkLuGM8Y8hxVKVQpekr/e/9/33ccX60U8BwxJV9r/nf/f793DyFRJVEpn3P/f59zci3uILI1f29NKb9333//f51zO2v/f99733v/f/9/vnfff/9/33//f/9/vnf/f/9/33//f/9/33tba99//3//f/9//3//f/9//3//f/9//3//f/9//3//f/9/nnd9b553/3//f55zW2vff51z33v/f/9/fXP/fztn/3//f/9//3//f/9//3/ff/9//3//f/9//3//f/9//3//f/9//3//f/9//3//f7datla/d/9//3++e5p//H/8f/1/9WrVZpt7nHtKLVtv/3//f/9/t1Y0Rv9//3//f/9//3/ff/heU0rfe/9//3//f/9//3//f/9//3//f/9//3//f/9//3//f/9//3//f/9//3//f/9//3//f/9//3//f/9//3//f/9//3//f/9//3//f/9//3//f/9//3//f1xrM0qWUnROM0ZTStdanXP/f/9//3//f957/3//f/9//3//f/9//3//f/9//3//f/9//3//f/9//39aaxhj/3//f/9//3//f/9//3//f/9//3//f/9//3//f/9//3//f/9//3//f/9//3//f713GGP/f/9//3//f/9/AAD/f957zzm4Vt9733f/f997v3efc99733v/f/97/3/fd/97/3v/f/97v3Pfd/9/33ffd/9/v3P/f/9//3//f/9//39/b/9//3//f997/3//f997/38cYwsh/3//f/9//3//f/9//3//f/9//3//f/9//3//f/9//3//f/9//3//f/9//3//f/9//3+9d957/3/ee/9//3/ee957/3//f9573nv/f957/3//f/9//3//f/9//3//f957/3//f/9//3//f/9//3//f/9/vnffe/9/33v/f/9/3nvee/9//3//f/9//3//f/9//3//f/9//3//f/9//390ThJCfW//f/9//3//f95/vX//f/9/vnsySq45/3//f793/3//f993/3//f/9//3//f/9//3/ff/9//3//f/9//3//f/9//3//f/9//3//f/9//3//f/9//3//f/9//3//f/9//3//f/9//3//f/9//3//f/9//3//f/9//3//f/9//3//f/9//3/ff/9//3/fe/9//3//f/9//3//f/9/33v/f/9//3//f/9//3//f/9//3//f/9//3//f/9//3//f/9//3//f957/3//f/9//3//f/9//3//f/9//3//f/9//3//f/9//3//f/9//3//f/9//3//f/9//3//f/9//3//f957/38AAP9//3+wNU4pN0acUlpKnVKeUl1KW0qdUjlGek5ZTnpOW0p9Tl1KXEqdUpxSWUqbUllKW0pcTl1OO0oZRhdGeU6aUllKF0KaUjlKm1IXQjhGOEp5UrI1kTG/d/9/33//f/9//n//f/9/vHfee/9/3nv+f/9//3//f/9//3/ee/9/3Xv/f/9//3/+f/9//3/+f/5//3//f/9//3//f/9//3//f/9/3nv/f9573nvee/9//3//f/9//3+9d/9//3/de95733vfe957/3//f/9//3//f/9//3//f/9//3//f/9//3//f/9//3//f/9//3//f/9//3/fe/9/llKONbdanXOfe/9/33/ff/9/n3cSRislGWP/f/97/3//f/9//3v/f/9//3//f/9/33v/f/9//3//f/9//3//f/9//3//f/9//3//f/9//3//f/9//3//f/9//3//f/9//3//f/9//3//f/9//3//f/9//3//f/9//3//f/9//3//f/9//3//f/9//3//f/9//3//f/9//3//f/9/3nv/f/9//3//f/9//3//f/9//3//f/9//3//f/9//3//f/9//3//f/9//3//f/9/3nv/f/9//3//f/9//3//f/9//3//f/9//3//f/9//3//f/9//3//f/9//3//f/9//3//f/9//3//fwAA/3//fzRGqhjuIM4YbBCOEK8UjRBtEK4UrRTNGKwYixDPGI0QrhSMEKwUixCLEM4YzhhKCM8crRTvIM4czRirFKoUyxgNIcwYqxSKEMwY7RztHIoQiRROKd97/3//f997/3/de/5/vHf/f/9//3//f/9/3Xv/f/5//3/de/9//n//f/5//3/9e/9//3//f/5//3/+f/5//3//f/5//n/+f/1//n//f/5//3//f/9/vXf/f/9//3/ee/5//3/+f/5//3//f/9//3//f/9//3/+f/9//n/+f/9//3//f/9//n//f/9//3//f/9//3//f/9//3//f/9//3//fxljbS2vNblWPmu/dz1rd05NKSwldU7/f/9//3//f/97/3//e/9//3//f/9//3//f/9//3//f/9//3//f/9//3//f/9//3//f/9//3//f/9//3//f/9//3//f/9//3//f/9//3//f/9//3//f/9//3//f/9//3//f/9//3//f/9//3//f/9//3//f/9//3//f/9//3//f/9//3//f/9/3nv/f/9/3nv/f/9//3//f/9//3//f/9//3//f/9//3//f/9//3//f/9//3//f/9//3//f/9//3//f/9//3//f/9//3//f/9//3//f/9//3//f/9//3//f/9//3//f/9//3//f/9/AADff/9/fW88Z15rP2efc39vP2e/d59zX2ufc19nPme/d793PmNeZ/97XGf/f59vXmefb997/3+ec55z33u/d/9733e+c75zv3P/e997/3+/d793/3//f55z/3/fe997/3/ee/9//3//f/9//n+bc/9//3/+f/9//3/+f/5//3/+f/5//3/+f/9//n/9f917/3/+f/9//n/+f/5//3/+f/5//n//f/9//3/+f913/3//f/5//3//f7x3/3//f7x3/3/de/9//3//f917/3//f/9//3//f/9//3//f/9//3//f/9//3//f/9//3//f/9//3//f/9/33v/f997/3/fe/E9DCGqFKoUqhTrHJA1uVb/f/9//3//f/9/3nf/f/9//3//f/9//3//f/9//3//f/9//3//f/9//3//f/9//3//f/9//3//f/9//3//f/9//3//f/9//3//f/9//3//f/9//3//f/9//3//f/9//3//f/9//3//f/9//3//f/9//3//f/9//3//f/9//3//f/9//3//f/9//3+9d/9//3//f/9//3//f/9//3//f/9//3//f/9//3//f/9//3//f/9//3//f/9//3//f/9//3//f/9//3//f/9//3//f/9//3//f/9//3//f/9//3//f/9//3//f/9//3//f/9//38AAP9//3/xQSslLCVwLbtWcS2zNVhGFkIuITZGTimQMZlSmlINHQodU0atMTtnd0rsHAwhPGf/f/9//3//f997/3//f/9//3//f/9//3//f/9//3//f/9//3//f/9//3/+f/9//3//f/9//3//f/9//3/+f/9//3/+f/9//3//f/9//3//f/5//3//f/9//nv/f/9//n//f/9//3//f/9//3//f/9/vXf/f/9//3//f/9//3+cc/9//3//f957/3//f/9//3//f/9//3//f/9//3//f/9//3//f/9//n//f/9//3//f/9//3//f/9//3//f/9//3//f/9//3//f99//3/fd/xePWccYz1n/3//f997/3//f/97/3//f/9//3//f/5//3//f/9//3//f/9/3nv/f/9//3//f/9//3//f/9//3//f/9//3//f/9//3//f/9//3//f/9//3//f/9//3//f/9//3//f/9//3//f/9//3//f/9//3//f/9//3//f/9//n//f/9//3//f/9//3//f/9//3//f/9//3+9d/9//3//f/9//3//f/9//3//f/9//3//f/9//3//f/9//3//f/9//3//f/9//3//f/9//3//f/9//3//f/9//3//f/9//3//f/9//3//f/9//3//f957/3//f/9//3//fwAA/3//f9E9sDnfe793X2seYy8lszU2RpExVko1RvteN0pSKb5WeU5vKVZKulZRKT9r1j2yNf9//3/+f/9//3//f/9//n/+f/9//3//f/9//3//f/9//3//f/5//3/+f/9//3//f/9//3//f/9//3//f/9//3//f/9//3//f/9//3//f/9//3//f/9//3//f/9//3//f/9//3//f/9//3//f/9//3//f/9//3//f/9//3//f/9//3//f/9//3//f/9//3//f/9//3//f/9//3//f/9//3//f/9//3//f/9//3//f/9//3//f/9//3//f/9//3//f/9//3//f/9//3//f/9//3//f/9//3//f/9//3//f/9//3//f/9//3//f/9//3//f/9//3//f/9//3//f/9//3//f/9//3//f/9//3//f/9//3//f/9//3//f/9//3//f/9//3//f/9//3//f/9//3//f/9//3//f/9//3//f/9//3//f/9//3//f/9//3//f/9//3//f/9//3//f/9//3//f/9//3//f/9//3//f/9//3//f/9//3//f/9//3//f/9//3//f/9//3//f/9//3//f/9//3//f/9//3//f/9//3//f/9//3//f/9//3//f/9//3//f/9//3//f/9//3//f/9//3//f/9/AAD/f797G2ctKTVGmVJ/bw0hUCn9XppSLyUdY7I1f3OSNRpGGkJ7UuwcHWN6TlMtfVL3PfVB/3/ee/5//3//f/9//3//f/9//3//f/9//3//f/9//3//f/9//3//f/9//3//f/9//3//f/9//3//f/9//3//f/9//3//f/9//3//f/9//3//f/9//3//f/9//3//f/9//3//f/9//3//f/9//3//f/9//3//f/9//3//f/9//3//f/9//3//f/9//3//f/9//3//f/9//3//f/9//3//f/9//3//f/9//3//f/9//3//f/9//3//f/9//3//f/9//3//f/9//3//f/9//3//f/9//3//f/9//3//f/9//3//f/9//3//f/9//3//f/9//3//f/9//3//f/9//3//f/9//3//f/9//3//f/9//3//f/9//3//f/9//3//f/9//3//f/9//3//f/9//3//f/9//3//f/9//3//f/9//3//f/9//3//f/9//3//f/9//3//f/9//3//f/9//3//f/9//3//f/9//3//f/9//3//f/9//3//f/9//3//f/9//3//f/9//3//f/9//3//f/9//3//f/9//3//f/9//3//f/9//3//f/9//3//f/9//3//f/9//3//f/9//3//f/9//3//f/9//38AAL9//3//f4oUszk3Rj9rci2TMRdCOEaLEHEtzBz/f80YH2euGFApqhRXStU9P2vPHO4gVkr/f/5/23v+f/9//3//f/9//3//f/9//3//f/9//3//f/9//3//f/9//3//f/9//3//f/9//3//f/9//3//f/9//3//f/9//3//f/9//3//f/9//3//f/9//3//f/9//3//f/9//3//f/9//3//f/9//3//f/9//3//f/9//3//f/9//3//f/9//3//f/9//3//f/9//3//f/9//3//f/9//3//f/9//3//f/9//3//f/9//3//f/9//3//f/9//3//f/9//3//f/9//3//f/9//3//f/9//3//f/9//3//f/9//3//f/9//3//f/9//3//f/9//3//f/9//3//f/9//3//f/9//3//f/9//3//f/9//3//f/9//3//f/9//3//f/9//3//f/9//3//f/9//3//f/9//3//f/9//3//f/9//3//f/9//3//f/9//3//f/9//3//f/9//3//f/9//3//f/9//3//f/9//3//f/9//3//f/9//3//f/9//3//f/9//3//f/9//3//f/9//3//f/9//3//f/9//3//f/9//3//f/9//3//f/9//3//f/9//3//f/9//3//f/9//3//f/9//3//fwAA/3//f593qRQdZ39v/3+/d7pW/39fa2kMX2v7Xt9/f2//f593n3PKGJ9zHWN/b39zPmu/e917/H/8f/5//3/ff/9//3//f/9//3//f/9//3//f/9//3//f/9//3//f/9//3//f/9//3//f/9//3//f/9//3//f/9//3//f/9//3//f/9//3//f/9//3//f/9//3//f/9//3//f/9//3//f/9//3//f/9//3//f/9//3//f/9//3//f/9//3//f/9//3//f/9//3//f/9//3//f/9//3//f/9//3//f/9//3//f/9//3//f/9//3//f/9//3//f/9//3//f/9//3//f/9//3//f/9//3//f/9//3//f/9//3//f/9//3//f/9//3//f/9//3//f/9//3//f/9//3//f/9//3//f/9//3//f/9//3//f/9//3//f/9//3//f/9//3//f/9//3//f/9//3//f/9//3//f/9//3//f/9//3//f/9//3//f/9//3//f/9//3//f/9//3//f/9//3//f/9//3//f/9//3//f/9//3//f/9//3//f/9//3//f/9//3//f/9//3//f/9//3//f/9//3//f/9//3//f/9//3//f/9//3//f/9//3//f/9//3//f/9//3//f/9//3//f/9//3//f/9/AAD/f/9//3/WWlNKdErXWt9733f/f/9/11rfd/9//3//f55z/3+/d3VSXGvZWv9//3//f/9/unf9f/x//n/ef/9//3//f/5//n/+f/9//n/+f/5//3/+f/5//n//f/5//3//f/9//3//f/9//3//f/9//3//f/9//3//f/9//3//f/9//3//f/9//3//f/9//3//f/9//3//f/9//3//f/9//3//f/9//3//f/9//3//f/9//3//f/9//3//f/9//3//f/9//3//f/9//3//f/9//3//f/9//3//f/9//3//f/9//3//f/9//3//f/9//3//f/9//3//f/9//3//f/9//3//f/9//3//f/9//3//f/9//3//f/9//3//f/9//3//f/9//3//f/9//3//f/9//3//f/9//3//f/9//3//f/9//3//f/9//3//f/9//3//f/9//3//f/9//3//f/9//3//f/9//3//f/9//3//f/9//3//f/9//3//f/9//3//f/9//3//f/9//3//f/9//3//f/9//3//f/9//3//f/9//3//f/9//3//f/9//3//f/9//3//f/9//3//f/9//3//f/9//3//f/9//3//f/9//3//f/9//3//f/9//3//f/9//3//f/9//3//f/9//3//f/9//3//f/9//38AAP9/3X//f/9/vHf/f/9//3//f/9//3//f/9//3//f/5//3//f/9//3//f/9//3/ff51z/n/9f/1//X/ce95//3//f/5//3/+f/9//n//f/5//3/+f/9//n//f/5//3//f/9//3//f/9//3//f/9//3//f/9//3//f/9//3//f/9//3//f/9//3//f/9//3//f/9//3//f/9//3//f/9//3//f/9//3//f/9//3//f/9//3//f/9//3//f/9//3//f/9//3//f/9//3//f/9//3//f/9//3//f/9//3//f/9//3//f/9//3//f/9//3//f/9//3//f/9//3//f/9//3//f/9//3//f/9//3//f/9//3//f/9//3//f/9//3//f/9//3//f/9//3//f/9//3//f/9//3//f/9//3//f/9//3//f/9//3//f/9//3//f/9//3//f/9//3//f/9//3//f/9//3//f/9//3//f/9//3//f/9//3//f/9//3//f/9//3//f/9//3//f/9//3//f/9//3//f/9//3//f/9//3//f/9//3//f/9//3//f/9//3//f/9//3//f/9//3//f/9//3//f/9//3//f/9//3//f/9//3//f/9//3//f/9//3//f/9//3//f/9//3//f/9//3//f/9//3//fwAA3n//f/9//3//f/9/vnf/f/9//3/ed/9/3nv/f/9//3/9e/5//n//f/9/33//f/9//3//f/1//X/9f/9//3//f/9//3//f/9//3//f/9//3//f/9//3//f/9//3//f/9//3//f/9//3//f/9//3//f/9//3//f/9//3//f/9//3//f/9//3//f/9//3//f/9//3//f/9//3//f/9//3//f/9//3//f/9//3//f/9//3/+f/9//3//f/9//3//f/9//3//f/9//3//f/9//3//f/9//3//f/9//3//f/9//3//f/9//3//f/9//3//f/9//3//f/9//3//f/9//3//f/9//3//f/9//3//f/9//3//f/9//3//f/9//3//f/9//3//f/9//3//f/9//3//f/9//3//f/9//3//f/9//3//f/9//3//f/9//3//f/9//3//f/9//3//f/9//3//f/9//3//f/9//3//f/9//3//f/9//3//f/9//3//f/9//3//f/9//3//f/9//3//f/9//3//f/9//3//f/9//3//f/9//3//f/9//3//f/9//3//f/9//3//f/9//3//f/9//3//f/9//3//f/9//3//f/9//3//f/9//3//f/9//3//f/9//3//f/9//3//f/9//3//f/9//3//f/9/AAD/f/9//3/ff/9//3//f/9//3//f/9//3//f/9//3//fy5CaCmsNWst+F7/f/9//3//f95//3/+f/5//3//f/9//3//f/9//3//f/9//3//f/9//3//f/9//3//f/9//3//f/9//3//f/9//3//f/9//3//f/9//3//f/9//3//f/9//3//f/9//3//f/9//3//f/9//3//f/9//3//f/9//3//f/9//3//f/9//3//f/9//3//f/9//3//f/9//3//f/9//3//f/9//3//f/9//3//f/9//3//f/9//3//f/9//3//f/9//3//f/9//3//f/9//3//f/9//3//f/9//3//f/9//3//f/9//3//f/9//3//f/9//3//f/9//3//f/9//3//f/9//3//f/9//3//f/9//3//f/9//3//f/9//3//f/9//3//f/9//3//f/9//3//f/9//3//f/9//3//f/9//3//f/9//3//f/9//3//f/9//3//f/9//3//f/9//3//f/9//3//f/9//3//f/9//3//f/9//3//f/9//3//f/9//3//f/9//3//f/9//3//f/9//3//f/9//3//f/9//3//f/9//3//f/9//3//f/9//3//f/9//3//f/9//3//f/9//3//f/9//3//f/9//3//f/9//38AAP9//3//f/9//3//f/9//3/fe/9//3/ee/9/3nv/f+89YwzmHGMMxhgiBBln/3//f/9//3/de/9//3/ee/9//3//f/9/33//f51z/3//f/9//3//f/9//3/ee/9//3//f/9//3//f/9//3/ee/9//3/ee/9//3//f/9//3//f/9//3//f/9//3//f/9//3//f/9//3//f/9/vXf/f/9//3//f957/3/ee/9//3//f/9//3//f/9/3nv/f/9//3//f/9//3//f/9//3//f/9//3//f/9//3//f/9//3//f/9//3//f/9//3//f/9//3//f/9//3//f/9//3//f/9//3//f/9//3//f/9//3//f/9//3//f/9//3//f/9//3//f/9//3//f/9//3//f/9//3//f/9//3//f/9//3//f/9//3//f/9//3//f/9//3//f/9//3//f/9//3//f/9//3//f/9//3//f/9//3//f/9//3//f/9//3//f/9//3//f/9//3//f/9//3//f/9//3//f/9//3//f/9//3//f/9//3//f/9//3//f/9//3//f/9//3//f/9//3//f/9//3//f/9//3//f/9//3//f/9//3//f/9//3//f/9//3//f/9//3//f/9//3//f/9//3//f/9//3//f/9//3//fwAA/3//f/9//3//f/9//3//f/9/3nv/f/9//3//f/9/c04xRvde/3+9d6UUKSX/f957/3//f957/3//f/9/3nv/f/9/3nv/f957/3//f/9//3//f/9//3//f/9//3//f/9//3/ee957/3//f/9//3//f/9//3//f713/3//f957/3//f/9/3nvee/9//3//f/9//3//f957/3//f/9/3nv/f/9//3//f/9/3nv/f/9//3//f/9/vXf/f713/3//f/9//3//f/9//3//f/9//3//f/9//3//f/9//3//f/9//3//f/9//3//f/9//3//f/9//3//f/9//3//f/9//3//f/9//3//f/9//3//f/9//3//f/9//3//f/9//3//f/9//3//f/9//3//f/9//3//f/9//3//f/9//3//f/9//3//f/9//3//f/9//3//f/9//3//f/9//3//f/9//3//f/9//3//f/9//3//f/9//3//f/9//3//f/9//3//f/9//3//f/9//3//f/9//3//f/9//3//f/9//3//f/9//3//f/9//3//f/9//3//f/9//3//f/9//3//f/9//3//f/9//3//f/9//3//f/9//3//f/9//3//f/9//3//f/9//3//f/9//3//f/9//3//f/9//3//f/9//3//f/9/AAD/f845pRS9d5xzCCEpJf9/1lrGGDln/3/nHMYY3nv/f957SinnHDFGjDGEEN57/3+tNYQQ7z17b0IItVb/f/9//3+tNcYY5xwYY/9/916EEFJK/3//f/9//3/ee/9//3/vPUopKSWlFAgh3nv/f/9/tValFAghUkprLc45vXdrLWstWmv/f/9/c07nHOccUkr/f957c07GGOcc914IIWst/3/nHEop/3//f8455xzWWv9//39aa0op5xznHP9//3//f/9//3//f/9//3//f/9//3//f/9//3//f/9//3//f/9//3//f/9//3//f/9//3//f/9//3//f/9//3//f/9//3//f/9//3//f/9//3//f/9//3//f/9//3//f/9//3//f/9//3//f/9//3//f/9//3//f/9//3//f/9//3//f/9//3//f/9//3//f/9//3//f/9//3//f/9//3//f/9//3//f/9//3//f/9//3//f/9//3//f/9//3//f/9//3//f/9//3//f/9//3//f/9//3//f/9//3//f/9//3//f/9//3//f/9//3//f/9//3//f/9//3//f/9//3//f/9//3//f/9//3//f/9//3//f/9//3//f/9//3//f/9//3//f/9//3//f/9//3//f/9//3//f/9//3//f/9//38AAP9/c06lFBhj915jDOcc917/f0IIMUbee+89hBB7b/9/5xyEEMYY5xyEEGMMGGMYY6UUxhgpJUopYwwxRr13/39KKWMMCCHGGGMMc05aa4QQzjn/f957/3//f/9//3+MMaUUxhgpJUoppRSEEM45/39jDEopSinGGIQQay3/fyklpRR7b/9/tVYAACklCCGEEM45WmtKKaUU5xznHGMMUkr/f2stxhjee/9/916lFK01/3+ccwAAxhhKKcYYIQQYY/9//3//f/9//3//f/9//3//f/9//3//f/9//3//f/9//3//f/9//3//f/9//3//f/9//3//f/9//3//f/9//3//f/9//3//f/9//3//f/9//3//f/9//3//f/9//3//f/9//3//f/9//3//f/9//3//f/9//3//f/9//3//f/9//3//f/9//3//f/9//3//f/9//3//f/9//3//f/9//3//f/9//3//f/9//3//f/9//3//f/9//3//f/9//3//f/9//3//f/9//3//f/9//3//f/9//3//f/9//3//f/9//3//f/9//3//f/9//3//f/9//3//f/9//3//f/9//3//f/9//3//f/9//3//f/9//3//f/9//3//f/9//3//f/9//3//f/9//3//f/9//3//f/9//3//f/9//3//fwAA/3/3XmMMtVa1ViEEhBCMMf9/5xxKKf9/lFIhBHNOnHOEEAgh3nv/fzFGIQTvPb13pRRKKZxzWmvGGOcc/3+cc6UU7z3ee/9/915aa/9/pRQIIf9/3nv/f957/3+UUkIISin/f957/38YY2MMEEK9dwAA5xz/f713hBAIIf9/EEJjDLVW/3/nHOcc/3//fzln9157b4QQ5xzee/9/hBApJf9/UkoAAHtv3nuccwAAjDH/f4wxIQR7b/9/916EEAghvXf/f/9//3//f/9//3//f/9//3//f/9//3//f/9//3//f/9//3//f/9//3//f/9//3//f/9//3//f/9//3//f/9//3//f/9//3//f/9//3//f/9//3//f/9//3//f/9//3//f/9//3//f/9//3//f/9//3//f/9//3//f/9//3//f/9//3//f/9//3//f/9//3//f/9//3//f/9//3//f/9//3//f/9//3//f/9//3//f/9//3//f/9//3//f/9//3//f/9//3//f/9//3//f/9//3//f/9//3//f/9//3//f/9//3//f/9//3//f/9//3//f/9//3//f/9//3//f/9//3//f/9//3//f/9//3//f/9//3//f/9//3//f/9//3//f/9//3//f/9//3//f/9//3//f/9//3//f/9/AAD/f5xzpRTvPZRShBBrLUIIvXdrLSEE/3+1VqUUMUZ7b8YYCCH/f/9/e2+lFEopvXfnHIQQ3nv/f+89Ywz/f/dehBBCCKUUQgilFKUU/3/OOQAA3nv/f/9//3/ee6015xw5Z/9//3//f/9/CCEpJf9/7z3GGGMMpRSEEMYYvXd7b4QQrTX/fyEEhBDGGGMMhBCEENZaKSXGGIQQhBDGGKUU/38YY4QQ7z3/f/9/5xylFJxzKSWlFP9//3//f0opYwx7b957/3//f/9//3//f/9//3//f/9//3//f/9//3//f/9//3//f/9//3//f/9//3//f/9//3//f/9//3//f/9//3//f/9//3//f/9//3//f/9//3//f/9//3//f/9//3//f/9//3//f/9//3//f/9//3//f/9//3//f/9//3//f/9//3//f/9//3//f/9//3//f/9//3//f/9//3//f/9//3//f/9//3//f/9//3//f/9//3//f/9//3//f/9//3//f/9//3//f/9//3//f/9//3//f/9//3//f/9//3//f/9//3//f/9//3//f/9//3//f/9//3//f/9//3//f/9//3//f/9//3//f/9//3//f/9//3//f/9//3//f/9//3//f/9//3//f/9//3//f/9//3//f/9//3//f/9//38AAP9/3nvGGIwxEEKEEFJKxhhrLdZaQgg5Z5xzxhiEEJxzhBApJZxz/3+cc8YYYwz/f4wxhBB7b/9/tVYAALVWvXcIIYQQrTXvPWstYwy9d9ZaYwzWWt573nv/f/9/jDGEEPdenHMYY0IIAAAhBCEEe2/ee957rTWtNUophBD3Xv9/QggIIf9/xhiEEK01EEJKKWMMc07/f957rTWtNWstYwycc3tvCCHnHP9//38QQkII3nvOOSEEe2//f/9/jDGlFFpr3nv/f/9//3//f/9//3//f/9//3//f/9//3//f/9//3//f/9//3//f/9//3//f/9//3//f/9//3//f/9//3//f/9//3//f/9//3//f/9//3//f/9//3//f/9//3//f/9//3//f/9//3//f/9//3//f/9//3//f/9//3//f/9//3//f/9//3//f/9//3//f/9//3//f/9//3//f/9//3//f/9//3//f/9//3//f/9//3//f/9//3//f/9//3//f/9//3//f/9//3//f/9//3//f/9//3//f/9//3//f/9//3//f/9//3//f/9//3//f/9//3//f/9//3//f/9//3//f/9//3//f/9//3//f/9//3//f/9//3//f/9//3//f/9//3//f/9//3//f/9//3//f/9//3//f/9//3//fwAA/3//f0opKSWtNWMMnHPOOWMMlFLGGFJK/3/GGOccvXeMMYQQUkr/f9Za5xyEEDln915jDFJK/3+9d4QQrTXeewghxhhaa/9/rTVjDP9/e29CCIwx/3//f/9//39zTmMM7z3/f/9/OWdaa3tvOWfee3tvxhgxRv9/EEJjDLVW/39rLcYYvXcxRmMM1lreezFGpRTWWrVWay0xRv9/915CCLVW/38IIWMM7z3ee3NOQgiUUpxzIQSlFP9/vXfGGOccnHP/f/9//3//f/9//3//f/9//3//f/9//3//f/9//3//f/9//3//f/9//3//f/9//3//f/9//3//f/9//3//f/9//3//f/9//3//f/9//3//f/9//3//f/9//3//f/9//3//f/9//3//f/9//3//f/9//3//f/9//3//f/9//3//f/9//3//f/9//3//f/9//3//f/9//3//f/9//3//f/9//3//f/9//3//f/9//3//f/9//3//f/9//3//f/9//3//f/9//3//f/9//3//f/9//3//f/9//3//f/9//3//f/9//3//f/9//3//f/9//3//f/9//3//f/9//3//f/9//3//f/9//3//f/9//3//f/9//3//f/9//3//f/9//3//f/9//3//f/9//3//f/9//3//f/9//3//f/9/AAD/f/9/lFIIIQghpRQ5Z3tvhBApJeccjDH/f601KSWUUv9/SilCCAAApRRrLWMMtVb/f4QQKSXee713SiljDN57WmspJSEEIQRCCDFG3nu9dwghxhj/f/9/vXf/f957hBAIIf9//3//f/9/nHPee9573nvOOQAAhBBCCOccOWf/f5RSIQQYY713jDGEECEEYwznHP9//39KKUIIYwwhBIQQ3nv/f2sthBBrLWMMQghjDL13vXcxRqUUQgghBIQQ7z3/f/9//3//f/9//3//f/9//3//f/9//3//f/9//3//f/9//3//f/9//3//f/9//3//f/9//3//f/9//3//f/9//3//f/9//3//f/9//3//f/9//3//f/9//3//f/9//3//f/9//3//f/9//3//f/9//3//f/9//3//f/9//3//f/9//3//f/9//3//f/9//3//f/9//3//f/9//3//f/9//3//f/9//3//f/9//3//f/9//3//f/9//3//f/9//3//f/9//3//f/9//3//f/9//3//f/9//3//f/9//3//f/9//3//f/9//3//f/9//3//f/9//3//f/9//3//f/9//3//f/9//3//f/9//3//f/9//3//f/9//3//f/9//3//f/9//3//f/9//3//f/9//3//f/9//3//f/9//38AAP9//3/3XmMMhBBjDJxz/3/vPaUUhBDnHP9/WmsQQntv/39aa7VWlFL3Xlprc04YY/9/Ukr3Xv9//3/WWlJK/3//fzlntVaUUtZanHP/f/9/rTVjDBhj/3//f/9//39SSmMMjDG9d/9//38QQgAAtVb/f5xztVZzTlJKGGP/f/9/WmshBDFG/3/ee1JKUkoxRt57/3//f713WmtSSlJKWmv/f/9/915zTntvtVa1VrVW/3//f9579161VnNO917/f/9//3//f/9//3//f/9//3//f/9//3//f/9//3//f/9//3//f/9//3//f/9//3//f/9//3//f/9//3//f/9//3//f/9//3//f/9//3//f/9//3//f/9//3//f/9//3//f/9//3//f/9//3//f/9//3//f/9//3//f/9//3//f/9//3//f/9//3//f/9//3//f/9//3//f/9//3//f/9//3//f/9//3//f/9//3//f/9//3//f/9//3//f/9//3//f/9//3//f/9//3//f/9//3//f/9//3//f/9//3//f/9//3//f/9//3//f/9//3//f/9//3//f/9//3//f/9//3//f/9//3//f/9//3//f/9//3//f/9//3//f/9//3//f/9//3//f/9//3//f/9//3//f/9//3//f/9//3//fwAA3nv/f/9/CCGEEIQQWmv/f7135xxjDIQQe2//fwghrTXee/9//3//f/9//3//f957/3/ee/9//3//f/9/3nv/f/9//3//f/9//3//f/9//39SSoQQUkr/f/9//3//f/9/zjnnHIQQ5xzGGEIICCHee/9//3//f/9//3//f/9//3/eewghxhj/f/9//3//f/9//3//f/9//3//f/9//3//f957/3//f957/3//f/9//3//f/9//3//f/9//3//f/9//3//f/9//3//f/9//3//f/9//3//f/9//3//f/9//3//f/9//3//f/9//3//f/9//3//f/9//3//f/9//3//f/9//3//f/9//3//f/9//3//f/9//3//f/9//3//f/9//3//f/9//3//f/9//3//f/9//3//f/9//3//f/9//3//f/9//3//f/9//3//f/9//3//f/9//3//f/9//3//f/9//3//f/9//3//f/9//3//f/9//3//f/9//3//f/9//3//f/9//3//f/9//3//f/9//3//f/9//3//f/9//3//f/9//3//f/9//3//f/9//3//f/9//3//f/9//3//f/9//3//f/9//3//f/9//3//f/9//3//f/9//3//f/9//3//f/9//3//f/9//3//f/9//3//f/9//3//f/9/AAD/f/9//3+MMUopay17b/9//3/OOYwxjDF7b/9/ay1rLd57/3//f/9//3//f/9//3//f/9//3//f/9//3//f/9//3//f/9//3//f/9//3//f9ZarTW1Vt57/3/ee/9//3//fzlnay1KKWst7z3/f/9//3//f/9//3//f957/3//f713MUZrLd57vXf/f/9//3//f957/3//f/9//3//f/9//3//f/9//3//f/9//3//f/9//3//f/9//3//f/9/3nv/f/9//3//f/9//3//f/9//3//f/9//3//f/9//3//f/9//3//f/9//3//f/9//3//f/9//3//f/9//3//f/9//3//f/9//3//f/9//3//f/9//3//f/9//3//f/9//3//f/9//3//f/9//3//f/9//3//f/9//3//f/9//3//f/9//3//f/9//3//f/9//3//f/9//3//f/9//3//f/9//3//f/9//3//f/9//3//f/9//3//f/9//3//f/9//3//f/9//3//f/9//3//f/9//3//f/9//3//f/9//3//f/9//3//f/9//3//f/9//3//f/9//3//f/9//3//f/9//3//f/9//3//f/9//3//f/9//3//f/9//3//f/9//3//f/9//3//f/9//3//f/9//3//f/9//3//f/9//38AAP9//3//f/9//3//f/9/3nv/f/9/3nvee/9//3//f/9//3//f/9//3//f/9/3nv/f/9//3//f/9//3//f/9//3//f/9//3//f/9//3//f/9//3/ee/9//3//f/9//3//f/9//3//f957/3//f957/3//f/9//3//f/9//3//f/9//3/ee/9//3//f/9//3//f/9//3//f/9//3//f957/3//f/9//3//f957/3//f/9//3//f/9//3//f/9//3//f/9//3//f/9//3//f/9//3//f/9//3//f/9//3//f/9//3//f/9//3//f/9//3//f/9//3//f/9//3//f/9//3//f/9//3//f/9//3//f/9//3//f/9//3//f/9//3//f/9//3//f/9//3//f/9//3//f/9//3//f/9//3//f/9//3//f/9//3//f/9//3//f/9//3//f/9//3//f/9//3//f/9//3//f/9//3//f/9//3//f/9//3//f/9//3//f/9//3//f/9//3//f/9//3//f/9//3//f/9//3//f/9//3//f/9//3//f/9//3//f/9//3//f/9//3//f/9//3//f/9//3//f/9//3//f/9//3//f/9//3//f/9//3//f/9//3//f/9//3//f/9//3//f/9//3//f/9//3//fwAA/3//f/9//3//f/9//3//f/9//3//f/9//3+9d/9//3//f/9//3//f/9//3//f/9//3//f/9//3//f/9//3//f/9//3//f/9//3//f/9//3//f/9//3//f957/3//f/9//3+9d/9//3//f/9//3//f/9//3//f/9//3//f/9//3//f957/3//f/9//3//f/9//3//f/9/vXf/f/9//3//f/9//3//f/9//3//f/9//3//f/9//3//f/9//3//f/9//3//f/9//3//f/9//3//f/9//3//f/9//3//f/9//3//f/9//3//f/9//3//f/9//3//f/9//3//f/9//3//f/9//3//f/9//3//f/9//3//f/9//3//f/9//3//f/9//3//f/9//3//f/9//3//f/9//3//f/9//3//f/9//3//f/9//3//f/9//3//f/9//3//f/9//3//f/9//3//f/9//3//f/9//3//f/9//3//f/9//3//f/9//3//f/9//3//f/9//3//f/9//3//f/9//3//f/9//3//f/9//3//f/9//3//f/9//3//f/9//3//f/9//3//f/9//3//f/9//3//f/9//3//f/9//3//f/9//3//f/9//3//f/9//3//f/9//3//f/9//3//f/9//3//f/9//3//f/9/AAD/f/9//3//f/9/3nv/f/9//3//f/9//3//f/9//3/ee/9//3//f957/3//f/9//3//f/9//3//f/9//3//f/9//3//f/9//3//f/9//3//f/9//3//f/9//3//f/9//3//f/9//3//f957/3//f957/3//f/9//3//f/9/3nv/f/9//3/ee/9/vXf/f/9//3//f/9//3//f/9//3//f/9//3//f957/3/ee/9//3//f/9//3//f/9//3//f/9//3//f/9//3//f/9//3//f/9//3//f/9//3//f/9//3//f/9//3//f/9//3//f/9//3//f/9//3//f/9//3//f/9//3//f/9//3//f/9//3//f/9//3//f/9//3//f/9//3//f/9//3//f/9//3//f/9//3//f/9//3//f/9//3//f/9//3//f/9//3//f/9//3//f/9//3//f/9//3//f/9//3//f/9//3//f/9//3//f/9//3//f/9//3//f/9//3//f/9//3//f/9//3//f/9//3//f/9//3//f/9//3//f/9//3//f/9//3//f/9//3//f/9//3//f/9//3//f/9//3//f/9//3//f/9//3//f/9//3//f/9//3//f/9//3//f/9//3//f/9//3//f/9//3//f/9//3//f/9//38AAP9//3//f/9//3//f/9//3//f713/3//f/9//3//f/9//3//f/9//3//f713/3//f/9//3//f/9//3//f/9//3//f/9//3//f/9//3//f/9//3//f/9//3//f/9//3//f/9//3//f/9//3/ee/9//3//f/9//3//f/9//3//f/9//3//f/9//3//f/9//3/ee/9/3nv/f/9//3//f/9//3//f/9//3//f/9//3//f/9//3//f/9//3//f/9//3//f/9//3//f/9//3//f/9//3//f/9//3//f/9//3//f/9//3//f/9//3//f/9//3//f/9//3//f/9//3//f/9//3//f/9//3//f/9//3//f/9//3//f/9//3//f/9//3//f/9//3//f/9//3//f/9//3//f/9//3//f/9//3//f/9//3//f/9//3//f/9//3//f/9//3//f/9//3//f/9//3//f/9//3//f/9//3//f/9//3//f/9//3//f/9//3//f/9//3//f/9//3//f/9//3//f/9//3//f/9//3//f/9//3//f/9//3//f/9//3//f/9//3//f/9//3//f/9//3//f/9//3//f/9//3//f/9//3//f/9//3//f/9//3//f/9//3//f/9//3//f/9//3//f/9//3//f/9//3//fwAA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DAAAAACgAAAFAAAAB3AAAAXAAAAAEAAABh97RBVTW0QQoAAABQAAAAEwAAAEwAAAAAAAAAAAAAAAAAAAD//////////3QAAABMAEkAQwAuACAATQBJAEcAVQBFAEwAIABHAEEATABFAEEATgBPAAAABQAAAAQAAAAHAAAABAAAAAMAAAAIAAAABAAAAAcAAAAHAAAABgAAAAUAAAADAAAABwAAAAcAAAAFAAAABgAAAAcAAAAHAAAACA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GABAAAKAAAAYAAAAPUAAABsAAAAAQAAAGH3tEFVNbRBCgAAAGAAAAAuAAAATAAAAAAAAAAAAAAAAAAAAP//////////qAAAAEMAUABBAE4AIAAtACAAQwBvAG4AdABhAGQAbwByAGUAcwAgAFAA+gBiAGwAaQBjAG8AcwAgAEEAcwBlAHMAbwByAGUAcwAgAGQAZQAgAE4AZQBnAG8ALgAuAC4ABwAAAAYAAAAHAAAABwAAAAMAAAAEAAAAAwAAAAcAAAAGAAAABgAAAAQAAAAGAAAABgAAAAYAAAAEAAAABgAAAAUAAAADAAAABgAAAAYAAAAGAAAAAgAAAAIAAAAFAAAABgAAAAUAAAADAAAABwAAAAUAAAAGAAAABQAAAAYAAAAEAAAABgAAAAUAAAADAAAABgAAAAYAAAADAAAABwAAAAYAAAAGAAAABgAAAAQAAAAEAAAABAAAAEsAAABAAAAAMAAAAAUAAAAgAAAAAQAAAAEAAAAQAAAAAAAAAAAAAAAAAQAAgAAAAAAAAAAAAAAAAAEAAIAAAAAlAAAADAAAAAIAAAAnAAAAGAAAAAQAAAAAAAAA////AAAAAAAlAAAADAAAAAQAAABMAAAAZAAAAAkAAABwAAAA8gAAAHwAAAAJAAAAcAAAAOoAAAANAAAAIQDwAAAAAAAAAAAAAACAPwAAAAAAAAAAAACAPwAAAAAAAAAAAAAAAAAAAAAAAAAAAAAAAAAAAAAAAAAAJQAAAAwAAAAAAACAKAAAAAwAAAAEAAAAJQAAAAwAAAABAAAAGAAAAAwAAAAAAAACEgAAAAwAAAABAAAAFgAAAAwAAAAAAAAAVAAAAEQBAAAKAAAAcAAAAPEAAAB8AAAAAQAAAGH3tEFVNbRBCgAAAHAAAAApAAAATAAAAAQAAAAJAAAAcAAAAPMAAAB9AAAAoAAAAEYAaQByAG0AYQBkAG8AIABwAG8AcgA6ACAAQQBOAFQATwBOAEkATwAgAE0ASQBHAFUARQBMACAARwBBAEwARQBBAE4ATwAgAFMASQBMAFYAQQAAAAYAAAACAAAABAAAAAgAAAAGAAAABgAAAAYAAAADAAAABgAAAAYAAAAEAAAABAAAAAMAAAAHAAAABwAAAAYAAAAIAAAABwAAAAQAAAAIAAAAAwAAAAgAAAAEAAAABwAAAAcAAAAGAAAABQAAAAMAAAAHAAAABwAAAAUAAAAGAAAABwAAAAcAAAAIAAAAAwAAAAYAAAAEAAAABQAAAAYAAAAH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SvfW6TNbKwaj34B94zdrZPFCK7w=</DigestValue>
    </Reference>
    <Reference URI="#idOfficeObject" Type="http://www.w3.org/2000/09/xmldsig#Object">
      <DigestMethod Algorithm="http://www.w3.org/2000/09/xmldsig#sha1"/>
      <DigestValue>/OWyayEAUoMATnUbrNCO7CH291s=</DigestValue>
    </Reference>
    <Reference URI="#idSignedProperties" Type="http://uri.etsi.org/01903#SignedProperties">
      <Transforms>
        <Transform Algorithm="http://www.w3.org/TR/2001/REC-xml-c14n-20010315"/>
      </Transforms>
      <DigestMethod Algorithm="http://www.w3.org/2000/09/xmldsig#sha1"/>
      <DigestValue>YNWtPhUKhifAZsm0aPe5+6s013U=</DigestValue>
    </Reference>
    <Reference URI="#idValidSigLnImg" Type="http://www.w3.org/2000/09/xmldsig#Object">
      <DigestMethod Algorithm="http://www.w3.org/2000/09/xmldsig#sha1"/>
      <DigestValue>f2LQH7G2wDX2Vr4gEYfSNUDGWKQ=</DigestValue>
    </Reference>
    <Reference URI="#idInvalidSigLnImg" Type="http://www.w3.org/2000/09/xmldsig#Object">
      <DigestMethod Algorithm="http://www.w3.org/2000/09/xmldsig#sha1"/>
      <DigestValue>zHLvoELF9ml1YCU2rHb7Wlh2oTE=</DigestValue>
    </Reference>
  </SignedInfo>
  <SignatureValue>XOHa/7CQig28Wi5WmLThF4DIxcTD6mIhcB2bQ0cgRHcVppzif0OdhsfK1ov0ndmdZsOhOxhkFu3S
BpX3C3Sc3qErw6zEN1Kb43faPi1keZOCKLPfd585E9KUWJN/J56quZJjyi8rOn77QU/Eqxtm59n6
m7vofA4vce8PowO7PDBveMKT1LO+VrboeLjy/kO+DaFou5zcw9nJBuQen2H7u8M0+zIopomau8nP
uEQiiGrVsJ4rPDdClsjLJLLzKNSZYzv6/ITJhNSiwEAloXivyL75fJqkCUYuUxg9jHkoMG7ntZuf
hs7FHmzPBSr0IJYVryZJZ1NUPI66LvruN60rUg==</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2022-03-31T13:30:07Z</mdssi:Value>
        </mdssi:SignatureTime>
      </SignatureProperty>
    </SignatureProperties>
  </Object>
  <Object Id="idOfficeObject">
    <SignatureProperties>
      <SignatureProperty Id="idOfficeV1Details" Target="idPackageSignature">
        <SignatureInfoV1 xmlns="http://schemas.microsoft.com/office/2006/digsig">
          <SetupID>{790CCFE3-EBB1-4FC8-AC40-F8851EE66A2A}</SetupID>
          <SignatureText/>
          <SignatureImage>AQAAAGwAAAAAAAAAAAAAAHoAAAAWAAAAAAAAAAAAAADdCgAABQIAACBFTUYAAAEAjG4AAAwAAAABAAAAAAAAAAAAAAAAAAAAVgUAAAADAAA1AQAArQAAAAAAAAAAAAAAAAAAAAi3BADIowIARgAAACwAAAAgAAAARU1GKwFAAQAcAAAAEAAAAAIQwNsBAAAAYAAAAGAAAABGAAAAsA4AAKQOAABFTUYrIkAEAAwAAAAAAAAAHkAJAAwAAAAAAAAAJEABAAwAAAAAAAAAMEACABAAAAAEAAAAAACAPyFABwAMAAAAAAAAAAhAAAX8DQAA8A0AAAIQwNsBAAAAAAAAAAAAAAAAAAAAAAAAAAEAAAD/2P/gABBKRklGAAEBAQDIAMgAAP/bAEMACgcHCQcGCgkICQsLCgwPGRAPDg4PHhYXEhkkICYlIyAjIigtOTAoKjYrIiMyRDI2Oz1AQEAmMEZLRT5KOT9APf/bAEMBCwsLDw0PHRAQHT0pIyk9PT09PT09PT09PT09PT09PT09PT09PT09PT09PT09PT09PT09PT09PT09PT09PT09Pf/AABEIAC8BAA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77xhDZeNLPw/9mZ2uI97T78LGcMcEY54X171n2nxFh1CPUpLSx3R2k0cMDPOEFyXYgEEjjgFqyPEPg3W9X1q6vbdPJea/CCXzFytt5Pllxz7njr7VJH4Su7R7YyWwt7GLVZL2VvMU+TBFHtgGAcnhc8Z6nNAHXSeLdChvJLSTVLUXMTBHi35YMTjGPXJxVg69pgGftkWPtP2Pr/y2zjZ9c15boQk1CTw5oEaWEq2t5JePcwXIlMoTLBmUDKAkqPm5PHFbugeGddDaLbapZJBb2U9xdTSidXaSZgdjED/fJHX7vOKAOzt/EekXWqSadb6jbSXked8KuCwx1/KoNG8Rw6roMmryp9ltUaX5nbIKISC/Tpwa4bSPBevaah3QzvNp8VwbQm+jMUsrqygomwFR82TuYdq6xvCzyfDpfD0biGX7GsO48jeACc47Fs5x60AMtvGF5cvbXH/CO340u5dVjugVZ8N0cxD5gvv2HNa0fiTSJdXOlx6jbNfKSDAH+bIGSPr7Vyq6Rr+q6lpRuNNbS1smj8+ZNUcxzIn8CxKccnnkdBjNZmneGvFKaza319alntjcTlVniELzlCEZEUDaCcZJJJ6nFAHW2/jfS/sc91qE8VjAt3LawtLJnzthwWAx0zkfh71evvFGiaYYPtuqWkP2hQ8W6QfOp6MPY+vSuCl8Ca1a22kNarcSPHp7Ws8cN2kLRyM5dmLMrBlO4g45+UUzVPBPiLZLp1pG72S20UEUkVxEm5PlEivlQ0ncjJUD9KAO/v8AxToul3DwX2p21vKm3ckj4I3DI/QU688TaNp9/HZXmpWsNzJjbG8gB56fSuS1LwpqV3Y+IjFZoLrU7qO3jO9PktE2jOc8ZAbjr044pmoeE9ZkfWtKtrO2a11e6SY6i8oBhiULhCmMkrtIXHHPbnAB6JRTY08uNUBJ2gDJp1ABRRRQAUUUUAFFFFABRRRQAUUUUAFFFFABRRRQAUUUUAFFFFAGBqHiGa11ua1it3lgtrdZpXjjLtuO47OowcKMdc7qoQePYp7khbGUwfZxMrq6k7trsVxn/YAHu3OKzvEVvbnVtZ1K/wBRjsbeyEUZYWcUjNuQcZZSSTnGKwNGv9J1z7U1trFyklnCbgrLplsrFE7r8vOM/rXbCgpQ5rfmS3qdRaeKdPtdRn+w6QsEOxMPFEivOWLgYwehIXGf73OOtdTpeopqunQ3kSOiSgkK+MjBwQccdQeleV6LqmkazqUen2+q3sMt8WA87SrZVlJ5IyFOc7f0rc0fUmvden8Pad4lvllslIO2xtxEApAIXA7E46dqKuGtpa1teu33ApHomaM15zaeImvDrKxeKtRDaQrvcBrKD5lUkErxz09uorV8MeIWe1u76/1Ke4sfs8M8T3ECRuoZnXG1BzkqMdc5FYyw84q7/UaZ2VFUrXVbS8tlninUIQTh/kYYODkHBGDwc0q6nZtOYVuoTIApKhx0bO388HH0rGz7DLlFUk1S0kunt1uIzLHt3DPc5wB6n5Tx7VIL62IJFzCQF3Ehx09fp70rPsBZorNv9esdMmt47qYq1x9wqjMMZVckgYAyyjJ45FOGsWZuVg89RI+7YD/FtwSR/wB9D65p2e9gNCiqNpqtrexLJBMCrAFdwK7gVDZGevBFWEuoXZVWaNi67lAYEkeo9velZoCaikrMuxealI1vaTNaWw4kuFHzufRM8D/e/L1ppXA1KK5C50i3sr1ItK1PUI9T6rvneZGPXEisSMH2rYHiG3g0mxvb1Xi+1ske1Rna5659hg80Lll8DuNxcd0a9FUtR1W20tYDclv38qwoFXPzMcD8KuZGcZ5osxC0UmRnGeaMikAtFICD0IoBB6HNAC0VnzaxHFey2qW1zNJEqs/lICBuzjqR6GrFnew31sJ4SdmSpDDaVIOCCD0IIp2aAsUUmabLKsMLyv8AdRSxx6CkA+io4Z0ngjlU/LIoZc8HBGafkDqRQAtFISB1NRW1zHdw+bFnbuZeRjlSQf1FAHlHxJZRq5W6yNPOp25uTjjAiHX8N1Xtf8T6HqeleJZNIs42ntbFYf7QVBtZXIXYD17n8q6nVvC93qF5fNHdWBtLwoZLe6sTNgqu3Od49PSqsfg69h057CObQ1s5CGeEaSdrEcgkebz0r0IV6ahFPdf8AlpnD2WiX+g+GrDxNrF/C1vptqX021jXB8yXldxwO7Z79Kz/AAPPLpnjfRRc2N3aSzW8yytcIU88ne+4ZAyOg/CvT7nw3q15Zx2lze6PNbx42RPpZKrgYGB5vai58OaveXMNxc32jyzwAiKR9LJZB7HzeK1+upxkp63v/X4i5TxK5hvbXRJNegYiLVZbi1nx2yQ2Px5/KvWtL00CweBp1t2tNO0+USsu5UMe9skZGR8vNXT4Rv208WBn0Q2atvEH9knYG9ceb1qw3he+uYr1L7U4ybtYY2a2tvL2xxljtAZmHO7HpjtU4jGRrRS2/pW+5Ao2KJ8Lxa35GoS6otzFPHHIXMIBkXGCPZCpPy46nJJpH8CobyKRNQRI4pI5CghAPynI5B474+p68YWTwFPINp1QYW1W3B8jk7XDAk59iCBjOfYUx/h9L5E8UeooFl8sYeAuDtQpzlsnqCBnAKg4rmVS20/wHYS18BLbMGGoRNKxG5vs4GdojAI+bhv3eSe+5ulR3PgSytLKeUXyRQrarHvdCdu0LluGAOdu71yScnpVqfwAsr27i+JaIyF2ZDmQsSVJIYHgYHXkDtU0vguSXQ7HTWvY2W23hmeDIYNnkAEfMAcAnPc0e11Xv/gFh99ounC3jv8AUrhWt7OySFCy4WMg537RxknbxjjaKzIPBkdyUkXVIpPI/dlhb4IMewDad3GDEoPXIBFaVt4JEOj3eny3rTJdXSTysycsqsG29epxjP6Vj3fgO506xadLyW+nVVDLsAMh8wM2QzgEHnIz3PNEZLVKYWL6+CI0W4WO9iCzxlSTACyctjac8DBAI7heoqzo3huPTtZW5S8VvJjeNohBtDM7b8gkkADccBegOCTiqNv4CuPs1uXvYkdIo8xtCXBYBNysdw3JlCcccsTVr/hCZReNcC+iyx3c25+TAwoTDfKMbQfUKOlKUk7pz/AZ1qMGXKnI9a4SfVPGERdo7Z3GH2p9l6cSbf8A0FP++q6nw7o50PSIrJpVlKZy4QLnn/DjJ5OKZNaa413IYNTtFt2bKq9oSyD0zuAP41nBqLa0fqDM2wmu7W51A3cCm8kkSO0bythlJjBY/QHOfTFT61pyfZtGscM8QuRG5A7eU4JP51qWOlraSNPNNJc3TjDTS4zj0UDhR7D8c1dqU1F+6htt7nF3P2y+tFe7jffYT29rnaf3j+ehdx7YC/manvDAItRScMdZaZzbYB8zr+62H+7jGe3XPeutox3xT9oKxyV6YAmqJeBjqzSN9kwD5h4Hl+X7Z6475zUl3Z3DRa1cxK5vRsRWAJKrsTfs9+vTrXU470tHOFjj4UhlS9+x3K+QbNlkFhbsMEkYPLHLgZ464/Cr3hyWI3k6W4tnj8pT51oCsZOTwVPAb8Tx1rocAUYAoc7qwWMAWdzceJtTaG9ntV8qAZjRCG4b+8p6VQtViggshqvNpHJcLM8gOx5t+A79uRuPPGT9K66jGaXOFjknmlsrI31mkjWy3EkUChT/AKt1AUgf3fMAx7H0p1nbTxG5sG80wabDJtZsnzDIMrz3wNw/Gurop+08gscXePE8XlyrCky2UYiE6NI7nb/yyUYwc9SOc/StGytINTuJJrpPPU2MO3fkjJ3ZI9/frXR4HpRQ6gWOVgktc2b64cxNYx+UZwSu/nf1/i+771q+GFCaFEFWRV8yXaJM7seY2M556Vq4opSndWCx/9kAAAAIQAEIJAAAABgAAAACEMDbAQAAAAMAAAAAAAAAAAAAAAAAAAAbQAAAQAAAADQAAAABAAAAAgAAAAAAAL8AAAC/AACAQwAAPEIDAAAAAAAAgAAAAID+//VCAAAAgAAAAID//7dBIQAAAAgAAABiAAAADAAAAAEAAAAVAAAADAAAAAQAAAAVAAAADAAAAAQAAABRAAAAeF4AAAAAAAAAAAAAegAAABYAAAAAAAAAAAAAAAAAAAAAAAAAAAEAAC8AAABQAAAAKAAAAHgAAAAAXgAAAAAAACAAzAB7AAAAFwAAACgAAAAAAQAALwAAAAEAEAAAAAAAAAAAAAAAAAAAAAAAAAAAAAAAAAD/f757/3//f/9//n/ff/9//n/+f/9//3//f/5//3/fe/9//3//f/9//n//f99//3/+f/5//3//f997/3//f/9//X//f/9//3/+f/9//3//f/9//Xv+f/5/3Xv/f/9//3//f/9//3/dd913/3//f/57/3//f/9/vnf/f/9/vXf/f/9//n//f/9//3//f/9//3/+f9x7/X//f7x3/3/fe/9//3//f/5//n/9f/5//n/de/9//3++d/9//3//fztnfW+/e99//3//f/57/3/9e/9//3//f/9//3/+e/9/u3P/f/9/33v/f/9/m3P9f/5//n/9e/9//3vfe753/3//f/9//3//f/9/33//f/9//3//f/9//3//f/9//3//f/9//3//f/9//3//f/9//3//f/9//3//f/9//3//f/9//3//f/9//3//f/9//3//f/9//3//f/9//3//f/9//3//f/9//3//f/9//3//f/9//3//f/9//3//f/9//3//f/9//3//f/9//3//f/9//3//f/9//3//f/9//3//f/9//3//f/9//3//f/9//3//f/9//3//f/9//3//f/9//3//f/9//3//f/9//3//f/9//3//f/9//3//f/9//3//f/9//3//f/9//3//f/9//3//f/9//3//f/9//3//f/9//3//f/9//3//f/9//3/ee/9//3//f/9//3//f/9/vnf/f/9//3//f/9/33v/f/9/33//f/9/3Xv/f/9//3//f/9//X/9f/9//3/ff/5//3//f/9//3//f/9//3//f/97/3+/d/9//3/ee/9//3//f/9//3//f/9//3//f/9//3//f/9//3+8d/9//3//f/97/3/de/9//n/8e/5//n//f/9//3//f/9/33v/f/9/3nv/f99733v/f/9//3+/dz1nDCWHENla/3//f/9//3/+f/5//nv/f953/3//f/9//3//f/9//3//f55z/3//f/9//3//f/9//3//f/9//3//f/9/v3fff753/3//f/9//3//f/9//3//f/9//3//f/9//3//f/9//3//f/9//3//f/9//3//f/9//3//f/9//3//f/9//3//f/9//3//f/9//3//f/9//3//f/9//3//f/9//3//f/9//3//f/9//3//f/9//3//f/9//3//f/9//3//f/9//3//f/9//3//f/9//3//f/9//3//f/9//3//f/9//3//f/9//3//f/9//3//f/9//3//f/9//3//f/9//3//f/9//3//f/9//3//f/9//3//f/9//3//f/9//3//f/9//3//f/9//3//f/9//3//f/9//3//f/9//3//f/9//3//f797v3v/f553f3Ofd99733vfe997v3O+d/9733u/d/9/33vfe997v3efd797/3+9d59333vfe9973nu8d9x73Xu/d99733vfe79333ued/9/nnN+b/9/nHP/f/9/v3uec/9/fG+/d997v3eec753/387Z51z33vfe51zv3f/f/9//3+ec/9/nnPfe/9/Wmvdd957/3//fxpjnnP/f79333u/d/9//3//f793/3//f59zv3ufc59zn3eZUh1n6xz/f/9/XGu+d/9/33ved793/3+/e997fW+ec/9/vnfZXr97/3/ff997/3/fe/9//3/fe39vPmsdYz5nn3P/f/9//3//f/9//3//f/9//3//f/9//3//f/9//3//f/9//3//f/9//3//f/9//3//f/9//3//f/9//3//f/9//3//f/9//3//f/9//3//f/9//3//f/9//3//f/9//3//f/9//3//f/9//3//f/9//3//f/9//3//f/9//3//f/9//3//f/9//3//f/9//3//f/9//3//f/9//3//f/9//3//f/9//3//f/9//3//f/9//3//f/9//3//f/9//3//f/9//3//f/9//3//f/9//3//f/9//3//f/9//3//f/9//3//f/9//3//f/9//3//f/9//3//f/9//3//f/9//3//f99/bjFGDIcQRwysGKwUiBCHDGkQSAxnDKgUiBBHCIkQaAyHEMgYhhBmDKwYKAinFIUMiBCJEGcMRQiFEIQQoxCEDGcQZwyHEIcQiBBnDKgURghoDE4p/3+VUhVCv3c3SvQ9FkaRMaoUf282Si4l9D1XSrI1LiVfa7I5qhTsHPteTinffz9rUClPKdteLinSOW4t/3+fc3dODSHtHDdGvFowKbM1f3P/f5hSDSX/f4oQ9kGbVnIxtTkfZ1EtDyVRLT9rkjUOJU8pHGMNJcsceVIOJZtWWE4OJewc216yObI5bzG/d99/v3v/f/9//3/fe3ZOTinsIC4lLiVPKZAxVErfd/9/33v/f/9/3Xf/f/9//3//f/9//3//f/9//3//f/9//3//f/9//3//f/9//3//f/9//3//f/9//3//f/9//3//f/9//3//f/9//3//f/9//3//f/9//3//f/9//3//f/9//3//f/9//3//f/9//3//f/9//3//f/9//3//f/9//3//f/9//3//f/9//3//f/9//3//f/9//3//f/9//3//f/9//3//f/9//3//f/9//3//f/9//3//f/9//3//f/9//3//f/9//3//f/9//3//f/9//3//f/9//3//f/9//3//f/9//3//f/9//3//f/9//3//f/9//3//f/9//3/SPfQ9HGM/ax9n314eY39vX2s/Zx1jf2sdY39vP2c/Z/peXWs8Zz1nn3M/ZxxjG2M/Z19rP2dfa1xrOmNca31vXWcdY/xeX2tfb19rHGNda/5iDiHfe55zihDOHGsQvFr/YrU5SQz+Yq0Y9kHVPV9r1T2sGJpSDyUfZzApF0YOIb93OUrvILQ1m1I/Zy8l7Bx/b39z9kHdXt5elDVSLe8gkzW8Wt9/n3PsHP1eixCUNbU51jm1OZtSixA/Z88cX2/wJF9vUS3UPXExn3c/a7Y990ERJT9re1I4St1eUC0NJRxnv3v/f/9/nnP/f/9/+l41Rtpaf2+fbxtj+l7xOW0tt1b/f753/3//f957/3//f/9//3//f/9//3//f/9//3//f/9//3//f/9//3//f/9//3//f/9//3//f/9//3//f/9//3//f/9//3//f/9//3//f/9//3//f/9//3//f/9//3//f/9//3//f/9//3//f/9//3//f/9//3//f/9//3//f/9//3//f/9//3//f/9//3//f/9//3//f/9//3//f/9//3//f/9//3//f/9//3//f/9//3//f/9//3//f/9//3//f/9//3//f/9//3//f/9//3//f/9//3//f/9//3//f/9//3//f/9//3//f/9//3//f/9//3//f/9//3//f7E1mVL/f997X2+/Wr1WH2Nfb997/3//e/5aX2tfa/9//3//f/9/Pmc/az9r/3//f/9/n3cfZz9nv3e/dz5nP2ffd/9//39fax9nH2f/f59z3l7vIP9/33eyNTlKczHeWl9rrRi9Wj9nMCm1OQ8h1TmsFJtW33vNGP5itDnVPTEpH2OcUnMxMSkwJXItLyWaUv9//3/2QZQ1H2dTLdY9DyFRLbtW/3/fe+wc9D1QKTAl1j0xKTAlN0YOId1ezxy9WhAlf3PVPXExkzU/a39zvVoyKTIpH2ecVhdGelLsILla/3+/d/9//3//f/9//3//f/9//3//f913/3//f/9/O2PQNRE+/3//f953/3//f/9//3//f/9//3//f/9//3//f/9//3//f/9//3//f/9//3//f/9//3//f/9//3//f/9//3//f/9//3//f/9//3//f/9//3//f/9//3//f/9//3//f/9//3//f/9//3//f/9//3//f/9//3//f/9//3//f/9//3//f/9//3//f/9//3//f/9//3//f/9//3//f/9//3//f/9//3//f/9//3//f/9//3//f/9//3//f/9//3//f/9//3//f/9//3//f/9//3//f/9//3//f/9//3//f/9//3//f/9//3//f/9//3//f/9//3//f/9//3//f/9/by2bUr97fE6zGAwAKgRrDNAYvlb/f19njBBLCFIt33f/f/9/n3ORMWwQzxx/c/9/3388Sk4MbRD1PT9nawyuFDdG/3+fd5g1LgiOEJhS/38/a+8c33v/f/teTymzNR5jH2dxMS8lP2f0PdQ5kTFfay4lTy38Xh1jDSUNJR1jeE5QLTdGcS1RLTdGV0pPKfM9f2/fe39zTylyMTAl3V6SNS4l+17/f/9/6xwuKT5nLyW7VnEtkjXbWjZGTy1xMTdGu1pxMXAtX2+RNZI1szWfdzApvFoPJZIxmVYdYy4psTlUSv9//3/ee/9//n//f/9//3//f/9//3/+f/57/3v/f793l1ISQnxr/3//f/9//3//f/9//3//f/9//3//f/9//3//f/9//3//f/9//3//f/9//3//f/9//3//f/9//3//f/9//3//f/9//3//f/9//3//f/9//3//f/9//3//f/9//3//f/9//3//f/9//3//f/9//3//f/9//3//f/9//3//f/9//3//f/9//3//f/9//3//f/9//3//f/9//3//f/9//3//f/9//3//f/9//3//f/9//3//f/9//3//f/9//3//f/9//3//f/9//3//f/9//3//f/9//3//f/9//3//f/9//3//f/9//3//f/9//3//f/9//3//f/9//3uyNZtSf3OwFFAMDQBNDCoETAiuFH9r33fPGCoEzhj/f/9/33v/f3lKCQQrCJ5Sf3Pff7s5LwgLAN9e/2JwEC0E9z3/f19vUgwxCE8Md07/e19rESXfe/9//39NKaYQfW//e793nnPfe/9/fW+/d/9/nW8ZY/9//3uec75z/3udb99333e/d1xr/3++d1pn/3/ed/97/399bzxnLSVea59zn3Pfe/9//38SQuocn3MtJX9vn3O/d793/399b793n3fff31v/3+dc/9/nXO/d997G2O/d793fW//f997nne/d/9//3//f/9//3//f/9//3//f/97/3//f/9//3//f997/3//f9la0Dn/f/9//3//f/9//3//f1RKnXP/f/9/GWPXVv9//3//fzNGv3f/f/9/fGsRQvE9ET47Z/9//3/fe997VEquNfA5tlL/f/9/33v4Wv97/3//f/9/nnMyRvE9rjEZX/97/3v/f31v0DmvNRJC+F7/f/97/3/fe/9//39ba5VS/3//f/9//3//e3ROnXP/f/9/WmcRPo0t8T2eb/9//3//f/9/EkJca/9//3/5XrdW/3//f/9/O2c6Y793/39USq810Dm2Vp5zEUKdb997tlb/f/9//3//e/lennP/f/9/llLxPfE5M0Zca9dW/3//f/9//3v/f/9//3//e7IxWk58Ui0IMAgXJRtGtjVMCAoAOUb/exIhTASNEJ9v33f/f/9/X2uuFE0MCwAOBA0ADwQPAC8IP2t/b1EMMAjYOf9/H0IyCBMILwg1Qv9//l4QIf9//3//fxhfaymcb/9//3//f/9/nHP/e/9//nv/f/9/vHPdd/9//nv+e/9//nv/f51z/3//e/9//n/9e9x3/3+cc/9//3uVTvle/3//f75z/3//f9ZW8T3/f5dS+l7/f79z/3//f753/3vfe/9//nvde/9/vHP/f/9//3/vPTln3Xf/f7t3/3+9e99//n//f/9//3//f/9/t1ZVSvteFEb6WtI5uFbyPftev3ewNdla/3uXUpZS/3//f/9/33v/f55zjzH6Xv9/33sSQm0tfW//f793CiF9a/9/fW+OMfleXGcaY40tO2ffe997jjGVTp5zXGsRPlRK/399b/E9fGu/d/9/nm/PNXVOXGt9b68xllL/f11rbi3YWn1vO2evNfha/3/fe/9//3v/f7dW8D3/e/9//3//f793zzV9b993+FqOMdha33f6Xo8xXWv/f997PGcrIXZO/3/fe7A1sDW/d/9/33u4VlRG/39VSlVKGmO/d5ZSjS0zRr93fW8yQp5z/3//e51zjjG/d/9/dU4SQjtnfW/5WtA5jjHfe/9//3//f/9//3//f/9/szVaStg9DARyEH9S/39faxEhKgSTMf97ljFtDLAYH2P/e/9/33v/f9c5LARwDDAIMAhSDDIMMAhfaz9ncxAyBLo1f2/WGBIENQwQBNQ5/38/Zw4h/3+fc997/3/dd/9//3/+e/97/3v/f/9/3nf/e/97/3//f/9//3//f/9/3nf/f/97nXP/f/973nf+e7xz/3//f/9//3+db79z33v/e/97/3/+d/9//3/fd/9733vfd/9//3//f71z/3//e997/3//f913/3//f9573nedc/9//3/+f/5//X/9e/9//n//f/5//3//f/9//3+YUlAt/2JSLb5azhicUs0cPmufd8kYl1b/f55zllL5Yv9//3//f/9/v3csJdla/3+fc/E90DWXUv9/v3cKIZ5z/38SQvpe33v/f/9/XGttLf9/11byPf9//3//e31vji19b/9/M0Z9b/9//3+XUjNG33v/f/9/XWu4Vv9/2VrZWv9//3//f5ZSlVL/e/9/nXP/f/9/t1auMf9//3//f/9/nnPQOZ5z/3sSQnxv/3//f/9/dk41Rv9//3/ROZhSE0Lfe59z0jnSOX5v/3//f7lWl1L/f3ZOdk7/f/9/33t1Ttha33t9azNG/3//f/9//3sSQt9733sTQjxnv3f/f/9/2VqwNf9//3//f/9//3//f/9//3+RMXtOtjVODFEMH2ffe/9/vVacUv5e/3+XNSwEDQTQGMwUkS2cUv9/H2MtBA4AtRi8ObQYEQRyEJ9zn3O0FDMIOSV/UhAAEgQ1CDEIECG/c19ncS3/f/9//3+9c99333ffd99333f/ezpj/3//f/97v3O/d59zv3N+b/9/33ffd/97/3v/f79znm//f/97/3u+c993nnOfc/9/v3ffe/973nf/f7xz/nf/f75z33ffe79z33f/e75z/3+9c/9/33u/d793/398b753/3//f55z33vfe997/3/+f/1//n/+f/5//n/+f/9//3//f7pWMCm+WjMpfVLQHJ5WzhwcZzxvqBzYXv9//398bzNG33v/f99//3/fe28t+17/f1VKdU4aY9E5/3+/dyshnnPfe68xfW//f997/3+/d68x33szRrdS/3/fe/9//3/QOfle/3/QOX1v/3+/d7A1l1K/d793v3Pfd11r/3//f/9/n3M8Z9E5jjFbZ/9//3//f/97/3+WUq81/3v/f997/39ca44x/3udb9A533vfe/9//39/b9I9v3e/d9E5XmtVSn9vG2NWSrhWd07/f/9/2VpWSp9zPGcTQrhWfm/fe5ZSdUr/f59zEj6fc/9//3+/c9A533u/d9E533v/f/9//39da9A1/3v/f/9//3//f/9//3//f5IxW07XPU0MLwz/Yt97/3+/d/9//3//f/k9DQRRDHEMjRAoBI4QG0K/d3ctcxAZJX9v9iBSDBUl33u/c1YlMQTYGDspEARzDHUQEQQSIb9zP2cuJd97v3fwOSshby1/b39vyhiQMV9r0zm/c5pS3Fp5Ti8lWEpRKZIxX2uRMS4hcS1/b1Epci1YSjdGd0r/fxxf7Bz0OX9vUSkOIXZK/3/fd40xe2v/f/97O2MtJdI5NUJ4TgwdqBQaXzRG21qzOZ9zkTVOKTVGv3cuKewgf29XSi0pLCV9b/9//3//f/5//3/+f/9//3//f/9/eE4OIfc9ESW3OfEgfFLuIPJF1l4JKVNS/3//f99/tloaZ/9//3/ff/9/jy0cY59zjzE7Y/9/0Tn6Xr93TCV9a/9/jzFda/9/v3f/f/9/0DW/dxJCuFb/f/97/3//f9A1XWu/d/E5nm//f79zM0LxPTNC8T0zRvI9sDWfc/97d05vLXZK+VpcZ/9/33v/f/9//3//f/la8Tl9b55vv3edbzNCM0b/f31vrzXfd/9//3/fe39v0jnfez1nE0L/f1ZKfm92ThtfXWuxNd97/3/ZVtla/3//f35rdk5VShNCjzG4Vv9/nm8TQr93/3//f9938j3fd7930DXfe/9//3/fe59z0Tn/f/9//3//f/9//3/+f/9/kjV7UjpKLAgNCH5S/3//f/97/3v/f/9/nlJQDBEEMggTIWwMCgCyGF9rf1IQBBEE31qSFA8Edy2/c/97+DUwAFYIVwwwBDcl1hgPAE8I33v/Xi4h/3/fd20p+170PdM5kTHcWldGLyVyLd1aWUpaSnMtvVatFPg9ESX/XosQX2trDN5aMSU/a5Qxm1IOIZ9zzBjcWnpO3l6dUpQ1Tynfd/9/Ch35Wr93v3OYTrI1WUqTMTdGkjEdY5AxNka8WjEpWU7uIF9v/WLUPZM1/WIOJX9z/WIEAFVO/3/fe95//3//f/9//3//f/9//38cY3dOeU55TlhKelI/Z3dSlVo5bzBOGGv/f/9//398c1NO33//f/9/v3dOKfteHGPyPd97/3/6XjRG/38LIZ9z/3/yPbhW/3v/f/9/XWuPMb93uFbyPf9//3//f35vrzF9b/970Tn6Xr9z/3+3VtA1/3//f/9/PGOQMf9/HGNOKb93fm//fzxnfGv/f/9/vXP/f/97dU4KIdA5rzGvMUwpKyE7Z993/3+vMZ5v/3//f/9/2VrxOf9/l1KXUv9/+l40RtE5n3P/f7A1XWvfe/peE0L/fxxjPGf/f997n3PZWtla33s8Z/I9fW//f/9/33cTQt93v3MTQj1n33v/f/9/+l7yOf9//3/fe/9//3//f/9//3+zOXtSP2ttEC0IVS2fc/9/33vcWj5n/39/b1AMdhAbJd9/n1IvBAwAf05/b/cgEAAdQpAQLwjYOd93/3ubSg4ANwgWAHEIXkr8PQ4ALwi/ex9nDiHfexlfDCH/f59z/39wLTZCn3MOIfY9mlKcUnpOnFK2Nd9alTERJZ1WUSm/c4wQOUZzLb931jmbUkkIn3NxLTAl7hx7Tvg9ECEeY/9//39vLQsdNka6Vv1eci1fb9Y5OkqUMZ9zKAS8VnpOtTn3QXExv3ufd3lSkzWfd2kQHmcNJdI933v/f/9//3//f/9//3//f/9//3//f/9//3//e/9//3v/f/9//3/+f5p/Fmt6e7t/vH//f91/Uk6dd/9//3//f00p+15WSvte33v/f59zE0J+bwwhfm//ezxnsDV+a/9/fm+PMfpa/3+/d7A1t1b/f79zNEY0Rt97/3uPMfI9PGf/f11rEj4aX1xn/381RphS/3+/d5Axn2/fd59zM0Jca/9/3nf/f/9//3/6XvE5v3f/e/9//3+3UjNCv3f/e9labS2eb/9/n3MSPlxn33szQp9zv3ffd44t0Dn/f/9/t1K3Vt972VqXUv9/PWePLX5v/3//f9E5uFb/f793bil2Tr9333t2TvI9v3f/f1VKVkqfb/9/PWexNW4t33v/f/9//3//f/9//3//f1AtWk7ff9AcDARNDLxWn3NYSmkMaQzeXn9zkRQTCJcU33vfXjEIMAj6Pf9/mjEPBLIUTghPCL5W/3v/d7tSDAAUBDUITwhfZ79WDQAvCF9v/2JxLb9zXGsuJb9733vfdxxjLiWQLbI1mVKKEHEt9j32PTAlm1JyLc4Yf2+0NbM1aQz1PZMx1TlyLf1eDiFPJfQ9cC1QKdxaMSm0NZAt33v/fz1n6xxXSqoUWEruHP9/7xy9VmoM1TkuIf1eUS03SnExsjlwMfRB215PLZE1Ty37YrE10TmVUt97/3//f/9//3//f/9//3//f/9/vXf/f/9//3//f/57/n/9f/t/VndOVnBakl6ae/1//39SUntzv3v/f/9/by3aWtI5v3f/e/9/33s0RhpfTCl+b/9//38aXxNCEkITQvpe33v/f793nW90SvA5M0Z1Tt93/3//e7dW2FrQOfle/39cazJCdEqvNdlav3f/f9972VryPfI9E0L4Wv9//3//f/9/33v/f7dWrzX/f/9/33v/f/9/bS07Z/9//3u3VlRG8T3QORpj33v/e5ZS33v/f997VErYWv9//3++d9dW/3+3VpZSv3f/fzxn8TnyPdA52Fb/e/9/nnOWUthWM0YzRjNGnnP/f/9//392ThNC8j1VSpdSVErfe/9//3//f/9//3//f99/kTF6Uv9/v1oMAE4MbgyOEK8UTQwJAB9jv3fyHDAIlRRdLZYUlRQMADtG/3tfZysEcAwvBC8IP2f/e/9/3lpOCA4ALwR4Md9/P2sMAAwEnlJ/cw8lv3f/fy4lFUY9a24tXm88Z3ZO33t+b5dSmFKfc5hWiBCfc7lWmFKfd593mFZ3Tm8tv3c1Rhxj/392TjxnXWt3Utlan3d/c3ZOO2f/f/9/nnPJGJ93LSV3TttePmu5Vn9vCyFWTjxnn3MsJb97uFa/d/pi2V6/d35zdU6fd/9/2Fp1Untv/3/ee/9//3//f/9//3//f/9//398b99733v/f/9//3//f/5/+3/Yf69mLFaQYrJimn/+f5Ra12L/f/9/v3exNdM9V07/f/9//3+/d55z8T0KIZ53/3//f/9/33v/f/9//3//f/9//3//f997/3//f/9//3//f/9//3//f/9//3//f/9//3//e/9//3//f/9//3//f/9/33v/f/9//3//f/9//3//f/9/GmOvNf9//3//f/9/33uOMVtr/3//f/9/33u+d/9//3//f/9//3//f/9//3//f/9//3//f/9//3//f7VWlFL/f/9/33v/f713/3//e/9//3//f/9//3//f/9/33v/f/9//3//f/9//3//f997vnfvPf9//3//f/9//3/+f997/3+QMVdK33/fe7g1TQgMBAsACgBtDHQt/3+/dzElTQguBBEEEAAPAI8Mu1bfd997tDUtCC4IbxBfa993/3s/YysIKwQrCJ5S/39fb0wMSwzvIF9rkjHfe/9/2l5NKeogEkLff/9/33//f997/3/fe/9/v3fYXt97v3fff/9/33/fexpn8UG/e/9//3+ec/9/33u/e/9//3//f997/3//f75333uecwslCiHJGJ9zv3f6Ytle/3/xQRpn/3+dc681O2cSQn1vvnfff/9/33v/f/9//3//f/9/3nv/f/9//3//f/9//3//f/9//3//f/9/tlbYWr9333v/f/9//3/7f/l/VHvybk5aL1Y3c91/EErWXt9//3/ff24tLik8Z/9//3//f/9/nXPwPQohfG//f/9//3//f99//3//f/9//3//f/9//3//f/9//3//f/9//3//f/9//3//f/9//3//f/9//3//f/9//3//f/9//3//f/9//3//f/9//3//f99/33/YWo41GmMaYxljOmfxQRFC33v/f/9//3//f/9//3//f/9//3//f/9//3//f/9//3//f/9/3nv/f/9/915zTv9//3//f/9//3//f/9//3//f/9//3//f/9//3//f/9//3//f/9//3//f/9//39aazFG3nv/f/9//3//f/9//3//f641lk7/f/9/33udUnQpESFTKbU1H2Pfe59zFkIPHc8YEyFVJXUteUr/f/9//3sbX84YzxxSKV5n/3v/f993DyFRKVEpv3f/f593cS0OIbI1n3MtJd9733v/f51zXGv/f/9/33v/f/9/v3vfe/9/33v/f/9/v3v/f/9/33v/f/9//39ba/9//3//f/9//3//f/9//3//f/9//3//f/9//3//f/9/v3d9b79333//f51zXG/fe75333v/f/9/nXP/f1tr/3//f/9//3//f/9//3//f/9//3//f/9//3//f/9//3//f/9//3//f/9//3//f9hatlbfe/9//3++e7t/3H/9f/1/9mrVYrx/nHtrMTpv/3//f/9/t1JVSv9//3//f/9//3//f/hedE6+e/9//3//f/9//3//f/9//3//f/9//3//f/9//3//f/9//3//f/9//3//f/9//3//f/9//3//f/9//3//f/9//3//f/9//3//f/9//3//f/9//3//f3xvM0a3VlROU0ozSvhenXP/f/9//3//f99//3//f/9//3//f/9//3//f/9//3//f/9//3//f/9//39aazln/3//f/9//3//f/9//3//f/9//3//f/9//3//f/9//3//f/9//3//f/9//3//f713GGP/f/9//3//f/9//3//f957rjW4Vt9733vfe997n3Ofc79333v/f/9//3vfd993/3//e/9/n2/fd/9733ffd/9/n3P/f997/3//e/9//39/b/9//3//f/9/33//f997/3/8Xgsh/3//f997/3//f/9/3nv/f/9//3//f/9/33v/f997/3//f/9/3nv/f957/3//f/9/3nu9d713/3/ee/9//3/ee713/3//f957vXf/f713/3//f/9//3//f/9//3/ee997/3//f957/3//f/9//3//f/9/vne+d/9/vnf/f/9/3nvee/9//3//f/9//3//f/9//3//f/9//3//f/9//391TvE9nXP/f/9//3//f75/vX//f/9/nXcySo01/3//f793/3//f75z/3//f/9//3//f/9//3/ee/9//3//f/9//3//f/9//3//f/9//3//f/9//3//f/9//3//f/9//3//f/9//3//f/9//3//f/9//3//f/9//3//f/9//3//f/9//3//f/9//3/fe/9//3/fe/9//3//f/9//3//f99733v/f/9//3//f/9//3//f/9//3//f/9//3//f/9//3//f/9//3//f9573nv/f/9//3//f/9//3//f/9//3//f/9//3//f/9//3//f/9//3//f/9//3//f/9//3//f/9//3//f/9//3//f/9/33+xOU4pWEqbUltOfVKfUlxKXEp8TlpKWkp6UlpOfE59Sn1OXEqeUntOek6bUlpKWkp9Tl1OPEoZRjhKeU6bUllKOEZ6TllKm1I4RjhGWUp5TrM5cDHfe/9//3//f/9//n//f/9/3Xvde/9/3nv/f/9//3/+f/9//3/+f/9//n//f/9//n//f/9//3/+f/9//3//f/9//3//f/9//3//f/9//n//f/9/3nvee/9//3/ee/9//3/de/5//3/de/9/33v/f753/3//f/9//3//f/9//3//f/9//3//f/9//3//f/9//3//f/9//3//f/9//3//f99/t1aOMdhafXO/e99/33/ff/9/nnczSiolOmf/f/9//3//f/9//3//f/9//3//f99//3//f/9//3//f/9//3//f/9//3//f/9//3//f/9//3//f/9//3//f/9//3//f/9//3//f/9//3//f/9//3//f/9//3//f/9//3//f/9//3//f/9//3//f/9//3//f/9//3//f/9/33v/f/9//3//f/9//3//f/9//3//f/9//3//f/9//3//f/9//3//f/9//3//f/9//3//f/9//3//f/9//3//f/9//3//f/9//3//f/9//3//f/9//3//f/9//3//f/9//3//f/9//3//f/9//3//f/9/33//fxRGyxjtHM4cawyuFI4QjhBsDM4YjBDNGKsUjBSuFI4QjRCMEIsQixBqDM4YzhhKCM4YrRjOHO4crBisFIoQyxgNHewcqhCrEKsY7RzMGIoQaBBOKb93/3//f997/3/de/5/3Xv+f/9//n//f/9/3Xv/f/5//n/de/9//n/+f/9//n/+f/5//3/+f/5//n/+f/5//3/+f/5//Xv+f917/n//f/5//3//f/9/3Xv+f/9//3/+f917/3/+f/5//3//f/9//3//f/9//3//f/9//n/ee/9//3//f/5//3//f/9//3//f/9//3//f/9/33//f/9//3//fxljTC2vNZhSPmufdz1rVk5NKQshdk7/e/9//3v/f953/3/+e/9//3//f/9//3//f/9//3//f/9//3//f/9//3//f/9//3//f/9//3//f/9//3//f/9//3//f/9//3//f/9//3//f/9//3//f/9//3//f/9//3//f/9//3//f/9//3//f/9//3//f/9//3//f/9//3//f/9//3//f/9/vXf/f/9//3//f/9//3//f/9//3//f/9//3//f/9//3//f/9//3//f/9//3//f/9//3//f/9//3//f/9//3//f/9//3//f/9//3//f/9//3//f/9//3//f/9//3//f/9//3//f/9//3//f/9/nnM8Z39vP2e/d39vX2u/d793X2e/dz9nXmu/d993HmN+a/97fGv/e59zXmefc997/3+db75333vfe99733u+c993nnP/f997/3+/d997/3//f51z/3/fe/9//3/+f/9//3//f/9//n+8d/9//3/+f/9//3//f/5//3/+f/9//3//f/9//3/9e/1//3//f/9//3/+f/9//3//f/5//3//f/9//3//f713/3//f/9//3//f7xz/3//f917/3/ee/9//3//f957/3//f/9//3//f/9//3//f/9//3/+f/9//3//f/9//3//f/9//3//f/9//3//f99//3//f/E9DSGqFMsYqhTsHJAx2Vr/f/9//3//f/9//3v/f/9//3//f/9//3//f/9//3//f/9//3//f/9//3//f/9//3//f/9//3//f/9//3//f/9//3//f/9//3//f/9//3//f/9//3//f/9//3//f/9//3//f/9//3//f/9//3//f/9//3//f/9//3//f/9//3//f/9//3//f/9//3/ee/9//3//f/9//3//f/9//3//f/9//3//f/9//3//f/9//3//f/9//3//f/9//3//f/9//3//f/9//3//f/9//3//f/9//3//f/9//3//f/9//3//f/9//3//f/9//3//f/9//3//f/9//3/QPSslCyFwLbpScS2TMVhKFj4uITZGTylvLZlSmU4NIekYU0aNLVtnVkrsHOscPGf/f/9//n//f997/3//f/9//nv/f/9//3//f/9//3//f/9//3/ee/9//n/+f/9//3/ee/9//3//f/9//3/de/9//n/+f/9//3/+f/9//n//f917/3/+f/9/3Xv/f/9//3/+f/9//3//f/5//3/+f/9/nHP/f/57/3//f/9//3+8d/9//3//f/5//3//f/9//3/ee/9//3//f/9//3//f/9//3//f/9//n/+f/9//3//f/9//3//f/9//3//f/9//3//f/9//3//f997/3+/dxxfHGMcYxxj/3//f997/3//f953/3//f/9//nv/f957/3//f/9//3//f/9//n//f/9//3//f/9//3//f/9//3//f/9//3//f/9//3//f/9//3//f/9//3//f/9//3//f/9//3//f/9//3//f/9//3//f/9//3//f/9//3//f/9//3//f/9//3//f/9//3/ee/9//3//f/9//3+cc/9//3//f/9//3//f/9//3//f/9//3//f/9//3//f/9//3//f/9//3//f957/3//f/9//3//f/9//3//f/9//3//f/9//3//f/9//3//f/9//3//f/9//3//f/9//3/ee/9//3//f/FBsDX/f793f28eY08lszVXSpExV0o1RhxjNkZzLb5WmlJOKXdOulZSLT9r9kGSNf9//3//f/9//3//f/9//n//f/9//3//f/9//3//f/9//3//f/9//3//f/9//3//f/9//3//f/9//3//f/9//3//f/9//3//f/9//3//f/9//3//f/9//3//f/9//3//f/9//3//f/9//3//f/9//3//f/9//3//f/9//3//f/9//3//f/9//3//f/9//3//f/9//3//f/9//3//f/9//3//f/9//3//f/9//3//f/9//3//f/9//3//f/9//3//f/9//3//f/9//3//f/9//3//f/9//3//f/9//3//f/9//3//f/9//3//f/9//3//f/9//3//f/9//3//f/9//3//f/9//3//f/9//3//f/9//3//f/9//3//f/9//3//f/9//3//f/9//3//f/9//3//f/9//3//f/9//3//f/9//3//f/9//3//f/9//3//f/9//3//f/9//3//f/9//3//f/9//3//f/9//3//f/9//3//f/9//3//f/9//3//f/9//3//f/9//3//f/9//3//f/9//3//f/9//3//f/9//3//f/9//3//f/9//3//f/9//3//f/9//3//f/9//3//f/9//3//f/9//3//f797+2ItKRRGmVJfbw4hLyX9XnlOTyn8XrI1f2+TNflBGkJ6Tu0c/V56UjMpfVLWPfVB/3/+f917/3//f/9//3//f/9//3//f/9//3//f/9//3//f/9//3//f/9//3//f/9//3//f/9//3//f/9//3//f/9//3//f/9//3//f/9//3//f/9//3//f/9//3//f/9//3//f/9//3//f/9//3//f/9//3//f/9//3//f/9//3//f/9//3//f/9//3//f/9//3//f/9//3//f/9//3//f/9//3//f/9//3//f/9//3//f/9//3//f/9//3//f/9//3//f/9//3//f/9//3//f/9//3//f/9//3//f/9//3//f/9//3//f/9//3//f/9//3//f/9//3//f/9//3//f/9//3//f/9//3//f/9//3//f/9//3//f/9//3//f/9//3//f/9//3//f/9//3//f/9//3//f/9//3//f/9//3//f/9//3//f/9//3//f/9//3//f/9//3//f/9//3//f/9//3//f/9//3//f/9//3//f/9//3//f/9//3//f/9//3//f/9//3//f/9//3//f/9//3//f/9//3//f/9//3//f/9//3//f/9//3//f/9//3//f/9//3//f/9//3//f/9//3//f/9//3//f99//3//f4kU1D0XRl9rci20NfY9WUqKEJIxzBj/f8wYP2uuGHEtqhR4TtQ9X2/OHA4hNUr/f/5/3Hv+f/9//3//f/9//3//f/9//3//f/9//3//f/9//3//f/9//3//f/9//3//f/9//3//f/9//3//f/9//3//f/9//3//f/9//3//f/9//3//f/9//3//f/9//3//f/9//3//f/9//3//f/9//3//f/9//3//f/9//3//f/9//3//f/9//3//f/9//3//f/9//3//f/9//3//f/9//3//f/9//3//f/9//3//f/9//3//f/9//3//f/9//3//f/9//3//f/9//3//f/9//3//f/9//3//f/9//3//f/9//3//f/9//3//f/9//3//f/9//3//f/9//3//f/9//3//f/9//3//f/9//3//f/9//3//f/9//3//f/9//3//f/9//3//f/9//3//f/9//3//f/9//3//f/9//3//f/9//3//f/9//3//f/9//3//f/9//3//f/9//3//f/9//3//f/9//3//f/9//3//f/9//3//f/9//3//f/9//3//f/9//3//f/9//3//f/9//3//f/9//3//f/9//3//f/9//3//f/9//3//f/9//3//f/9//3//f/9//3//f/9//3//f/9//3//f/9/33//f39zqRQcY39z33u/d5pS/38+Z2kQX2v8Xr97f2/ff793f2/KGH9zHWNfb39zPmvfe7x3/X/8f/5//3/ff/9//3//f/9//3//f/9//3//f/9//3//f/9//3//f/9//3//f/9//3//f/9//3//f/9//3//f/9//3//f/9//3//f/9//3//f/9//3//f/9//3//f/9//3//f/9//3//f/9//3//f/9//3//f/9//3//f/9//3//f/9//3//f/9//3//f/9//3//f/9//3//f/9//3//f/9//3//f/9//3//f/9//3//f/9//3//f/9//3//f/9//3//f/9//3//f/9//3/+f/9//3//f/9//3//f/9//3//f/9//3//f/9//3//f/9//3//f/9//3//f/9//3//f/9//3//f/9//3//f/9//3//f/9//3//f/9//3//f/9//3//f/9//3//f/9//3//f/9//3//f/9//3//f/9//3//f/9//3//f/9//3//f/9//3//f/9//3//f/9//3//f/9//3//f/9//3//f/9//3//f/9//3//f/9//3//f/9//3//f/9//3//f/9//3//f/9//3//f/9//3//f/9//3//f/9//3//f/9//3//f/9//3//f/9//3//f/9//3//f/9//3//f/9//3//f/9//3+2WlNKVEr4Wt97/3v/f/9/11r/e/9//3//f593/3/fe3VOXW+5Wv9/33//f/9/23v8f/1//n//f/9//3/+f/9//n//f/5//3/+f/9//n//f/5//3//f/9//3//f/9//3//f/9//3//f/9//3//f/9//3//f/9//3//f/9//3//f/9//3//f/9//3//f/9//3//f/9//3//f/9//3//f/9//3//f/9//3//f/9//3//f/9//3//f/9//3//f/9//3//f/9//3//f/9//3//f/9//3//f/9//3//f/9//3//f/9//3//f/9//3//f/9//3//f/9//3//f/9//3//f/9//3//f/9//3//f/9//3//f/9//3//f/9//3//f/9//3//f/9//3//f/9//3//f/9//3//f/9//3//f/9//3//f/9//3//f/9//3//f/9//3//f/9//3//f/9//3//f/9//3//f/9//3//f/9//3//f/9//3//f/9//3//f/9//3//f/9//3//f/9//3//f/9//3//f/9//3//f/9//3//f/9//3//f/9//3//f/9//3//f/9//3//f/9//3//f/9//3//f/9//3//f/9//3//f/9//3//f/9//3//f/9//3//f/9//3//f/9//3//f/9//3//f/9//3//f/9/3n//f/9/m3P/f/57/3//f/9//nv/f957/3//f/9//3//f/9//3/fe/9/33//f3xv/n/8f/1//H/cf917/3//f/9//n//f/5//3/+f/9//n/+f/5//3/+f/9//n//f/9//3//f/9//3//f/9//3//f/9//3//f/9//3//f/9//3//f/9//3//f/9//3//f/9//3//f/9//3//f/9//3//f/9//3//f/9//3//f/9//3//f/9//3//f/9//3//f/9//3//f/9//3//f/9//3//f/9//3//f/9//3//f/9//3//f/9//3//f/9//3//f/9//3//f/9//3//f/9//3//f/9//3//f/9//3//f/9//3//f/9//3//f/9//3//f/9//3//f/9//3//f/9//3//f/9//3//f/9//3//f/9//3//f/9//3//f/9//3//f/9//3//f/9//3//f/9//3//f/9//3//f/9//3//f/9//3//f/9//3//f/9//3//f/9//3//f/9//3//f/9//3//f/9//3//f/9//3//f/9//3//f/9//3//f/9//3//f/9//3//f/9//3//f/9//3//f/9//3//f/9//3//f/9//3//f/9//3//f/9//3//f/9//3//f/9//3//f/9//3//f/9//3//f/9//3//f/9/33//f/9//3//f/9/3nv/f/9//3/ee/9//3//f/9//3/9f/5//3//f/9/33v/f/9//3//f/1//X/9f/9//3//f/9//3//f/9//3//f/9//3//f/9//3//f/9//3//f/9//3//f/9//3//f/9//3//f/9//3//f/9//3//f/9//3//f/9//3//f/9//3//f/9//3//f/9//3//f/9//3//f/9//3//f/9//3//f/9//3//f/9//3//f/9//3//f/9//3//f/9//3//f/9//3//f/9//3//f/9//3//f/9//3//f/9//3//f/9//3//f/9//3//f/9//3//f/9//3//f/9//3//f/9//3//f/9//3//f/9//3//f/9//3//f/9//3//f/9//3//f/9//3//f/9//3//f/9//3//f/9//3//f/9//3//f/9//3//f/9//3//f/9//3//f/9//3//f/9//3//f/9//3//f/9//3//f/9//3//f/9//3//f/9//3//f/9//3//f/9//3//f/9//3//f/9//3//f/9//3//f/9//3//f/9//3//f/9//3//f/9//3//f/9//3//f/9//3//f/9//3//f/9//3//f/9//3//f/9//3//f/9//3//f/9//3//f/9//3//f/9//3//f/9//3//f/9//3//f/9//3//f/9//3//f/9//3//f/9//3//f/9/3nv/fw4+aS2LMWst+F7/f/9//3/ff/5//n//f/5//3//f/9//3//f/9//3//f/9//3//f/9//3//f/9//3//f/9//3//f/9//3//f/9//3//f/9//3//f/9//3//f/9//3//f/9//3//f/9//3//f/9//3//f/9//3//f/9//3//f/9//3//f/9//3//f/9//3//f/9//3//f/9//3//f/9//3//f/9//3//f/9//3//f/9//3//f/9//3//f/9//3//f/9//3//f/9//3//f/9//3//f/9//3//f/9//3//f/9//3//f/9//3//f/9//3//f/9//3//f/9//3//f/9//3//f/9//3//f/9//3//f/9//3//f/9//3//f/9//3//f/9//3//f/9//3//f/9//3//f/9//3//f/9//3//f/9//3//f/9//3//f/9//3//f/9//3//f/9//3//f/9//3//f/9//3//f/9//3//f/9//3//f/9//3//f/9//3//f/9//3//f/9//3//f/9//3//f/9//3//f/9//3//f/9//3//f/9//3//f/9//3//f/9//3//f/9//3//f/9//3//f/9//3//f/9//3//f/9//3//f/9//3//f/9//3//f/9//3//f/9//3//f/9//3//f/9//3/ed/9/vXf/f+49gxDmHIQQxhhCCBlj/3//f/9//3/+f/5//3/ee/9//3//f/9//3//f753/3//f/9//3//f/9//3/ff/9//3//f/9//3//f/9//3/de/9//3//f/9//3//f/9//3//f/9//3//f/9//3//f/9//3//f/9//3//f/9/3nv/f/9//3//f957/3/ee/9//3//f/9//3//f/9/3Xv/f/9//3//f/9//3//f/9//3//f/9//3//f/9//3//f/9//3//f/9//3//f/9//3//f/9//3//f/9//3//f/9//3//f/9//3//f/9//3//f/9//3//f/9//3//f/9//3//f/9//3//f/9//3//f/9//3//f/9//3//f/9//3//f/9//3//f/9//3//f/9//3//f/9//3//f/9//3//f/9//3//f/9//3//f/9//3//f/9//3//f/9//3//f/9//3//f/9//3//f/9//3//f/9//3//f/9//3//f/9//3//f/9//3//f/9//3//f/9//3//f/9//3//f/9//3//f/9//3//f/9//3//f/9//3//f/9//3//f/9//3//f/9//3//f/9//3//f/9//3//f/9//3//f/9//3//f/9//3//f/9//3//f/9//3//f957/3//f/9//3//f/9/3nvee/9//3//f/9/c04xRvde/3+9d6UUKSX/f/9//3//f713/3/ee/9/3nv/f/9//3//f/9//3//f/9//3//f/9/3nv/f/9//3//f/9//3/ee957/3//f/9//3//f/9//3//f957/3//f713/3//f/9/vXfee/9//3//f/9//3//f957/3//f/9/3nv/f/9//3//f/9/vXf/f/9//3//f/9/nHP/f5xz/3//f/9//3//f/9//3//f/9//3//f/9//3//f/9//3//f/9//3//f/9//3//f/9//3//f/9//3//f/9//3//f/9//3//f/9//3//f/9//3//f/9//3//f/9//3//f/9//3//f/9//3//f/9//3//f/9//3//f/9//3//f/9//3//f/9//3//f/9//3//f/9//3//f/9//3//f/9//3//f/9//3//f/9//3//f/9//3//f/9//3//f/9//3//f/9//3//f/9//3//f/9//3//f/9//3//f/9//3//f/9//3//f/9//3//f/9//3//f/9//3//f/9//3//f/9//3//f/9//3//f/9//3//f/9//3//f/9//3//f/9//3//f/9//3//f/9//3//f/9//3//f/9//3//f/9//3//f/9//3//f/9//3//f601pRS9d7135xxKKf9/917GGFpr3nsIIcYY/3//f/9/SikIITFGjDGEEN57/3/OOYQQEEJaa2MMlFL/f/9//3+tNecc5xw5Z/9/GGNjDHNO/3//f/9//3/ee/9//38QQiklSimlFCkl3nv/f/9/1lqlFCklMUZrLc453ntrLWstWmv/f/9/c07nHAghUkr/f957lFLGGAgh914pJWst/3/nHEop/3//f845CCHWWv9//397b0opCCHnHP9//3//f/9//3//f/9//3//f/9//3//f/9//3//f/9//3//f/9//3//f/9//3//f/9//3//f/9//3//f/9//3//f/9//3//f/9//3//f/9//3//f/9//3//f/9//3//f/9//3//f/9//3//f/9//3//f/9//3//f/9//3//f/9//3//f/9//3//f/9//3//f/9//3//f/9//3//f/9//3//f/9//3//f/9//3//f/9//3//f/9//3//f/9//3//f/9//3//f/9//3//f/9//3//f/9//3//f/9//3//f/9//3//f/9//3//f/9//3//f/9//3//f/9//3//f/9//3//f/9//3//f/9//3//f/9//3//f/9//3//f/9//3//f/9//3//f/9//3//f/9//3//f/9//3//f/9//3//f/9//3//f/9/c06EEBhj916EEOcc917/f2MMEELee845hBBaa/9/5xylFKUU5xxjDIQQGGMYY4QQxhgIIUopQggxRpxz/38pJYQQCCHnHGMMc045Z6UUzjn/f713/3/ee/9//3+MMYQQ5xwIIUoppRSEEM45/39jDEopKSXGGGMMay3/fyklhBB7b/9/tVYAACklCCGEEM45e28pJaUUxhgIIUIIUkr/f2stpRTee/9/916EEK013nuccwAAxhgpJeccAAAYY/9//3//f/9//3//f/9//3//f/9//3//f/9//3//f/9//3//f/9//3//f/9//3//f/9//3//f/9//3//f/9//3//f/9//3//f/9//3//f/9//3//f/9//3//f/9//3//f/9//3//f/9//3//f/9//3//f/9//3//f/9//3//f/9//3//f/9//3//f/9//3//f/9//3//f/9//3//f/9//3//f/9//3//f/9//3//f/9//3//f/9//3//f/9//3//f/9//3//f/9//3//f/9//3//f/9//3//f/9//3//f/9//3//f/9//3//f/9//3//f/9//3//f/9//3//f/9//3//f/9//3//f/9//3//f/9//3//f/9//3//f/9//3//f/9//3//f/9//3//f/9//3//f/9//3//f/9//3//f/9//3/3XoQQtVbWWiEEpRSMMf9/5xxKKf9/lFIhBHNOnHOlFAgh/3//f1JKIQQQQr13xhhKKb13WmvnHOcc/3+cc8YYzjn/f/9/GGNaa/9/hBAIIf9//3//f/9//3+1ViEESin/f/9//385Z0IIEEK9dyEE5xz/f713hBAIIf9/EEKEEJRS/3/nHAgh/3//fzlnGGN7b4QQ5xz/f/9/hBApJf9/UkoAAHtv/3+ccwAAjDH/f4wxQgh7b/9/916lFAgh3nv/f/9//3//f/9//3//f/9//3//f/9//3//f/9//3//f/9//3//f/9//3//f/9//3//f/9//3//f/9//3//f/9//3//f/9//3//f/9//3//f/9//3//f/9//3//f/9//3//f/9//3//f/9//3//f/9//3//f/9//3//f/9//3//f/9//3//f/9//3//f/9//3//f/9//3//f/9//3//f/9//3//f/9//3//f/9//3//f/9//3//f/9//3//f/9//3//f/9//3//f/9//3//f/9//3//f/9//3//f/9//3//f/9//3//f/9//3//f/9//3//f/9//3//f/9//3//f/9//3//f/9//3//f/9//3//f/9//3//f/9//3//f/9//3//f/9//3//f/9//3//f/9//3//f/9//3//f/9//3//f5xzpRQQQnNOhBBKKUIInHOMMQAA/3+UUqUUMUacc6UUCCH/f/9/WmulFCklvXfGGKUUvXf/f845Ywz/f/deYwxCCIQQYwyEEKUU3nvOOQAA3nv/f/9//3/ee4wx5xwYY/9//3//f/9/CCEIIf9/zjnGGEIIxhhjDMYYnHN7b2MMrTX/fyEEYwzGGGMMhBBjDNZaCCHnHGMMhBDGGKUU3nsYY4QQ7z3/f/9/5xzGGHtvKSWEEP9/3nv/f0opYwxaa957/3//f/9//3//f/9//3//f/9//3//f/9//3//f/9//3//f/9//3//f/9//3//f/9//3//f/9//3//f/9//3//f/9//3//f/9//3//f/9//3//f/9//3//f/9//3//f/9//3//f/9//3//f/9//3//f/9//3//f/9//3//f/9//3//f/9//3//f/9//3//f/9//3//f/9//3//f/9//3//f/9//3//f/9//3//f/9//3//f/9//3//f/9//3//f/9//3//f/9//3//f/9//3//f/9//3//f/9//3//f/9//3//f/9//3//f/9//3//f/9//3//f/9//3//f/9//3//f/9//3//f/9//3//f/9//3//f/9//3//f/9//3//f/9//3//f/9//3//f/9//3//f/9//3//f/9//3//f/9/3nvGGIwxMUZjDHNOxhiMMdZaQgg5Z713xhilFJxzpRQpJb13/3+9d8YYhBD/f601hBB7b/9/1loAALVWvXcpJYQQzjnOOYwxYwzee9ZaYwzWWv9/3nv/f/9/rTWEEPdenHM5Z0IIAAAhBEIIWmv/f957zjmtNWsthBAYY/9/QggIIf9/xhilFK01EEJKKWMMc07/f957zjmtNWstYwy9d3tvKSXGGP9//38QQkII/3+tNUIIWmv/f/9/rTWlFHtv3nv/f/9//3//f/9//3//f/9//3//f/9//3//f/9//3//f/9//3//f/9//3//f/9//3//f/9//3//f/9//3//f/9//3//f/9//3//f/9//3//f/9//3//f/9//3//f/9//3//f/9//3//f/9//3//f/9//3//f/9//3//f/9//3//f/9//3//f/9//3//f/9//3//f/9//3//f/9//3//f/9//3//f/9//3//f/9//3//f/9//3//f/9//3//f/9//3//f/9//3//f/9//3//f/9//3//f/9//3//f/9//3//f/9//3//f/9//3//f/9//3//f/9//3//f/9//3//f/9//3//f/9//3//f/9//3//f/9//3//f/9//3//f/9//3//f/9//3//f/9//3//f/9//3//f/9//3//f/9//3//fyklKSWMMWMMe2/OOWMMlFKlFFJK/3/nHMYYvXdrLaUUMUb/f7VW5xxjDFpr1lpjDDFG/3+cc4QQrTXeewghxhg5Z/9/jDFjDN57e29CCK01/3//f957/39zTmMM7z3/f/9/Wmtaa5xzGGPee1pr5xwQQv9/EEKEEJRS/39KKcYYnHMxRmMM1lq9d1JKhBDWWpRSay0xRv9/1lpCCLVW/3/nHGMM7z3/f1JKQghzTpxzAAClFP9/3nulFOcce2//f/9//3//f/9//3//f/9//3//f/9//3//f/9//3//f/9//3//f/9//3//f/9//3//f/9//3//f/9//3//f/9//3//f/9//3//f/9//3//f/9//3//f/9//3//f/9//3//f/9//3//f/9//3//f/9//3//f/9//3//f/9//3//f/9//3//f/9//3//f/9//3//f/9//3//f/9//3//f/9//3//f/9//3//f/9//3//f/9//3//f/9//3//f/9//3//f/9//3//f/9//3//f/9//3//f/9//3//f/9//3//f/9//3//f/9//3//f/9//3//f/9//3//f/9//3//f/9//3//f/9//3//f/9//3//f/9//3//f/9//3//f/9//3//f/9//3//f/9//3//f/9//3//f/9//3//f/9//3//f/9/lFLnHCklpRRaa3tvhBApJQghjDH/f601SimUUv9/SiljDAAApRRrLWMMlFL/f4QQSim9d957KSWEEN57WmspJUIIIQRCCBBC/3+9dwghxhj/f/9/3nv/f/9/hBApJf9//3//f/9/nHP/f957/3+tNSEEhBBjDMYYOWf/f7VWIQQ5Z713jDGEEEIIYwwIIf9//38pJUIIYwxCCIQQ/3//f4wxhBCMMUIIYwxjDN57vXcxRqUUQgghBKUU7z3/f/9//3//f/9//3//f/9//3//f/9//3//f/9//3//f/9//3//f/9//3//f/9//3//f/9//3//f/9//3//f/9//3//f/9//3//f/9//3//f/9//3//f/9//3//f/9//3//f/9//3//f/9//3//f/9//3//f/9//3//f/9//3//f/9//3//f/9//3//f/9//3//f/9//3//f/9//3//f/9//3//f/9//3//f/9//3//f/9//3//f/9//3//f/9//3//f/9//3//f/9//3//f/9//3//f/9//3//f/9//3//f/9//3//f/9//3//f/9//3//f/9//3//f/9//3//f/9//3//f/9//3//f/9//3//f/9//3//f/9//3//f/9//3//f/9//3//f/9//3//f/9//3//f/9//3//f/9//3//f/9//3/3XoQQYwxjDHtv/3/OOaUUhBDnHP9/e2/vPXtv/39aa7VWlFLWWlprUkoYY/9/UkrWWv9//3/WWjFG/3//fzlnlFKUUrVWnHP/f/9/jDFjDBhj/3//f/9//39SSkIIjDGcc/9//38QQgAAtVb/f5xztVZzTjFGGGP/f/9/WmshBBBC/3+9d1JKUkpSSr13/3//f957OWdSSjFGWmvee/9/1lpzTlprtVa1VtZa3nv/f713916UUnNO1lr/f/9//3//f/9//3//f/9//3//f/9//3//f/9//3//f/9//3//f/9//3//f/9//3//f/9//3//f/9//3//f/9//3//f/9//3//f/9//3//f/9//3//f/9//3//f/9//3//f/9//3//f/9//3//f/9//3//f/9//3//f/9//3//f/9//3//f/9//3//f/9//3//f/9//3//f/9//3//f/9//3//f/9//3//f/9//3//f/9//3//f/9//3//f/9//3//f/9//3//f/9//3//f/9//3//f/9//3//f/9//3//f/9//3//f/9//3//f/9//3//f/9//3//f/9//3//f/9//3//f/9//3//f/9//3//f/9//3//f/9//3//f/9//3//f/9//3//f/9//3//f/9//3//f/9//3//f/9//3//f/9//3//f/9/5xylFIQQe2//f9575xyEEIQQnHP/fyklrTX/f/9//3//f/9//3//f957/3/ee/9//3//f/9/3nv/f/9//3//f/9//3//f/9//39zToQQc07/f/9//3//f/9/7z3GGKUU5xznHEIIKSXee/9//3//f/9//3//f/9/3nvee+cc5xz/f/9//3//f/9//3//f/9//3//f/9//3//f/9//3//f957/3//f/9//3//f/9//3//f/9/3nv/f/9//3//f/9//3//f/9//3//f/9//3//f/9//3//f/9//3//f/9//3//f/9//3//f/9//3//f/9//3//f/9//3//f/9//3//f/9//3//f/9//3//f/9//3//f/9//3//f/9//3//f/9//3//f/9//3//f/9//3//f/9//3//f/9//3//f/9//3//f/9//3//f/9//3//f/9//3//f/9//3//f/9//3//f/9//3//f/9//3//f/9//3//f/9//3//f/9//3//f/9//3//f/9//3//f/9//3//f/9//3//f/9//3//f/9//3//f/9//3//f/9//3//f/9//3//f/9//3//f/9//3//f/9//3//f/9//3//f/9//3//f/9//3//f/9//3//f/9//3//f/9//3//f/9//3//f/9//3//f/9//3//f/9//3+MMSkljDF7b/9//3/vPYwxjDFaa/9/SilrLd57/3/ee/9//3//f/9//3//f/9//3//f/9//3//f/9/3nv/f/9//3//f/9/3nv/f9ZarTWUUt57/3//f957/3/eezlnSilKKUop7z3/f/9//3//f957/3//f9573nv/f713MUZKKd57nHP/f/9//3//f957/3//f/9//3//f/9//3//f/9//3//f/9/3nv/f/9//3//f/9//3//f/9//3//f/9//3//f/9//3//f/9//3//f/9//3//f/9//3//f/9//3//f/9//3//f/9//3//f/9//3//f/9//3//f/9//3//f/9//3//f/9//3//f/9//3//f/9//3//f/9//3//f/9//3//f/9//3//f/9//3//f/9//3//f/9//3//f/9//3//f/9//3//f/9//3//f/9//3//f/9//3//f/9//3//f/9//3//f/9//3//f/9//3//f/9//3//f/9//3//f/9//3//f/9//3//f/9//3//f/9//3//f/9//3//f/9//3//f/9//3//f/9//3//f/9//3//f/9//3//f/9//3//f/9//3//f/9//3//f/9//3//f/9//3//f/9//3//f/9//3//f/9//3//f/9//3//f/9//3//f/9//3//f/9//3//f/9//3//f/9/3nv/f/9/3nvee/9//3//f/9//3//f/9//3//f/9//3//f/9//3//f/9//3//f/9//3//f/9//3//f/9//3//f/9//3/ee/9//3//f/9//3//f/9//3//f957/3//f/9//3//f/9//3/ee/9//3//f/9//3+9d/9//3//f/9//3/ee/9//3//f/9//3//f/9//3//f/9//3//f/9//3//f/9//3//f/9//3//f/9//3//f/9//3//f/9//3//f/9//3//f/9//3//f/9//3//f/9//3//f/9//3//f/9//3//f/9//3//f/9//3//f/9//3//f/9//3//f/9//3//f/9//3//f/9//3//f/9//3//f/9//3//f/9//3//f/9//3//f/9//3//f/9//3//f/9//3//f/9//3//f/9//3//f/9//3//f/9//3//f/9//3//f/9//3//f/9//3//f/9//3//f/9//3//f/9//3//f/9//3//f/9//3//f/9//3//f/9//3//f/9//3//f/9//3//f/9//3//f/9//3//f/9//3//f/9//3//f/9//3//f/9//3//f/9//3//f/9//3//f/9//3//f/9//3//f/9//3//f/9//3//f/9//3//f/9//3//f/9//3//f/9//3//f957/3/ee/9//3//f957/3//f/9/3nu9d/9//3//f/9//3//f/9//3//f/9//3//f/9//3//f/9//3//f/9//3//f/9/3nv/f/9//3//f/9//3//f713/3//f/9//3+9d/9//3/ee/9/3nv/f/9//3//f/9//3//f/9//3//f957/3//f/9//3//f/9/3nv/f/9/3nv/f/9//3//f/9//3//f/9/3nv/f/9//3//f/9//3//f/9//3//f/9//3//f/9//3//f/9//3//f/9//3//f/9//3//f/9//3//f/9//3//f/9//3//f/9//3//f/9//3//f/9//3//f/9//3//f/9//3//f/9//3//f/9//3//f/9//3//f/9//3//f/9//3//f/9//3//f/9//3//f/9//3//f/9//3//f/9//3//f/9//3//f/9//3//f/9//3//f/9//3//f/9//3//f/9//3//f/9//3//f/9//3//f/9//3//f/9//3//f/9//3//f/9//3//f/9//3//f/9//3//f/9//3//f/9//3//f/9//3//f/9//3//f/9//3//f/9//3//f/9//3//f/9//3//f/9//3//f/9//3//f/9//3//f/9//3//f/9//3//f/9//3//f/9//3//f/9//3//f/9//3//f/9//3//f/9/3nv/f/9//3//f/9//3//f/9//3/ee/9/3nv/f957/3//f/9//3//f/9//3//f/9//3//f/9//3//f/9//3//f/9//3//f/9//3//f/9//3//f/9//3//f/9//3//f/9//3//f713/3//f/9//3//f/9//3//f/9//3//f/9/3nv/f/9//3//f/9//3//f/9//3//f/9//3//f/9//3//f/9//3//f/9//3//f/9//3//f/9//3//f/9//3//f/9//3//f/9//3//f/9//3//f/9//3//f/9//3//f/9//3//f/9//3//f/9//3//f/9//3//f/9//3//f/9//3//f/9//3//f/9//3//f/9//3//f/9//3//f/9//3//f/9//3//f/9//3//f/9//3//f/9//3//f/9//3//f/9//3//f/9//3//f/9//3//f/9//3//f/9//3//f/9//3//f/9//3//f/9//3//f/9//3//f/9//3//f/9//3//f/9//3//f/9//3//f/9//3//f/9//3//f/9//3//f/9//3//f/9//3//f/9//3//f/9//3//f/9//3//f/9//3//f/9//3//f/9//3//f/9//3//f/9//3//f/9//3//f/9//3//f/9//3//f/9//3//f/9//3//f/9//3/ee/9//3//f/9//3//f957/3//f/9//3/ee/9//3//f/9//3//f957/3//f/9//3//f/9//3//f/9//3//f/9//3//f/9//3//f/9//3//f/9//3//f/9//3//f/9//3//f/9//3//f957/3//f/9//3//f/9//3//f/9//3//f/9//3//f/9//3/ee/9//3//f/9//3//f/9//3//f/9/3nv/f/9//3//f/9/3nv/f/9//3//f/9//3//f/9//3//f/9//3//f/9//3//f/9//3//f/9//3//f/9//3//f/9//3//f/9//3//f/9//3//f/9//3//f/9//3//f/9//3//f/9//3//f/9//3//f/9//3//f/9//3//f/9//3//f/9//3//f/9//3//f/9//3//f/9//3//f/9//3//f/9//3//f/9//3//f/9//3//f/9//3//f/9//3//f/9//3//f/9//3//f/9//3//f/9//3//f/9//3//f/9//3//f/9//3//f/9//3//f/9//3//f/9//3//f/9//3//f/9//3//f/9//3//f/9//3//f/9//3//f/9//3//f/9//3//f/9//3//f/9//3//f/9//3//f/9//3//f/9//3//f/9//3//f/9//3//f/9//3//f/9//3//f/9/TAAAAGQAAAAAAAAAAAAAAHoAAAAWAAAAAAAAAAAAAAB7AAAAFwAAACkAqgAAAAAAAAAAAAAAgD8AAAAAAAAAAAAAgD8AAAAAAAAAAAAAAAAAAAAAAAAAAAAAAAAAAAAAAAAAACIAAAAMAAAA/////0YAAAAcAAAAEAAAAEVNRisCQAAADAAAAAAAAAAOAAAAFAAAAAAAAAAQAAAAFAAAAA==</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2022-03-31T13:30:07Z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CfFgAARAsAACBFTUYAAAEACHoAAMs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MMAAAAEAAAA9wAAABEAAAAlAAAADAAAAAEAAABUAAAAhAAAAMQAAAAEAAAA9QAAABAAAAABAAAAYfe0QVU1tE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+2/VPwAAAAAAAAAAyVnOPwAAJEIAAAhCJAAAACQAAAD7b9U/AAAAAAAAAADJWc4/AAAkQgAACEIEAAAAcwAAAAwAAAAAAAAADQAAABAAAAApAAAAIg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AAAAAAAAAAHsAAAAXAAAAAAAAACEAAAAIAAAAYgAAAAwAAAABAAAAFQAAAAwAAAAEAAAAFQAAAAwAAAAEAAAAUQAAAHhcAAApAAAAIgAAAPMAAABEAAAAAAAAAAAAAAAAAAAAAAAAAP8AAAAuAAAAUAAAACgAAAB4AAAAAFwAAAAAAAAgAMwAegAAABYAAAAoAAAA/wAAAC4AAAABABAAAAAAAAAAAAAAAAAAAAAAAAAAAAAAAAAA/3//f/9//3//f99//3//f/9//3//f/9//3++d/9//3/fe/9/33vfe/9//3+/e/9//n/9e99//3//f/9//3/+f/x//3//f99/3nv/f/9//3//f/9//3//f/9//3//f793/3//f913/3//f/9//nv/f/9//3/ee/9/3nv/f/9//3//f913/3//f997/3//f/57/n/+f9x3/3/de/9//3//f/9//3++d/9//3/ee/9/33u/d/9//3//f593PWsLIYcQuFb/f997/3//f/5//Xv+f/9/3nvfe/9/33v/f/9//3//f/9/fXP/f/9//3/ee/9//3//f/9//3//f/9//3+/d997vnvff/9//3//f/9//3//f/9//3//f/9//3//f/9//3//f/9//3//f/9//3//f/9//3//f/9//3//f/9//3//f/9//3//f/9//3//f/9//3//f/9//3//f/9//3//f/9//3//f/9//3//f/9//3//f/9//3//f/9//3//f/9//3//f/9//3//f/9//3//f/9//3//f/9//3//f/9//3//f/9//3//f/9//3//f/9//3//f/9//3//f/9//3//f/9//3//f/9//3//f/9//3//f/9//3//f/9//3//f/9//3//f/9//3//f/9//3//f/9//3//f/9//3//f/9/AAD/f/9/33+/e/9/nnOfd59333u/d99/33u/d75z/3/fe79333//f99733ufc797v3v/f7x3v3ffe99733v/e7x3/Xvdd99733v/f95733vfe793/3+/d31v/3+cb/9//3/fe51z/398b997v3ffe55zv3f/f1xrnXP/f997vne+d/9//3//f55z/399b/9//397b713/n//f/9/GWO/d/9/33u/e797/3//f/9/33v/f/9/f3Pff59zn3d/c5pWHWfsIP9//39ca997/3//f75333v/f99/v3uec31z/3++d/pev3v/f99//3//f/9//3//f997n3M+ax5jHmOfd/9//3//f/9//3//f/9//3//f/9//3//f/9//3//f/9//3//f/9//3//f/9//3//f/9//3//f/9//3//f/9//3//f/9//3//f/9//3//f/9//3//f/9//3//f/9//3//f/9//3//f/9//3//f/9//3//f/9//3//f/9//3//f/9//3//f/9//3//f/9//3//f/9//3//f/9//3//f/9//3//f/9//3//f/9//3//f/9//3//f/9//3//f/9//3//f/9//3//f/9//3//f/9//3//f/9//3//f/9//3//f/9//3//f/9//3//f/9//3//f/9//3//f/9//3//f/9//38AAP9//39tLWYMZgxnDIsUrBSIEIcQaAxoDGYMyBSHDEcIaAxoEGYMyBiFDGcMixRICIYQhRBnEIkQRghlCIUMpBCDDIQMZgxoDGYQhxBnDGcMhxBmDEcITinfe7ZS9EG/dxZG9UEVQpExiRB/bzZGLiXTPVdOkTEuJT5r0jmJEOwg21pPKd97X2svJVAp21pOKbE1by3/f59zV04NIcwYOEq8VjApkjGfc/9/mVIMIf9/aRD2QXtSczGUNR9nMCkPJTApP2tyMS4lLikcYwwh6xxYTi4lelJZTu0g7SC7WrI5kTVwMZ93/3++d/9//3//f993d04tJQ0hDSUuJS4lkDE0Rt97/3//e/9//3+9c/9//3//f/5//3//f/9//3//f/9//3//f/9//3//f/9//3//f/9//3//f/9//3//f/9//3//f/9//3//f/9//3//f/9//3//f/9//3//f/9//3//f/9//3//f/9//3//f/9//3//f/9//3//f/9//3//f/9//3//f/9//3//f/9//3//f/9//3//f/9//3//f/9//3//f/9//3//f/9//3//f/9//3//f/9//3//f/9//3//f/9//3//f/9//3//f/9//3//f/9//3//f/9//3//f/9//3//f/9//3//f/9//3//f/9//3//f/9//3//fwAA/3//f/I98z09Zz9nP2vfXj9nf2tfbz9nPmd/az5jf2tfaz5n+15cZ1xrPWefdx9nPGcbYz9rP2tfa19rfWsZY3xvfW9ea/xeHWNfa39vX2s9Zz1rH2ftIP9/nXOqFM0YjBS8Wh9ntDlqDP5izRz2QfZBX2v2QawUu1YPIT9rLyk3Sg4hv3s4ShAltDWcVh9nUCnsHH9zf28XRt1e/2KUMXMx7yC0ObtW/3+fc+0g/F6sFJM11jm2OdY9m1KLFB9n8CBfbxAlX29yMdQ9kjGfd19vtTn4RRAlX297UllO3F5xMQ0lPWe/e/9//3++d/9//3/5XlVK2lqfc59vO2f5XhI+bSnXVv9/33f/f/9/3Xf/f/9//3//f/9//3//f/9//3//f/9//3//f/9//3//f/9//3//f/9//3//f/9//3//f/9//3//f/9//3//f/9//3//f/9//3//f/9//3//f/9//3//f/9//3//f/9//3//f/9//3//f/9//3//f/9//3//f/9//3//f/9//3//f/9//3//f/9//3//f/9//3//f/9//3//f/9//3//f/9//3//f/9//3//f/9//3//f/9//3//f/9//3//f/9//3//f/9//3//f/9//3//f/9//3//f/9//3//f/9//3//f/9//3//f/9//3//f/9/AAD+e/9/kDGaUv9/33s/a79anVYfY19r33v/f/9/3Vp/az9n/3//f/9//39faz9nP2vfe/9/33+fdx9jP2ufc793HWNfZ793/3/ff19v/2I/Z/9/n3O9Wg8h/3/fe5I1WUpSLd5eP2utGLxWP2sQJbU57iDVPYsQm1a/e80c3V60OdU5USn+YpxWUy0xKRAlcjEOIZpS/3//f/Y9tDUfZ1MttTkPJVApu1b/f997yxj1PS8lMCXVOVEpDyU4Su0g/V6uHL5a8CB/c7Q5cjFyMT9rX2++WhElMin/Zr1a90GaVswculrff797/3//f/9//3//f/9//3//f/9/3nf+e/9//388Z68xEj7/e/9/vnf/f/9//3//f/9//3//f/9//3//f/9//3//f/9//3//f/9//3//f/9//3//f/9//3//f/9//3//f/9//3//f/9//3//f/9//3//f/9//3//f/9//3//f/9//3//f/9//3//f/9//3//f/9//3//f/9//3//f/9//3//f/9//3//f/9//3//f/9//3//f/9//3//f/9//3//f/9//3//f/9//3//f/9//3//f/9//3//f/9//3//f/9//3//f/9//3//f/9//3//f/9//3//f/9//3//f/9//3//f/9//3//f/9//3//f/9//3//f/9//38AAP9//3+QMZtS33tcTtQcDAArCEsI8Ry+Vv9/P2etFEsIcy2/d/9//3+/c5EtjBTPGJ9z/3//fzxKbhBtDBZCP2dsEK0UWEr/f793eDFPDI4QuVb/f19v7xz/f/9/HGNPKbM5/mI/a3ExLykeZxVC0zmSNV9rTylPLfxiHWMuKQ0lHWdYTnEtN0aSMVAtWEpXSm8t0j2fc997n3MvKZM1MCX+XpIxTynbXv9/33sMIS4pP2sOJbxacS2yNdtaVkpPKXIxF0bcXnExcDFfa7I5kjW0OZ93US28WjApcTG6WhxjTy2xOVVO/3//f957/3/+f/9//3//f/9//3//f/9//nv/f/9/33eWTjNCXGf/f/97/3//f/9//3//f/9//3//f/9//3//f/9//3//f/9//3//f/9//3//f/9//3//f/9//3//f/9//3//f/9//3//f/9//3//f/9//3//f/9//3//f/9//3//f/9//3//f/9//3//f/9//3//f/9//3//f/9//3//f/9//3//f/9//3//f/9//3//f/9//3//f/9//3//f/9//3//f/9//3//f/9//3//f/9//3//f/9//3//f/9//3//f/9//3//f/9//3//f/9//3//f/9//3//f/9//3//f/9//3//f/9//3//f/9//3//f/9//3//fwAA/3//e7Exm1J/b7AUMAgOACwIKgQrBK8UX2vfe88UKwSuFP9/33v/e/9/eU4IAEsIfU5/c797uzkOCAsA3lofY08MLgjWOf9/P2tSEBEITwxWSv97P2sxJb93/3//f20phgydb993v3d9b/9733udb75z/398azpj/3//f51vvnPfd51zv3ffe79zXGv/f753OWP/f71z/3//f51vG2NNKT1nn3N+b997/3//f/I9Ch2fb04pf2+fc59zv3f/e35vnnO/d997nXPfe71z/3+dc55z33/6Xr97nnOdc99733udc79333v/f/9//3//f/9//3//f/9//3//f/9//3//f/9//3vfe/9/2FbROf97/3//f/9/33v/f997dE59b/9//38aY7ZW/3//f/9/EkLfd/9//39baxJC0DkRQjpj/3//f/9733d0So4x8D2VUv9//3//e9da/3//f/9//3+ecxJC8T2NMRpj33v/f/9/fW+vNa81ET75Xv9//3//f/97/3//fzpntVL/f/9//3//f997lU58b/9//39bZ/A5jTHwOZ5z/3//f/9//38SPlxr33v/f9hat1b/f/9/33s7Zxpj33f/f3RKjjHQOZZSnnPxPZ1zv3e3Vv97/3//e/972Fq+c/9//3+VThI+0DkzRjtn11r/f/9//3//f/9/AAD/f/97sjVaSp1WLAhRDBclO0a2NUwMCQBaSv97MiUrBK4Uf2//e/9//39fa88YTAgMBA0EDgQOABAELwhfa19rcgwwBPk533s/RjIINAwPBFZG/38fYw8h/3//f/9/+F6MLZtv/3//e/9//3+9c/57/3/+e/9//3/dd913/3/dd/9//3//f/9/vnf/f/97/3//f/17/Hf+f7xz/3//f3VOGmP/f/9/vXP/f/9/11rwPf9/l1IbY/9733f/f/9/vXP/f957/3/de/5//3+8d/9//3//fxA+GWP+e/9/3Hf+f95733v/f/9//3//f/9//3/XWlVKG2MUQvte0jnZWvI5HGO/d9E5uFb/f5dSl1L/f/9//3//f/9/v3eOMRpj/3//fxJCji1ca/9/v3crJVxr/399b681+Fp8axpjjjE7Z/9/33uvMXVOv3dcaxJCU0r/f3xv8T1ca997/3+ec681llJca55zjjG3Vv9/fm9tLflafWtcZ681GV//f/97/3//f/9/11bwOf9//3//f/9/33uvNZ1vv3cZX40x+F6/dxtjjzF9b/9//387ZywldU7/f9970TmvMd97/3//e7hWVUr/f3VOVEo7Z793t1JtLVRGv3edcxJCv3f/f/9/fW+vNb93/391TjNGO2d+b9la8T2OMf9//3//f/9//38AAP9//3+yNVpK1zkMBFEMf1Lfe19r8BwqBHMt/391LW4MrxQfY993/3/fd/9/tjUsCE8MUAwPBFIMMggwCD9nX2tSDDIIuTF/b7UYEgQ1CBAE1DX/fx5jDyHfe79z3nf/f7xz/3//f/57/nv/e/9//3+9c/973nf/f/9//3//e/9//3/ed/9//3udb/9/3nfed/13vHP+f/9//3//f31vv3ffd/97/3v/f913/3//f99333f/e79z/3//e/9/vXP/f99733v/f/9/vHf/f/9/3nu9d713/3//f957/3/8e/1//n//f/5//n/+f/9//3//f3dOcC3+XlItvVbOHHtOzRw9Z593qBi4Vv9/nnN1Thpj/3//f/9//3+fcy0luVb/f35v8T2vNbdS/3/fe+kcnnP/fxJC+Vrfe/9//387Z24t/3/YWvE5/3//f/9/XWuOMV1r/38TQn1v/3//f5ZOM0a/d/9/33tda7dW/3+4Vtla/3//f/9/llJ0Tv9//3+9c/9//3+WUq41/3//f997/399b9A5fW//fxE+fW/fe/9//392ThRC/3//f9I5d04UQt97n3OxNdI5XWv/f/9/2Vp2Tv9/dUqWTv9//3/fe3ZOt1bfe1xrVEb/f/9/33v/fxI+33vfdzNGO2O/d/9//3/YVtA1/3//f997/3//fwAA/3//f7I1W063OU0McRAfZ/9//3/eWpxSH2P/f7g5DAQuCLAU7RiRLZxS/38/ZywEDgCUFN09tBgRCHEQv3efc7QUMgRaKX9OEAQSBFUMMQgxJZ9zf2tRKf9//3//f7xz/3u+c/97vnffe997W2f/f/9//3vfd793v3Ofc59v/3vfe793/3/fe/9/v3Ofc/9//3//e99333e/c55v/3+/c/97/3v/e/9/vXPed/9/vnP/e99333ffd/9/nnP/f51z/3+/d997vnf/f1tr33v/f/9/fXP/f997/3//f/9//Xv/f/5//3/+f/9//3//f/9/ulowJd9eMymeVrAYv1rOHD1rO2vIILhe/3//f51zM0bff/9//3//f/9/by37Yv9/dk51Sjtn0Tn/f793LCWec997jzGec/9/33v/f997jzHfexNCuFb/f997/3//f9A5Gl//f/E9fW//f7930TmXUt97v3e/d793XWv/f/9//3+/dzxn8j2OMVtr/3//f/9//3//f7dWrzX/f/9//3//f1xrjS3/f31v8T3fd/9//3//f35v8z2/d997sTV/b1VKn3P7XndOuFaYUv9//3/ZWnZOfm9daxNC2Vp9b/9/llJ2Tv9/v3fyPb93/3//f75z8T2/d9930Tnfe/9//3//f35vsDX/f/9//3//f/9/AAD/f/9/cTFbTrc5TQwuCP9iv3f/f793/3//f/9/2DkNBDAIcRBsDCkEbQwbQp9zdy1yDBklX2/2IDEIFiW/d79zNiUyBLcUWykQAHMMVAwxCPEcv3cfYy8lv3ffd885KyVuKZ9vXmvLGHAtX2uyNb93eU78WnhKLyU3RlEpcS1/b3EtLiVwKX9vMCWSMVhKN0ZXSv9/+1oMHdM5n3MwJQ4hVUb/f753rTFbZ/9/33s7Ywwh0jkUQphO6xzIFPleNEa6WrM5f3ORNS0pNUafdy4pyxx/czZKLikLJX1v/3//f/5//n/+f/9//3//f/9//39XTg8l1j0SJZY18SBbTu4g0UHXYugkU1L/f/9/vn+2Whlj/3//f/9/33uQMfxev3duLTtn/3/xOdlav3csJX5v/3uPMTxn/3+fc/9/33vROb9zE0K3Uv9/33v/f/9/0DlcZ7930Dmec/97v3cSPhI+EkISPhNC8j2QMZ9z33t3Tm4pdk7ZWlxr/3//e/97/3//f/9/2FrxPX1rnnOfc55vEj5TRv9/fW+PMd97/3//f993n2+xNd97HGMTQt97dkpea3ZO+l5ea7A133vfe9lauFb/f/97fm9VSnZKEz6PMbdS/39+bxNCv3P/f99733fROd97n3PROb93/3//f/9/n2/ROf9//3//e/9//38AAP9//3+zOVtOW04sCC4IXk7/f/9//3/fe/9//3+/VlAMMggxCDQlTAgLALIYf29/TjEEEQTfXpIQMAh2Ld93/3v5OTAAVwxWDFEINyX3HA8Abwzfex9jDiH/f793bi37XhVC0zmSMdtaWEovJZIxvFZ6TlpKczGcUs4Y+D0yJf9erBRfa4sQvlpSKT9rlDV7Ui8ln3PtHLxWm1LeXp1WlDFwLb93/38KHRpfv3e/d3hO0zlYSrM1N0ayNR1jsTU1Rt1eMSl6Uu4gf3P9XtU9kjUeYw4ln3f8YiUEVUr/f997/3//f/9//3//f/9//3//fz1nV055UllOeU55Ul9rd06WWjhvMVIXZ/9//3//f3tzdFLfe/9//3/fe04p/F77XhNC33v/f/peVUb/eywlnm//f/I52Vrfe/9//399a24t33u3VhJC/3//f/9/nnOPMZ5v/3vxPfla33f/f9hWsDX/f/9//38bY7E1/38dY04p33t+a/9/O2edb/9//3+9c/9//3uWUgoh8T2vMa81TCVMJTtn33v/f9A1nm//f/97/3/ZWvI9/3+4VpdS/3/6XlVK0Tm/d/9/0Tlda/9/+l40Rv9/PGc8Y/9/33u/c9la+l7fd11r8Tmeb/9//3+/dzRG33e/dxNCXmvfe/9//38bY/E5/3//f/9//3//fwAA/3//f5I1e1IfZ24QDQhVLX9v/3+/d/xaHWP/f19vUQxWEBsp33ufUg4EDQBfSn9z1xwRBP09kRAuBNg533P/e3pKDgAWBBYEUQh+Stw5DgAvBL97H2MuId93Gl8LHf9/f2//f08pNkZ/bw4h1TmbUptSek57TtY5vlaVMREhvVYwJb93aww5RlMt33u1NZtSKAS/c1ApUCXNGHtO1z0QIf1e/3//f48t6xg2RppS/V5SKX9vtjVaSnMtn3MnANxaWk61OfZBcjGfd593WE6TNX9zaRD9Yi4lsTnff/9//3//f/9//3//f/9//3//f/9//3//f997/3/fe/9//3//f/1/mn/1app7m3u8f/5/3n8xSr13/3//f997TinaWnZK+l7/e/9/v3PyPX9vCx1+b997XWewMX5v/39+b24t+l7fe993jzG4Vv9/v3cTQjRGv3f/f44tEj47Y/9/PGcSQvleXGf/e1VKd07/f59zkDF/b997nm8zRltn/3+9d/9//3//f/la8Tmfc/97/3//f5ZOM0Kfc/972FZuLX1v/39+bxI+O2ffexI+v3Ofc993bSnROf97/3+WUrhWv3fZWndO/38cY48xXmv/f9978jmXUv9/n3NuLXVKv3ffd3ZO0Tnfd997dko1Rp9z33tea7Axbi2/d/9//3//f/9/AAD/f/9/cTFaTv9/0BwtCE0M3Vqfc3lOSQhqDN1an3dxEDQIlxTff99eUQwvBBtC/3u6NQ8E0xguCE8MnlL/f9933FIMADUINQRQCD9n31oNAC8IX2sfY3Et33dcZ08pv3ffe793PWMuJZExsjW6VokQcS32PRdCECW8VlIt7hx/b9Q5kjGKENU5kzHVOZMx/V4uJS4lFT5wLVApvFZSKbQ1kTHfd/9/PWcMHTZGyxhYSg8h/38QIb1WaxDUOS8l/V5yMRdGkjWyNZEx9EH8Yk8tsjVPLRxjsDXRPXVO/3//f/9//3//f/9//3//f/9//3/ee/9//3//f/9//Xv/f/1//H82c09acFqyYnl7/n/+f3NSW2/ff/9//39vLdta0jnfe997/3/fe1RK+l5tLX5v/3//fxtjE0ITQhNCG2Pfd/9/v3eec1RK8T0zRpZS33f/f9972FrYVvE92Fr/f1xrM0ZUStA52Vrfe/9//3/ZWhNC8j00Rvha/3//f/9//3//f/9/2FqvNf9//3//f/9//39NKVxn/3//f7dWdErxPfE9GmP/e997tla/d/9/33t1TtdW/3//f793t1b/f7dWt1K/c/9/PGfyPfE98Tm4Vv9/33u/d5ZS2FozQlRGM0a/d/9//3//f5ZSE0ITQjRGuFZURv9//3//f/9//38AAP9/339wLZpS33/fWgsATwxNCI8QjxBtDAgAH2efc/MgDwSVFFwtlhR0EA0AOkL/fz9jKwRPDC8ILgQ/a/97/3+9Vk4MDQAvCFct/38fZwwECwCfVl9vDyW/d/9/DSEVRjxnbzFdazxnVk7fe11rmFJ3Tp93eFKIFH9vuVZ3Tr93n3OYVlZKby2fczVG+17/f1VKPGc8Z5dSuFa/d39vdk4bY/9//3+fc6gUv3cMJXhO21pfa5lSf3PrHFZOG2Ofcwshv3uXVr93+V75Xp93nnNUSr9333vYWnROfG//f997/3//f/9//3//f/9//3//f1tr33vfe/9//3//f997/n/af9h/j2IsVm9esmZ5e/5/c1bXYv9//3+fd7E5sjl3Tt97/3//f797fW/xPQohv3f/f/9/33vff997/3//f/9//3//f/97/3/fe/9//3//f/9//3//f/9//3//f/9//3/fe/9/33v/f/9//3//f/9/33v/f997/3//f/9//3//f/9//3/5Xq81/3//f997/3+/d641O2f/f/9//3+/d753/3//f/9//3//f/9//3//f/9//3//f/9/33v/f/97tlZ0Tv9//3//f997vnf/f/9//3//f/9//3//f/9/33v/f/9//3//f/9//3//f997/3+dc/A9/3//f/9//3//fwAA/3//f7A1V0r/f9972DlNCC0ECwALAE0MlTH/f797ESFuDC4EMggPADAEbwzcVt9z/3+zMU0ILgSQFF9r/3vfdz9nKwRLCCsEv1bff39zTAhsEO8gX29xMf9//3/6XiwlCyUSQv9//3//f/9/33//f/9//3/fe9ha/3+/d/9//3//f997O2fxPd9//3//f51z/3/fe997/3//f/9/33/ff/9/vnfff55zLCkKIckcf3Pfe/pi+l7/fxJCGmP/f31z0Dk7ZxJGfG/fe99//3/fe/9//3//f/9//3/ee/9//3//f/9//3//f/9//3//f/9//3+VVvhevnf/f/9//3//f/x/+X9Ve/Jub1ovVjdzvH8xTrZe33//f99/Ti1OKRxn/3//f/9/33ued/A9KiVcb/9//3//f/9//3//f/9//3//f/9//3//f/9//3//f/9//3//f/9//3//f/9//3//f/9//3//f/9//3//f/9//3//f/9//3//f/9//3//f/9//3/fe/lejjE7ZxpjGmMaZxJC8EH/f/9//3//f/9//3//f/9//3//f/9//3//f/9//3//f/9//3//f/9//3/WWpRS/3//f/9//3//f/9//3//f/9//3//f/9//3//f/9//3//f/9//3//f/9//3//f3tvMUbee/9//3//f/9/AAD/f/9/jTGWUt97/3+/d51SUykSITIltTX+Xv97f28WQu4YzxjyHFUpVCl6Sv97/3/fdxxfrRTwHDElX2v+d/9/v3cPIVElUSmfc/9/n3NyLe4gsjV/b00pv3fff/9/nXM7a/9/33vfe/9//3++d99//3/ff/9//3++d/9//3/ff/9//3/fe1tr33//f/9//3//f/9//3//f/9//3//f/9//3//f/9//3+ed31vnnf/f/9/nnNba99/nXPfe/9//399c/9/O2f/f/9//3//f/9//3//f99//3//f/9//3//f/9//3//f/9//3//f/9//3//f/9/t1q2Vr93/3//f757mn/8f/x//X/1atVmm3uce0otW2//f/9//3+3VjRG/3//f/9//3//f99/+F5TSt97/3//f/9//3//f/9//3//f/9//3//f/9//3//f/9//3//f/9//3//f/9//3//f/9//3//f/9//3//f/9//3//f/9//3//f/9//3//f/9//3//f/9/XGszSpZSdE4zRlNK11qdc/9//3//f/9/3nv/f/9//3//f/9//3//f/9//3//f/9//3//f/9//3//f1prGGP/f/9//3//f/9//3//f/9//3//f/9//3//f/9//3//f/9//3//f/9//3//f/9/vXcYY/9//3//f/9//38AAP9/3nvPObhW33vfd/9/33u/d59z33vfe/9//3v/f993/3v/e/9//3u/c993/3/fd993/3+/c/9//3//f/9//3//f39v/3//f/9/33v/f/9/33v/fxxjCyH/f/9//3//f/9//3//f/9//3//f/9//3//f/9//3//f/9//3//f/9//3//f/9//3//f7133nv/f957/3//f9573nv/f/9/3nvee/9/3nv/f/9//3//f/9//3//f/9/3nv/f/9//3//f/9//3//f/9//3++d997/3/fe/9//3/ee957/3//f/9//3//f/9//3//f/9//3//f/9//3//f3ROEkJ9b/9//3//f/9/3n+9f/9//3++ezJKrjn/f/9/v3f/f/9/33f/f/9//3//f/9//3//f99//3//f/9//3//f/9//3//f/9//3//f/9//3//f/9//3//f/9//3//f/9//3//f/9//3//f/9//3//f/9//3//f/9//3//f/9//3//f/9//3//f99//3//f997/3//f/9//3//f/9//3/fe/9//3//f/9//3//f/9//3//f/9//3//f/9//3//f/9//3//f/9/3nv/f/9//3//f/9//3//f/9//3//f/9//3//f/9//3//f/9//3//f/9//3//f/9//3//f/9//3//f/9/3nv/fwAA/3//f7A1Tik3RpxSWkqdUp5SXUpbSp1SOUZ6TllOek5bSn1OXUpcSp1SnFJZSptSWUpbSlxOXU47ShlGF0Z5TppSWUoXQppSOUqbUhdCOEY4SnlSsjWRMb93/3/ff/9//3/+f/9//3+8d957/3/ee/5//3//f/9//3//f957/3/de/9//3//f/5//3//f/5//n//f/9//3//f/9//3//f/9//3/ee/9/3nvee957/3//f/9//3//f713/3//f9173nvfe9973nv/f/9//3//f/9//3//f/9//3//f/9//3//f/9//3//f/9//3//f/9//3//f997/3+WUo41t1qdc597/3/ff99//3+fdxJGKyUZY/9//3v/f/9//3//e/9//3//f/9//3/fe/9//3//f/9//3//f/9//3//f/9//3//f/9//3//f/9//3//f/9//3//f/9//3//f/9//3//f/9//3//f/9//3//f/9//3//f/9//3//f/9//3//f/9//3//f/9//3//f/9//3//f/9//3/ee/9//3//f/9//3//f/9//3//f/9//3//f/9//3//f/9//3//f/9//3//f/9//3/ee/9//3//f/9//3//f/9//3//f/9//3//f/9//3//f/9//3//f/9//3//f/9//3//f/9//3//f/9/AAD/f/9/NEaqGO4gzhhsEI4QrxSNEG0QrhStFM0YrBiLEM8YjRCuFIwQrBSLEIsQzhjOGEoIzxytFO8gzhzNGKsUqhTLGA0hzBirFIoQzBjtHO0cihCJFE4p33v/f/9/33v/f917/n+8d/9//3//f/9//3/de/9//n//f917/3/+f/9//n//f/17/3//f/9//n//f/5//n//f/9//n/+f/5//X/+f/9//n//f/9//3+9d/9//3//f957/n//f/5//n//f/9//3//f/9//3//f/5//3/+f/5//3//f/9//3/+f/9//3//f/9//3//f/9//3//f/9//3//f/9/GWNtLa81uVY+a793PWt3Tk0pLCV1Tv9//3//f/9//3v/f/97/3//f/9//3//f/9//3//f/9//3//f/9//3//f/9//3//f/9//3//f/9//3//f/9//3//f/9//3//f/9//3//f/9//3//f/9//3//f/9//3//f/9//3//f/9//3//f/9//3//f/9//3//f/9//3//f/9//3//f/9//3/ee/9//3/ee/9//3//f/9//3//f/9//3//f/9//3//f/9//3//f/9//3//f/9//3//f/9//3//f/9//3//f/9//3//f/9//3//f/9//3//f/9//3//f/9//3//f/9//3//f/9//38AAN9//399bzxnXms/Z59zf28/Z793n3Nfa59zX2c+Z793v3c+Y15n/3tcZ/9/n29eZ59v33v/f55znnPfe793/3vfd75zvnO/c/9733v/f793v3f/f/9/nnP/f99733v/f957/3//f/9//3/+f5tz/3//f/5//3//f/5//n//f/5//n//f/5//3/+f/1/3Xv/f/5//3/+f/5//n//f/5//n/+f/9//3//f/5/3Xf/f/9//n//f/9/vHf/f/9/vHf/f917/3//f/9/3Xv/f/9//3//f/9//3//f/9//3//f/9//3//f/9//3//f/9//3//f/9//3/fe/9/33v/f9978T0MIaoUqhSqFOsckDW5Vv9//3//f/9//3/ed/9//3//f/9//3//f/9//3//f/9//3//f/9//3//f/9//3//f/9//3//f/9//3//f/9//3//f/9//3//f/9//3//f/9//3//f/9//3//f/9//3//f/9//3//f/9//3//f/9//3//f/9//3//f/9//3//f/9//3//f/9//3//f713/3//f/9//3//f/9//3//f/9//3//f/9//3//f/9//3//f/9//3//f/9//3//f/9//3//f/9//3//f/9//3//f/9//3//f/9//3//f/9//3//f/9//3//f/9//3//f/9//3//fwAA/3//f/FBKyUsJXAtu1ZxLbM1WEYWQi4hNkZOKZAxmVKaUg0dCh1TRq0xO2d3SuwcDCE8Z/9//3//f/9/33v/f/9//3//f/9//3//f/9//3//f/9//3//f/9//3//f/5//3//f/9//3//f/9//3//f/5//3//f/5//3//f/9//3//f/9//n//f/9//3/+e/9//3/+f/9//3//f/9//3//f/9//3+9d/9//3//f/9//3//f5xz/3//f/9/3nv/f/9//3//f/9//3//f/9//3//f/9//3//f/9//3/+f/9//3//f/9//3//f/9//3//f/9//3//f/9//3//f/9/33//f993/F49ZxxjPWf/f/9/33v/f/9//3v/f/9//3//f/9//n//f/9//3//f/9//3/ee/9//3//f/9//3//f/9//3//f/9//3//f/9//3//f/9//3//f/9//3//f/9//3//f/9//3//f/9//3//f/9//3//f/9//3//f/9//3//f/9//3/+f/9//3//f/9//3//f/9//3//f/9//3//f713/3//f/9//3//f/9//3//f/9//3//f/9//3//f/9//3//f/9//3//f/9//3//f/9//3//f/9//3//f/9//3//f/9//3//f/9//3//f/9//3//f/9/3nv/f/9//3//f/9/AAD/f/9/0T2wOd97v3dfax5jLyWzNTZGkTFWSjVG+143SlIpvlZ5Tm8pVkq6VlEpP2vWPbI1/3//f/5//3//f/9//3/+f/5//3//f/9//3//f/9//3//f/9//n//f/5//3//f/9//3//f/9//3//f/9//3//f/9//3//f/9//3//f/9//3//f/9//3//f/9//3//f/9//3//f/9//3//f/9//3//f/9//3//f/9//3//f/9//3//f/9//3//f/9//3//f/9//3//f/9//3//f/9//3//f/9//3//f/9//3//f/9//3//f/9//3//f/9//3//f/9//3//f/9//3//f/9//3//f/9//3//f/9//3//f/9//3//f/9//3//f/9//3//f/9//3//f/9//3//f/9//3//f/9//3//f/9//3//f/9//3//f/9//3//f/9//3//f/9//3//f/9//3//f/9//3//f/9//3//f/9//3//f/9//3//f/9//3//f/9//3//f/9//3//f/9//3//f/9//3//f/9//3//f/9//3//f/9//3//f/9//3//f/9//3//f/9//3//f/9//3//f/9//3//f/9//3//f/9//3//f/9//3//f/9//3//f/9//3//f/9//3//f/9//3//f/9//3//f/9//3//f/9//38AAP9/v3sbZy0pNUaZUn9vDSFQKf1emlIvJR1jsjV/c5I1GkYaQntS7BwdY3pOUy19Uvc99UH/f957/n//f/9//3//f/9//3//f/9//3//f/9//3//f/9//3//f/9//3//f/9//3//f/9//3//f/9//3//f/9//3//f/9//3//f/9//3//f/9//3//f/9//3//f/9//3//f/9//3//f/9//3//f/9//3//f/9//3//f/9//3//f/9//3//f/9//3//f/9//3//f/9//3//f/9//3//f/9//3//f/9//3//f/9//3//f/9//3//f/9//3//f/9//3//f/9//3//f/9//3//f/9//3//f/9//3//f/9//3//f/9//3//f/9//3//f/9//3//f/9//3//f/9//3//f/9//3//f/9//3//f/9//3//f/9//3//f/9//3//f/9//3//f/9//3//f/9//3//f/9//3//f/9//3//f/9//3//f/9//3//f/9//3//f/9//3//f/9//3//f/9//3//f/9//3//f/9//3//f/9//3//f/9//3//f/9//3//f/9//3//f/9//3//f/9//3//f/9//3//f/9//3//f/9//3//f/9//3//f/9//3//f/9//3//f/9//3//f/9//3//f/9//3//f/9//3//fwAAv3//f/9/ihSzOTdGP2tyLZMxF0I4RosQcS3MHP9/zRgfZ64YUCmqFFdK1T0/a88c7iBWSv9//n/be/5//3//f/9//3//f/9//3//f/9//3//f/9//3//f/9//3//f/9//3//f/9//3//f/9//3//f/9//3//f/9//3//f/9//3//f/9//3//f/9//3//f/9//3//f/9//3//f/9//3//f/9//3//f/9//3//f/9//3//f/9//3//f/9//3//f/9//3//f/9//3//f/9//3//f/9//3//f/9//3//f/9//3//f/9//3//f/9//3//f/9//3//f/9//3//f/9//3//f/9//3//f/9//3//f/9//3//f/9//3//f/9//3//f/9//3//f/9//3//f/9//3//f/9//3//f/9//3//f/9//3//f/9//3//f/9//3//f/9//3//f/9//3//f/9//3//f/9//3//f/9//3//f/9//3//f/9//3//f/9//3//f/9//3//f/9//3//f/9//3//f/9//3//f/9//3//f/9//3//f/9//3//f/9//3//f/9//3//f/9//3//f/9//3//f/9//3//f/9//3//f/9//3//f/9//3//f/9//3//f/9//3//f/9//3//f/9//3//f/9//3//f/9//3//f/9/AAD/f/9/n3epFB1nf2//f793ulb/f19raQxfa/te339/b/9/n3efc8oYn3MdY39vf3M+a7973Xv8f/x//n//f99//3//f/9//3//f/9//3//f/9//3//f/9//3//f/9//3//f/9//3//f/9//3//f/9//3//f/9//3//f/9//3//f/9//3//f/9//3//f/9//3//f/9//3//f/9//3//f/9//3//f/9//3//f/9//3//f/9//3//f/9//3//f/9//3//f/9//3//f/9//3//f/9//3//f/9//3//f/9//3//f/9//3//f/9//3//f/9//3//f/9//3//f/9//3//f/9//3//f/9//3//f/9//3//f/9//3//f/9//3//f/9//3//f/9//3//f/9//3//f/9//3//f/9//3//f/9//3//f/9//3//f/9//3//f/9//3//f/9//3//f/9//3//f/9//3//f/9//3//f/9//3//f/9//3//f/9//3//f/9//3//f/9//3//f/9//3//f/9//3//f/9//3//f/9//3//f/9//3//f/9//3//f/9//3//f/9//3//f/9//3//f/9//3//f/9//3//f/9//3//f/9//3//f/9//3//f/9//3//f/9//3//f/9//3//f/9//3//f/9//3//f/9//38AAP9//3//f9ZaU0p0Stda33vfd/9//3/XWt93/3//f/9/nnP/f793dVJca9la/3//f/9//3+6d/1//H/+f95//3//f/9//n/+f/5//3/+f/5//n//f/5//n/+f/9//n//f/9//3//f/9//3//f/9//3//f/9//3//f/9//3//f/9//3//f/9//3//f/9//3//f/9//3//f/9//3//f/9//3//f/9//3//f/9//3//f/9//3//f/9//3//f/9//3//f/9//3//f/9//3//f/9//3//f/9//3//f/9//3//f/9//3//f/9//3//f/9//3//f/9//3//f/9//3//f/9//3//f/9//3//f/9//3//f/9//3//f/9//3//f/9//3//f/9//3//f/9//3//f/9//3//f/9//3//f/9//3//f/9//3//f/9//3//f/9//3//f/9//3//f/9//3//f/9//3//f/9//3//f/9//3//f/9//3//f/9//3//f/9//3//f/9//3//f/9//3//f/9//3//f/9//3//f/9//3//f/9//3//f/9//3//f/9//3//f/9//3//f/9//3//f/9//3//f/9//3//f/9//3//f/9//3//f/9//3//f/9//3//f/9//3//f/9//3//f/9//3//f/9//3//f/9//3//fwAA/3/df/9//3+8d/9//3//f/9//3//f/9//3//f/9//n//f/9//3//f/9//3//f99/nXP+f/1//X/9f9x73n//f/9//n//f/5//3/+f/9//n//f/5//3/+f/9//n//f/9//3//f/9//3//f/9//3//f/9//3//f/9//3//f/9//3//f/9//3//f/9//3//f/9//3//f/9//3//f/9//3//f/9//3//f/9//3//f/9//3//f/9//3//f/9//3//f/9//3//f/9//3//f/9//3//f/9//3//f/9//3//f/9//3//f/9//3//f/9//3//f/9//3//f/9//3//f/9//3//f/9//3//f/9//3//f/9//3//f/9//3//f/9//3//f/9//3//f/9//3//f/9//3//f/9//3//f/9//3//f/9//3//f/9//3//f/9//3//f/9//3//f/9//3//f/9//3//f/9//3//f/9//3//f/9//3//f/9//3//f/9//3//f/9//3//f/9//3//f/9//3//f/9//3//f/9//3//f/9//3//f/9//3//f/9//3//f/9//3//f/9//3//f/9//3//f/9//3//f/9//3//f/9//3//f/9//3//f/9//3//f/9//3//f/9//3//f/9//3//f/9//3//f/9//3//f/9/AADef/9//3//f/9//3++d/9//3//f953/3/ee/9//3//f/17/n/+f/9//3/ff/9//3//f/9//X/9f/1//3//f/9//3//f/9//3//f/9//3//f/9//3//f/9//3//f/9//3//f/9//3//f/9//3//f/9//3//f/9//3//f/9//3//f/9//3//f/9//3//f/9//3//f/9//3//f/9//3//f/9//3//f/9//3//f/9//3//f/5//3//f/9//3//f/9//3//f/9//3//f/9//3//f/9//3//f/9//3//f/9//3//f/9//3//f/9//3//f/9//3//f/9//3//f/9//3//f/9//3//f/9//3//f/9//3//f/9//3//f/9//3//f/9//3//f/9//3//f/9//3//f/9//3//f/9//3//f/9//3//f/9//3//f/9//3//f/9//3//f/9//3//f/9//3//f/9//3//f/9//3//f/9//3//f/9//3//f/9//3//f/9//3//f/9//3//f/9//3//f/9//3//f/9//3//f/9//3//f/9//3//f/9//3//f/9//3//f/9//3//f/9//3//f/9//3//f/9//3//f/9//3//f/9//3//f/9//3//f/9//3//f/9//3//f/9//3//f/9//3//f/9//3//f/9//38AAP9//3//f99//3//f/9//3//f/9//3//f/9//3//f/9/LkJoKaw1ay34Xv9//3//f/9/3n//f/5//n//f/9//3//f/9//3//f/9//3//f/9//3//f/9//3//f/9//3//f/9//3//f/9//3//f/9//3//f/9//3//f/9//3//f/9//3//f/9//3//f/9//3//f/9//3//f/9//3//f/9//3//f/9//3//f/9//3//f/9//3//f/9//3//f/9//3//f/9//3//f/9//3//f/9//3//f/9//3//f/9//3//f/9//3//f/9//3//f/9//3//f/9//3//f/9//3//f/9//3//f/9//3//f/9//3//f/9//3//f/9//3//f/9//3//f/9//3//f/9//3//f/9//3//f/9//3//f/9//3//f/9//3//f/9//3//f/9//3//f/9//3//f/9//3//f/9//3//f/9//3//f/9//3//f/9//3//f/9//3//f/9//3//f/9//3//f/9//3//f/9//3//f/9//3//f/9//3//f/9//3//f/9//3//f/9//3//f/9//3//f/9//3//f/9//3//f/9//3//f/9//3//f/9//3//f/9//3//f/9//3//f/9//3//f/9//3//f/9//3//f/9//3//f/9//3//fwAA/3//f/9//3//f/9//3//f997/3//f957/3/ee/9/7z1jDOYcYwzGGCIEGWf/f/9//3//f917/3//f957/3//f/9//3/ff/9/nXP/f/9//3//f/9//3//f957/3//f/9//3//f/9//3//f957/3//f957/3//f/9//3//f/9//3//f/9//3//f/9//3//f/9//3//f/9//3+9d/9//3//f/9/3nv/f957/3//f/9//3//f/9//3/ee/9//3//f/9//3//f/9//3//f/9//3//f/9//3//f/9//3//f/9//3//f/9//3//f/9//3//f/9//3//f/9//3//f/9//3//f/9//3//f/9//3//f/9//3//f/9//3//f/9//3//f/9//3//f/9//3//f/9//3//f/9//3//f/9//3//f/9//3//f/9//3//f/9//3//f/9//3//f/9//3//f/9//3//f/9//3//f/9//3//f/9//3//f/9//3//f/9//3//f/9//3//f/9//3//f/9//3//f/9//3//f/9//3//f/9//3//f/9//3//f/9//3//f/9//3//f/9//3//f/9//3//f/9//3//f/9//3//f/9//3//f/9//3//f/9//3//f/9//3//f/9//3//f/9//3//f/9//3//f/9//3//f/9/AAD/f/9//3//f/9//3//f/9//3/ee/9//3//f/9//39zTjFG917/f713pRQpJf9/3nv/f/9/3nv/f/9//3/ee/9//3/ee/9/3nv/f/9//3//f/9//3//f/9//3//f/9//3//f9573nv/f/9//3//f/9//3//f/9/vXf/f/9/3nv/f/9//3/ee957/3//f/9//3//f/9/3nv/f/9//3/ee/9//3//f/9//3/ee/9//3//f/9//3+9d/9/vXf/f/9//3//f/9//3//f/9//3//f/9//3//f/9//3//f/9//3//f/9//3//f/9//3//f/9//3//f/9//3//f/9//3//f/9//3//f/9//3//f/9//3//f/9//3//f/9//3//f/9//3//f/9//3//f/9//3//f/9//3//f/9//3//f/9//3//f/9//3//f/9//3//f/9//3//f/9//3//f/9//3//f/9//3//f/9//3//f/9//3//f/9//3//f/9//3//f/9//3//f/9//3//f/9//3//f/9//3//f/9//3//f/9//3//f/9//3//f/9//3//f/9//3//f/9//3//f/9//3//f/9//3//f/9//3//f/9//3//f/9//3//f/9//3//f/9//3//f/9//3//f/9//3//f/9//3//f/9//3//f/9//38AAP9/zjmlFL13nHMIISkl/3/WWsYYOWf/f+ccxhjee/9/3ntKKeccMUaMMYQQ3nv/f601hBDvPXtvQgi1Vv9//3//f601xhjnHBhj/3/3XoQQUkr/f/9//3//f957/3//f+89SikpJaUUCCHee/9//3+1VqUUCCFSSmstzjm9d2stay1aa/9//39zTucc5xxSSv9/3ntzTsYY5xz3Xgghay3/f+ccSin/f/9/zjnnHNZa/3//f1prSinnHOcc/3//f/9//3//f/9//3//f/9//3//f/9//3//f/9//3//f/9//3//f/9//3//f/9//3//f/9//3//f/9//3//f/9//3//f/9//3//f/9//3//f/9//3//f/9//3//f/9//3//f/9//3//f/9//3//f/9//3//f/9//3//f/9//3//f/9//3//f/9//3//f/9//3//f/9//3//f/9//3//f/9//3//f/9//3//f/9//3//f/9//3//f/9//3//f/9//3//f/9//3//f/9//3//f/9//3//f/9//3//f/9//3//f/9//3//f/9//3//f/9//3//f/9//3//f/9//3//f/9//3//f/9//3//f/9//3//f/9//3//f/9//3//f/9//3//f/9//3//f/9//3//f/9//3//f/9//3//f/9//3//fwAA/39zTqUUGGP3XmMM5xz3Xv9/QggxRt577z2EEHtv/3/nHIQQxhjnHIQQYwwYYxhjpRTGGCklSiljDDFGvXf/f0opYwwIIcYYYwxzTlprhBDOOf9/3nv/f/9//3//f4wxpRTGGCklSimlFIQQzjn/f2MMSilKKcYYhBBrLf9/KSWlFHtv/3+1VgAAKSUIIYQQzjlaa0oppRTnHOccYwxSSv9/ay3GGN57/3/3XqUUrTX/f5xzAADGGEopxhghBBhj/3//f/9//3//f/9//3//f/9//3//f/9//3//f/9//3//f/9//3//f/9//3//f/9//3//f/9//3//f/9//3//f/9//3//f/9//3//f/9//3//f/9//3//f/9//3//f/9//3//f/9//3//f/9//3//f/9//3//f/9//3//f/9//3//f/9//3//f/9//3//f/9//3//f/9//3//f/9//3//f/9//3//f/9//3//f/9//3//f/9//3//f/9//3//f/9//3//f/9//3//f/9//3//f/9//3//f/9//3//f/9//3//f/9//3//f/9//3//f/9//3//f/9//3//f/9//3//f/9//3//f/9//3//f/9//3//f/9//3//f/9//3//f/9//3//f/9//3//f/9//3//f/9//3//f/9//3//f/9/AAD/f/deYwy1VrVWIQSEEIwx/3/nHEop/3+UUiEEc06cc4QQCCHee/9/MUYhBO89vXelFEopnHNaa8YY5xz/f5xzpRTvPd57/3/3Xlpr/3+lFAgh/3/ee/9/3nv/f5RSQghKKf9/3nv/fxhjYwwQQr13AADnHP9/vXeEEAgh/38QQmMMtVb/f+cc5xz/f/9/OWf3XntvhBDnHN57/3+EECkl/39SSgAAe2/ee5xzAACMMf9/jDEhBHtv/3/3XoQQCCG9d/9//3//f/9//3//f/9//3//f/9//3//f/9//3//f/9//3//f/9//3//f/9//3//f/9//3//f/9//3//f/9//3//f/9//3//f/9//3//f/9//3//f/9//3//f/9//3//f/9//3//f/9//3//f/9//3//f/9//3//f/9//3//f/9//3//f/9//3//f/9//3//f/9//3//f/9//3//f/9//3//f/9//3//f/9//3//f/9//3//f/9//3//f/9//3//f/9//3//f/9//3//f/9//3//f/9//3//f/9//3//f/9//3//f/9//3//f/9//3//f/9//3//f/9//3//f/9//3//f/9//3//f/9//3//f/9//3//f/9//3//f/9//3//f/9//3//f/9//3//f/9//3//f/9//3//f/9//38AAP9/nHOlFO89lFKEEGstQgi9d2stIQT/f7VWpRQxRntvxhgIIf9//397b6UUSim9d+cchBDee/9/7z1jDP9/916EEEIIpRRCCKUUpRT/f845AADee/9//3//f957rTXnHDln/3//f/9//38IISkl/3/vPcYYYwylFIQQxhi9d3tvhBCtNf9/IQSEEMYYYwyEEIQQ1lopJcYYhBCEEMYYpRT/fxhjhBDvPf9//3/nHKUUnHMpJaUU/3//f/9/SiljDHtv3nv/f/9//3//f/9//3//f/9//3//f/9//3//f/9//3//f/9//3//f/9//3//f/9//3//f/9//3//f/9//3//f/9//3//f/9//3//f/9//3//f/9//3//f/9//3//f/9//3//f/9//3//f/9//3//f/9//3//f/9//3//f/9//3//f/9//3//f/9//3//f/9//3//f/9//3//f/9//3//f/9//3//f/9//3//f/9//3//f/9//3//f/9//3//f/9//3//f/9//3//f/9//3//f/9//3//f/9//3//f/9//3//f/9//3//f/9//3//f/9//3//f/9//3//f/9//3//f/9//3//f/9//3//f/9//3//f/9//3//f/9//3//f/9//3//f/9//3//f/9//3//f/9//3//f/9//3//fwAA/3/ee8YYjDEQQoQQUkrGGGst1lpCCDlnnHPGGIQQnHOEECklnHP/f5xzxhhjDP9/jDGEEHtv/3+1VgAAtVa9dwghhBCtNe89ay1jDL131lpjDNZa3nvee/9//3+MMYQQ916ccxhjQggAACEEIQR7b9573nutNa01SimEEPde/39CCAgh/3/GGIQQrTUQQkopYwxzTv9/3nutNa01ay1jDJxze28IIecc/3//fxBCQgjee845IQR7b/9//3+MMaUUWmvee/9//3//f/9//3//f/9//3//f/9//3//f/9//3//f/9//3//f/9//3//f/9//3//f/9//3//f/9//3//f/9//3//f/9//3//f/9//3//f/9//3//f/9//3//f/9//3//f/9//3//f/9//3//f/9//3//f/9//3//f/9//3//f/9//3//f/9//3//f/9//3//f/9//3//f/9//3//f/9//3//f/9//3//f/9//3//f/9//3//f/9//3//f/9//3//f/9//3//f/9//3//f/9//3//f/9//3//f/9//3//f/9//3//f/9//3//f/9//3//f/9//3//f/9//3//f/9//3//f/9//3//f/9//3//f/9//3//f/9//3//f/9//3//f/9//3//f/9//3//f/9//3//f/9//3//f/9/AAD/f/9/SikpJa01Ywycc845YwyUUsYYUkr/f8YY5xy9d4wxhBBSSv9/1lrnHIQQOWf3XmMMUkr/f713hBCtNd57CCHGGFpr/3+tNWMM/397b0IIjDH/f/9//3//f3NOYwzvPf9//385Z1pre285Z957e2/GGDFG/38QQmMMtVb/f2stxhi9dzFGYwzWWt57MUalFNZatVZrLTFG/3/3XkIItVb/fwghYwzvPd57c05CCJRSnHMhBKUU/3+9d8YY5xycc/9//3//f/9//3//f/9//3//f/9//3//f/9//3//f/9//3//f/9//3//f/9//3//f/9//3//f/9//3//f/9//3//f/9//3//f/9//3//f/9//3//f/9//3//f/9//3//f/9//3//f/9//3//f/9//3//f/9//3//f/9//3//f/9//3//f/9//3//f/9//3//f/9//3//f/9//3//f/9//3//f/9//3//f/9//3//f/9//3//f/9//3//f/9//3//f/9//3//f/9//3//f/9//3//f/9//3//f/9//3//f/9//3//f/9//3//f/9//3//f/9//3//f/9//3//f/9//3//f/9//3//f/9//3//f/9//3//f/9//3//f/9//3//f/9//3//f/9//3//f/9//3//f/9//3//f/9//38AAP9//3+UUgghCCGlFDlne2+EECkl5xyMMf9/rTUpJZRS/39KKUIIAAClFGstYwy1Vv9/hBApJd57vXdKKWMM3ntaayklIQQhBEIIMUbee713CCHGGP9//3+9d/9/3nuEEAgh/3//f/9//3+cc9573nvee845AACEEEII5xw5Z/9/lFIhBBhjvXeMMYQQIQRjDOcc/3//f0opQghjDCEEhBDee/9/ay2EEGstYwxCCGMMvXe9dzFGpRRCCCEEhBDvPf9//3//f/9//3//f/9//3//f/9//3//f/9//3//f/9//3//f/9//3//f/9//3//f/9//3//f/9//3//f/9//3//f/9//3//f/9//3//f/9//3//f/9//3//f/9//3//f/9//3//f/9//3//f/9//3//f/9//3//f/9//3//f/9//3//f/9//3//f/9//3//f/9//3//f/9//3//f/9//3//f/9//3//f/9//3//f/9//3//f/9//3//f/9//3//f/9//3//f/9//3//f/9//3//f/9//3//f/9//3//f/9//3//f/9//3//f/9//3//f/9//3//f/9//3//f/9//3//f/9//3//f/9//3//f/9//3//f/9//3//f/9//3//f/9//3//f/9//3//f/9//3//f/9//3//f/9//3//fwAA/3//f/deYwyEEGMMnHP/f+89pRSEEOcc/39aaxBCe2//f1prtVaUUvdeWmtzThhj/39SSvde/3//f9ZaUkr/f/9/OWe1VpRS1lqcc/9//3+tNWMMGGP/f/9//3//f1JKYwyMMb13/3//fxBCAAC1Vv9/nHO1VnNOUkoYY/9//39aayEEMUb/f957UkpSSjFG3nv/f/9/vXdaa1JKUkpaa/9//3/3XnNOe2+1VrVWtVb/f/9/3nv3XrVWc073Xv9//3//f/9//3//f/9//3//f/9//3//f/9//3//f/9//3//f/9//3//f/9//3//f/9//3//f/9//3//f/9//3//f/9//3//f/9//3//f/9//3//f/9//3//f/9//3//f/9//3//f/9//3//f/9//3//f/9//3//f/9//3//f/9//3//f/9//3//f/9//3//f/9//3//f/9//3//f/9//3//f/9//3//f/9//3//f/9//3//f/9//3//f/9//3//f/9//3//f/9//3//f/9//3//f/9//3//f/9//3//f/9//3//f/9//3//f/9//3//f/9//3//f/9//3//f/9//3//f/9//3//f/9//3//f/9//3//f/9//3//f/9//3//f/9//3//f/9//3//f/9//3//f/9//3//f/9//3//f/9/AADee/9//38IIYQQhBBaa/9/vXfnHGMMhBB7b/9/CCGtNd57/3//f/9//3//f/9/3nv/f957/3//f/9//3/ee/9//3//f/9//3//f/9//3//f1JKhBBSSv9//3//f/9//3/OOecchBDnHMYYQggIId57/3//f/9//3//f/9//3//f957CCHGGP9//3//f/9//3//f/9//3//f/9//3//f/9/3nv/f/9/3nv/f/9//3//f/9//3//f/9//3//f/9//3//f/9//3//f/9//3//f/9//3//f/9//3//f/9//3//f/9//3//f/9//3//f/9//3//f/9//3//f/9//3//f/9//3//f/9//3//f/9//3//f/9//3//f/9//3//f/9//3//f/9//3//f/9//3//f/9//3//f/9//3//f/9//3//f/9//3//f/9//3//f/9//3//f/9//3//f/9//3//f/9//3//f/9//3//f/9//3//f/9//3//f/9//3//f/9//3//f/9//3//f/9//3//f/9//3//f/9//3//f/9//3//f/9//3//f/9//3//f/9//3//f/9//3//f/9//3//f/9//3//f/9//3//f/9//3//f/9//3//f/9//3//f/9//3//f/9//3//f/9//3//f/9//3//f/9//3//f/9//38AAP9//3//f4wxSilrLXtv/3//f845jDGMMXtv/39rLWst3nv/f/9//3//f/9//3//f/9//3//f/9//3//f/9//3//f/9//3//f/9//3//f/9/1lqtNbVW3nv/f957/3//f/9/OWdrLUopay3vPf9//3//f/9//3//f/9/3nv/f/9/vXcxRmst3nu9d/9//3//f/9/3nv/f/9//3//f/9//3//f/9//3//f/9//3//f/9//3//f/9//3//f/9//3/ee/9//3//f/9//3//f/9//3//f/9//3//f/9//3//f/9//3//f/9//3//f/9//3//f/9//3//f/9//3//f/9//3//f/9//3//f/9//3//f/9//3//f/9//3//f/9//3//f/9//3//f/9//3//f/9//3//f/9//3//f/9//3//f/9//3//f/9//3//f/9//3//f/9//3//f/9//3//f/9//3//f/9//3//f/9//3//f/9//3//f/9//3//f/9//3//f/9//3//f/9//3//f/9//3//f/9//3//f/9//3//f/9//3//f/9//3//f/9//3//f/9//3//f/9//3//f/9//3//f/9//3//f/9//3//f/9//3//f/9//3//f/9//3//f/9//3//f/9//3//f/9//3//f/9//3//f/9//3//fwAA/3//f/9//3//f/9//3/ee/9//3/ee957/3//f/9//3//f/9//3//f/9//3/ee/9//3//f/9//3//f/9//3//f/9//3//f/9//3//f/9//3//f957/3//f/9//3//f/9//3//f/9/3nv/f/9/3nv/f/9//3//f/9//3//f/9//3//f957/3//f/9//3//f/9//3//f/9//3//f/9/3nv/f/9//3//f/9/3nv/f/9//3//f/9//3//f/9//3//f/9//3//f/9//3//f/9//3//f/9//3//f/9//3//f/9//3//f/9//3//f/9//3//f/9//3//f/9//3//f/9//3//f/9//3//f/9//3//f/9//3//f/9//3//f/9//3//f/9//3//f/9//3//f/9//3//f/9//3//f/9//3//f/9//3//f/9//3//f/9//3//f/9//3//f/9//3//f/9//3//f/9//3//f/9//3//f/9//3//f/9//3//f/9//3//f/9//3//f/9//3//f/9//3//f/9//3//f/9//3//f/9//3//f/9//3//f/9//3//f/9//3//f/9//3//f/9//3//f/9//3//f/9//3//f/9//3//f/9//3//f/9//3//f/9//3//f/9//3//f/9//3//f/9//3//f/9//3//f/9/AAD/f/9//3//f/9//3//f/9//3//f/9//3//f713/3//f/9//3//f/9//3//f/9//3//f/9//3//f/9//3//f/9//3//f/9//3//f/9//3//f/9//3//f/9/3nv/f/9//3//f713/3//f/9//3//f/9//3//f/9//3//f/9//3//f/9/3nv/f/9//3//f/9//3//f/9//3+9d/9//3//f/9//3//f/9//3//f/9//3//f/9//3//f/9//3//f/9//3//f/9//3//f/9//3//f/9//3//f/9//3//f/9//3//f/9//3//f/9//3//f/9//3//f/9//3//f/9//3//f/9//3//f/9//3//f/9//3//f/9//3//f/9//3//f/9//3//f/9//3//f/9//3//f/9//3//f/9//3//f/9//3//f/9//3//f/9//3//f/9//3//f/9//3//f/9//3//f/9//3//f/9//3//f/9//3//f/9//3//f/9//3//f/9//3//f/9//3//f/9//3//f/9//3//f/9//3//f/9//3//f/9//3//f/9//3//f/9//3//f/9//3//f/9//3//f/9//3//f/9//3//f/9//3//f/9//3//f/9//3//f/9//3//f/9//3//f/9//3//f/9//3//f/9//3//f/9//38AAP9//3//f/9//3/ee/9//3//f/9//3//f/9//3//f957/3//f/9/3nv/f/9//3//f/9//3//f/9//3//f/9//3//f/9//3//f/9//3//f/9//3//f/9//3//f/9//3//f/9//3//f/9/3nv/f/9/3nv/f/9//3//f/9//3/ee/9//3//f957/3+9d/9//3//f/9//3//f/9//3//f/9//3//f/9/3nv/f957/3//f/9//3//f/9//3//f/9//3//f/9//3//f/9//3//f/9//3//f/9//3//f/9//3//f/9//3//f/9//3//f/9//3//f/9//3//f/9//3//f/9//3//f/9//3//f/9//3//f/9//3//f/9//3//f/9//3//f/9//3//f/9//3//f/9//3//f/9//3//f/9//3//f/9//3//f/9//3//f/9//3//f/9//3//f/9//3//f/9//3//f/9//3//f/9//3//f/9//3//f/9//3//f/9//3//f/9//3//f/9//3//f/9//3//f/9//3//f/9//3//f/9//3//f/9//3//f/9//3//f/9//3//f/9//3//f/9//3//f/9//3//f/9//3//f/9//3//f/9//3//f/9//3//f/9//3//f/9//3//f/9//3//f/9//3//f/9//3//fwAA/3//f/9//3//f/9//3//f/9/vXf/f/9//3//f/9//3//f/9//3//f/9/vXf/f/9//3//f/9//3//f/9//3//f/9//3//f/9//3//f/9//3//f/9//3//f/9//3//f/9//3//f/9//3//f957/3//f/9//3//f/9//3//f/9//3//f/9//3//f/9//3//f957/3/ee/9//3//f/9//3//f/9//3//f/9//3//f/9//3//f/9//3//f/9//3//f/9//3//f/9//3//f/9//3//f/9//3//f/9//3//f/9//3//f/9//3//f/9//3//f/9//3//f/9//3//f/9//3//f/9//3//f/9//3//f/9//3//f/9//3//f/9//3//f/9//3//f/9//3//f/9//3//f/9//3//f/9//3//f/9//3//f/9//3//f/9//3//f/9//3//f/9//3//f/9//3//f/9//3//f/9//3//f/9//3//f/9//3//f/9//3//f/9//3//f/9//3//f/9//3//f/9//3//f/9//3//f/9//3//f/9//3//f/9//3//f/9//3//f/9//3//f/9//3//f/9//3//f/9//3//f/9//3//f/9//3//f/9//3//f/9//3//f/9//3//f/9//3//f/9//3//f/9//3//f/9/AAB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MAAAAAKAAAAUAAAAHcAAABcAAAAAQAAAGH3tEFVNbRBCgAAAFAAAAATAAAATAAAAAAAAAAAAAAAAAAAAP//////////dAAAAEwASQBDAC4AIABNAEkARwBVAEUATAAgAEcAQQBMAEUAQQBOAE8AAAAFAAAABAAAAAcAAAAEAAAAAwAAAAgAAAAEAAAABwAAAAcAAAAGAAAABQAAAAMAAAAHAAAABwAAAAUAAAAGAAAABwAAAAcAAAAIAAAASwAAAEAAAAAwAAAABQAAACAAAAABAAAAAQAAABAAAAAAAAAAAAAAAAABAACAAAAAAAAAAAAAAAAAAQAAgAAAACUAAAAMAAAAAgAAACcAAAAYAAAABAAAAAAAAAD///8AAAAAACUAAAAMAAAABAAAAEwAAABkAAAACQAAAGAAAAD2AAAAbAAAAAkAAABgAAAA7gAAAA0AAAAhAPAAAAAAAAAAAAAAAIA/AAAAAAAAAAAAAIA/AAAAAAAAAAAAAAAAAAAAAAAAAAAAAAAAAAAAAAAAAAAlAAAADAAAAAAAAIAoAAAADAAAAAQAAAAlAAAADAAAAAEAAAAYAAAADAAAAAAAAAISAAAADAAAAAEAAAAeAAAAGAAAAAkAAABgAAAA9wAAAG0AAAAlAAAADAAAAAEAAABUAAAAYAEAAAoAAABgAAAA9QAAAGwAAAABAAAAYfe0QVU1tEEKAAAAYAAAAC4AAABMAAAAAAAAAAAAAAAAAAAA//////////+oAAAAQwBQAEEATgAgAC0AIABDAG8AbgB0AGEAZABvAHIAZQBzACAAUAD6AGIAbABpAGMAbwBzACAAQQBzAGUAcwBvAHIAZQBzACAAZABlACAATgBlAGcAbwAuAC4ALgAHAAAABgAAAAcAAAAHAAAAAwAAAAQAAAADAAAABwAAAAYAAAAGAAAABAAAAAYAAAAGAAAABgAAAAQAAAAGAAAABQAAAAMAAAAGAAAABgAAAAYAAAACAAAAAgAAAAUAAAAGAAAABQAAAAMAAAAHAAAABQAAAAYAAAAFAAAABgAAAAQAAAAGAAAABQAAAAMAAAAGAAAABgAAAAMAAAAHAAAABgAAAAYAAAAGAAAABAAAAAQAAAAEAAAASwAAAEAAAAAwAAAABQAAACAAAAABAAAAAQAAABAAAAAAAAAAAAAAAAABAACAAAAAAAAAAAAAAAAAAQAAgAAAACUAAAAMAAAAAgAAACcAAAAYAAAABAAAAAAAAAD///8AAAAAACUAAAAMAAAABAAAAEwAAABkAAAACQAAAHAAAADyAAAAfAAAAAkAAABwAAAA6gAAAA0AAAAhAPAAAAAAAAAAAAAAAIA/AAAAAAAAAAAAAIA/AAAAAAAAAAAAAAAAAAAAAAAAAAAAAAAAAAAAAAAAAAAlAAAADAAAAAAAAIAoAAAADAAAAAQAAAAlAAAADAAAAAEAAAAYAAAADAAAAAAAAAISAAAADAAAAAEAAAAWAAAADAAAAAAAAABUAAAARAEAAAoAAABwAAAA8QAAAHwAAAABAAAAYfe0QVU1tEEKAAAAcAAAACkAAABMAAAABAAAAAkAAABwAAAA8wAAAH0AAACgAAAARgBpAHIAbQBhAGQAbwAgAHAAbwByADoAIABBAE4AVABPAE4ASQBPACAATQBJAEcAVQBFAEwAIABHAEEATABFAEEATgBPACAAUwBJAEwAVgBBAAAABgAAAAIAAAAEAAAACAAAAAYAAAAGAAAABgAAAAMAAAAGAAAABgAAAAQAAAAEAAAAAwAAAAcAAAAHAAAABgAAAAgAAAAHAAAABAAAAAgAAAADAAAACAAAAAQAAAAHAAAABwAAAAYAAAAFAAAAAwAAAAcAAAAHAAAABQAAAAYAAAAHAAAABwAAAAgAAAADAAAABgAAAAQAAAAFAAAABgAAAAcAAAAWAAAADAAAAAAAAAAlAAAADAAAAAIAAAAOAAAAFAAAAAAAAAAQAAAAFAAAAA==</Object>
  <Object Id="idInvalidSigLnImg">AQAAAGwAAAAAAAAAAAAAAP8AAAB/AAAAAAAAAAAAAACfFgAARAsAACBFTUYAAAEAqH0AANEAAAAF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8AAE1QcwAAAAAAAAAAAAAAABYWFmlpcnR0gBMv71djvVpaXGdpcklZwkhPlQAAKysrDhQXERcaEBUYMzg8W2Flh46SjpWYHEH/OFPsgIesbXzHJD7bUVV6AAAGBgaHr79WdoZvkaNvj6NbdIuivsutytZ+k/cxVP9FY/M6We9ZaLEyMjQAABYWFn2er8y6rdrJvdrIvcy8tezj4vHq6Obm8oid/zld/3SI/3J0gg4ODwAAZ26Nu93o/9jA/9jA/9jA/93L/+zd/+7gyMr9aoH/W3j/X3z/lJ3GLy8wAABAQEB2jZnjwKugcFCpfWLSsJ367+b/+PBgeP97jv/b3P+tuP9ZfP9teq0AADk5Ob3j7/nt3uXe0t/WzvDn5pyq/I2e/4KT/Ozl9v/u5uXs6JGhzWt6xwAABwcHjrHD0evxQbrjJqfQhs3epLn3pLP67OXt/+zg/+fZwMfEhpypSUpKTQAAAACly9y86PYtvOk7w+1TvNvo7Oz/9PD/7uf/6OD/5tnDz89vj5sXGBg0AAAAAKXL3Nnx+GLJ6i266VvI6Ovv7//08P/v4P/r4P/o3cPR02mImwECAmkAAAAAmLzE+f392fD4vOf21PL5+vz6//36//Dp/+3g/+Xbs7y/ZISVAQICbgAAAACt2ueEpq2hx9CZw9B2mq295fPJ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GwAAAARAAAAJQAAAAwAAAABAAAAVAAAAKgAAAAjAAAABAAAAGoAAAAQAAAAAQAAAGH3tEFVNbRB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tv1T8AAAAAAAAAAMlZzj8AACRCAAAIQiQAAAAkAAAA+2/VPwAAAAAAAAAAyVnOPwAAJEIAAAhCBAAAAHMAAAAMAAAAAAAAAA0AAAAQAAAAKQAAACIAAABSAAAAcAEAAAQAAAAQAAAABwAAAAAAAAAAAAAAvAIAAAAAAAAH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EYAAAAoAAAAHAAAAEdESUMCAAAAAAAAAAAAAAB7AAAAFwAAAAAAAAAhAAAACAAAAGIAAAAMAAAAAQAAABUAAAAMAAAABAAAABUAAAAMAAAABAAAAFEAAAB4XAAAKQAAACIAAADzAAAARAAAAAAAAAAAAAAAAAAAAAAAAAD/AAAALgAAAFAAAAAoAAAAeAAAAABcAAAAAAAAIADMAHoAAAAWAAAAKAAAAP8AAAAuAAAAAQAQAAAAAAAAAAAAAAAAAAAAAAAAAAAAAAAAAP9//3//f/9//3/ff/9//3//f/9//3//f/9/vnf/f/9/33v/f99733v/f/9/v3v/f/5//Xvff/9//3//f/9//n/8f/9//3/ff957/3//f/9//3//f/9//3//f/9//3+/d/9//3/dd/9//3//f/57/3//f/9/3nv/f957/3//f/9//3/dd/9//3/fe/9//3/+e/5//n/cd/9/3Xv/f/9//3//f/9/vnf/f/9/3nv/f997v3f/f/9//3+fdz1rCyGHELhW/3/fe/9//3/+f/17/n//f95733v/f997/3//f/9//3//f31z/3//f/9/3nv/f/9//3//f/9//3//f/9/v3ffe75733//f/9//3//f/9//3//f/9//3//f/9//3//f/9//3//f/9//3//f/9//3//f/9//3//f/9//3//f/9//3//f/9//3//f/9//3//f/9//3//f/9//3//f/9//3//f/9//3//f/9//3//f/9//3//f/9//3//f/9//3//f/9//3//f/9//3//f/9//3//f/9//3//f/9//3//f/9//3//f/9//3//f/9//3//f/9//3//f/9//3//f/9//3//f/9//3//f/9//3//f/9//3//f/9//3//f/9//3//f/9//3//f/9//3//f/9//3//f/9//3//f/9//3//fwAA/3//f99/v3v/f55zn3efd997v3fff997v3e+c/9/33u/d99//3/fe997n3O/e797/3+8d79333vfe997/3u8d/173Xffe997/3/ee99733u/d/9/v3d9b/9/nG//f/9/33udc/9/fG/fe79333uec793/39ca51z/3/fe753vnf/f/9//3+ec/9/fW//f/9/e2+9d/5//3//fxljv3f/f997v3u/e/9//3//f997/3//f39z33+fc593f3OaVh1n7CD/f/9/XGvfe/9//3++d997/3/ff797nnN9c/9/vnf6Xr97/3/ff/9//3//f/9//3/fe59zPmseYx5jn3f/f/9//3//f/9//3//f/9//3//f/9//3//f/9//3//f/9//3//f/9//3//f/9//3//f/9//3//f/9//3//f/9//3//f/9//3//f/9//3//f/9//3//f/9//3//f/9//3//f/9//3//f/9//3//f/9//3//f/9//3//f/9//3//f/9//3//f/9//3//f/9//3//f/9//3//f/9//3//f/9//3//f/9//3//f/9//3//f/9//3//f/9//3//f/9//3//f/9//3//f/9//3//f/9//3//f/9//3//f/9//3//f/9//3//f/9//3//f/9//3//f/9//3//f/9//3//f/9/AAD/f/9/bS1mDGYMZwyLFKwUiBCHEGgMaAxmDMgUhwxHCGgMaBBmDMgYhQxnDIsUSAiGEIUQZxCJEEYIZQiFDKQQgwyEDGYMaAxmEIcQZwxnDIcQZgxHCE4p33u2UvRBv3cWRvVBFUKRMYkQf282Ri4l0z1XTpExLiU+a9I5iRDsINtaTynfe19rLyVQKdtaTimxNW8t/3+fc1dODSHMGDhKvFYwKZIxn3P/f5lSDCH/f2kQ9kF7UnMxlDUfZzApDyUwKT9rcjEuJS4pHGMMIescWE4uJXpSWU7tIO0gu1qyOZE1cDGfd/9/vnf/f/9//3/fd3dOLSUNIQ0lLiUuJZAxNEbfe/9//3v/f/9/vXP/f/9//3/+f/9//3//f/9//3//f/9//3//f/9//3//f/9//3//f/9//3//f/9//3//f/9//3//f/9//3//f/9//3//f/9//3//f/9//3//f/9//3//f/9//3//f/9//3//f/9//3//f/9//3//f/9//3//f/9//3//f/9//3//f/9//3//f/9//3//f/9//3//f/9//3//f/9//3//f/9//3//f/9//3//f/9//3//f/9//3//f/9//3//f/9//3//f/9//3//f/9//3//f/9//3//f/9//3//f/9//3//f/9//3//f/9//3//f/9//38AAP9//3/yPfM9PWc/Zz9r314/Z39rX28/Zz5nf2s+Y39rX2s+Z/teXGdcaz1nn3cfZzxnG2M/az9rX2tfa31rGWN8b31vXmv8Xh1jX2t/b19rPWc9ax9n7SD/f51zqhTNGIwUvFofZ7Q5agz+Ys0c9kH2QV9r9kGsFLtWDyE/ay8pN0oOIb97OEoQJbQ1nFYfZ1Ap7Bx/c39vF0bdXv9ilDFzMe8gtDm7Vv9/n3PtIPxerBSTNdY5tjnWPZtSixQfZ/AgX28QJV9vcjHUPZIxn3dfb7U5+EUQJV9ve1JZTtxecTENJT1nv3v/f/9/vnf/f/9/+V5VStpan3Ofbztn+V4SPm0p11b/f993/3//f913/3//f/9//3//f/9//3//f/9//3//f/9//3//f/9//3//f/9//3//f/9//3//f/9//3//f/9//3//f/9//3//f/9//3//f/9//3//f/9//3//f/9//3//f/9//3//f/9//3//f/9//3//f/9//3//f/9//3//f/9//3//f/9//3//f/9//3//f/9//3//f/9//3//f/9//3//f/9//3//f/9//3//f/9//3//f/9//3//f/9//3//f/9//3//f/9//3//f/9//3//f/9//3//f/9//3//f/9//3//f/9//3//f/9//3//f/9//3//fwAA/nv/f5AxmlL/f997P2u/Wp1WH2Nfa997/3//f91af2s/Z/9//3//f/9/X2s/Zz9r33v/f99/n3cfYz9rn3O/dx1jX2e/d/9/339fb/9iP2f/f59zvVoPIf9/33uSNVlKUi3eXj9rrRi8Vj9rECW1Oe4g1T2LEJtWv3vNHN1etDnVOVEp/mKcVlMtMSkQJXIxDiGaUv9//3/2PbQ1H2dTLbU5DyVQKbtW/3/fe8sY9T0vJTAl1TlRKQ8lOErtIP1erhy+WvAgf3O0OXIxcjE/a19vvloRJTIp/2a9WvdBmlbMHLpa33+/e/9//3//f/9//3//f/9//3//f953/nv/f/9/PGevMRI+/3v/f753/3//f/9//3//f/9//3//f/9//3//f/9//3//f/9//3//f/9//3//f/9//3//f/9//3//f/9//3//f/9//3//f/9//3//f/9//3//f/9//3//f/9//3//f/9//3//f/9//3//f/9//3//f/9//3//f/9//3//f/9//3//f/9//3//f/9//3//f/9//3//f/9//3//f/9//3//f/9//3//f/9//3//f/9//3//f/9//3//f/9//3//f/9//3//f/9//3//f/9//3//f/9//3//f/9//3//f/9//3//f/9//3//f/9//3//f/9//3//f/9/AAD/f/9/kDGbUt97XE7UHAwAKwhLCPEcvlb/fz9nrRRLCHMtv3f/f/9/v3ORLYwUzxifc/9//388Sm4QbQwWQj9nbBCtFFhK/3+/d3gxTwyOELlW/39fb+8c/3//fxxjTymzOf5iP2txMS8pHmcVQtM5kjVfa08pTy38Yh1jLikNJR1nWE5xLTdGkjFQLVhKV0pvLdI9n3Pfe59zLymTNTAl/l6SMU8p217/f997DCEuKT9rDiW8WnEtsjXbWlZKTylyMRdG3F5xMXAxX2uyOZI1tDmfd1EtvFowKXExulocY08tsTlVTv9//3/ee/9//n//f/9//3//f/9//3//f/57/3//f993lk4zQlxn/3//e/9//3//f/9//3//f/9//3//f/9//3//f/9//3//f/9//3//f/9//3//f/9//3//f/9//3//f/9//3//f/9//3//f/9//3//f/9//3//f/9//3//f/9//3//f/9//3//f/9//3//f/9//3//f/9//3//f/9//3//f/9//3//f/9//3//f/9//3//f/9//3//f/9//3//f/9//3//f/9//3//f/9//3//f/9//3//f/9//3//f/9//3//f/9//3//f/9//3//f/9//3//f/9//3//f/9//3//f/9//3//f/9//3//f/9//3//f/9//38AAP9//3uxMZtSf2+wFDAIDgAsCCoEKwSvFF9r33vPFCsErhT/f997/3v/f3lOCABLCH1Of3O/e7s5DggLAN5aH2NPDC4I1jn/fz9rUhARCE8MVkr/ez9rMSW/d/9//39tKYYMnW/fd793fW//e997nW++c/9/fGs6Y/9//3+db75z33edc79333u/c1xr/3++dzlj/3+9c/9//3+dbxtjTSk9Z59zfm/fe/9//3/yPQodn29OKX9vn3Ofc793/3t+b55zv3ffe51z33u9c/9/nXOec99/+l6/e55znXPfe997nXO/d997/3//f/9//3//f/9//3//f/9//3//f/9//3//f/9733v/f9hW0Tn/e/9//3//f997/3/fe3ROfW//f/9/GmO2Vv9//3//fxJC33f/f/9/W2sSQtA5EUI6Y/9//3//e993dEqOMfA9lVL/f/9//3vXWv9//3//f/9/nnMSQvE9jTEaY997/3//f31vrzWvNRE++V7/f/9//3//e/9//386Z7VS/3//f/9//3/fe5VOfG//f/9/W2fwOY0x8Dmec/9//3//f/9/Ej5ca997/3/YWrdW/3//f997O2caY993/390So4x0DmWUp5z8T2dc793t1b/e/9//3v/e9havnP/f/9/lU4SPtA5M0Y7Z9da/3//f/9//3//fwAA/3//e7I1WkqdViwIUQwXJTtGtjVMDAkAWkr/ezIlKwSuFH9v/3v/f/9/X2vPGEwIDAQNBA4EDgAQBC8IX2tfa3IMMAT5Od97P0YyCDQMDwRWRv9/H2MPIf9//3//f/hejC2bb/9//3v/f/9/vXP+e/9//nv/f/9/3Xfdd/9/3Xf/f/9//3//f753/3//e/9//3/9e/x3/n+8c/9//391Thpj/3//f71z/3//f9da8D3/f5dSG2P/e993/3//f71z/3/ee/9/3Xv+f/9/vHf/f/9//38QPhlj/nv/f9x3/n/ee997/3//f/9//3//f/9/11pVShtjFEL7XtI52VryORxjv3fRObhW/3+XUpdS/3//f/9//3//f793jjEaY/9//38SQo4tXGv/f793KyVca/9/fW+vNfhafGsaY44xO2f/f997rzF1Tr93XGsSQlNK/398b/E9XGvfe/9/nnOvNZZSXGuec44xt1b/f35vbS35Wn1rXGevNRlf/3//e/9//3//f9dW8Dn/f/9//3//f997rzWdb793GV+NMfhev3cbY48xfW//f/9/O2csJXVO/3/fe9E5rzHfe/9//3u4VlVK/391TlRKO2e/d7dSbS1URr93nXMSQr93/3//f31vrzW/d/9/dU4zRjtnfm/ZWvE9jjH/f/9//3//f/9/AAD/f/9/sjVaStc5DARRDH9S33tfa/AcKgRzLf9/dS1uDK8UH2Pfd/9/33f/f7Y1LAhPDFAMDwRSDDIIMAg/Z19rUgwyCLkxf2+1GBIENQgQBNQ1/38eYw8h33u/c953/3+8c/9//3/+e/57/3v/f/9/vXP/e953/3//f/9//3v/f/9/3nf/f/97nW//f9533nf9d7xz/n//f/9//399b79333f/e/97/3/dd/9//3/fd993/3u/c/9//3v/f71z/3/fe997/3//f7x3/3//f957vXe9d/9//3/ee/9//Hv9f/5//3/+f/5//n//f/9//393TnAt/l5SLb1Wzhx7Ts0cPWefd6gYuFb/f55zdU4aY/9//3//f/9/n3MtJblW/39+b/E9rzW3Uv9/33vpHJ5z/38SQvla33v/f/9/O2duLf9/2FrxOf9//3//f11rjjFda/9/E0J9b/9//3+WTjNGv3f/f997XWu3Vv9/uFbZWv9//3//f5ZSdE7/f/9/vXP/f/9/llKuNf9//3/fe/9/fW/QOX1v/38RPn1v33v/f/9/dk4UQv9//3/SOXdOFELfe59zsTXSOV1r/3//f9ladk7/f3VKlk7/f/9/33t2TrdW33tca1RG/3//f997/38SPt9733czRjtjv3f/f/9/2FbQNf9//3/fe/9//38AAP9//3+yNVtOtzlNDHEQH2f/f/9/3lqcUh9j/3+4OQwELgiwFO0YkS2cUv9/P2csBA4AlBTdPbQYEQhxEL93n3O0FDIEWil/ThAEEgRVDDEIMSWfc39rUSn/f/9//3+8c/97vnP/e75333vfe1tn/3//f/9733e/d79zn3Ofb/9733u/d/9/33v/f79zn3P/f/9//3vfd993v3Oeb/9/v3P/e/97/3v/f71z3nf/f75z/3vfd99333f/f55z/3+dc/9/v3ffe753/39ba997/3//f31z/3/fe/9//3//f/17/3/+f/9//n//f/9//3//f7paMCXfXjMpnlawGL9azhw9aztryCC4Xv9//3+dczNG33//f/9//3//f28t+2L/f3ZOdUo7Z9E5/3+/dywlnnPfe48xnnP/f997/3/fe48x33sTQrhW/3/fe/9//3/QORpf/3/xPX1v/3+/d9E5l1Lfe793v3e/d11r/3//f/9/v3c8Z/I9jjFba/9//3//f/9//3+3Vq81/3//f/9//39ca40t/399b/E933f/f/9//39+b/M9v3ffe7E1f29VSp9z+153TrhWmFL/f/9/2Vp2Tn5vXWsTQtlafW//f5ZSdk7/f7938j2/d/9//3++c/E9v3ffd9E533v/f/9//39+b7A1/3//f/9//3//fwAA/3//f3ExW063OU0MLgj/Yr93/3+/d/9//3//f9g5DQQwCHEQbAwpBG0MG0Kfc3ctcgwZJV9v9iAxCBYlv3e/czYlMgS3FFspEABzDFQMMQjxHL93H2MvJb9333fPOSslbimfb15ryxhwLV9rsjW/d3lO/Fp4Si8lN0ZRKXEtf29xLS4lcCl/bzAlkjFYSjdGV0r/f/taDB3TOZ9zMCUOIVVG/3++d60xW2f/f997O2MMIdI5FEKYTuscyBT5XjRGulqzOX9zkTUtKTVGn3cuKcscf3M2Si4pCyV9b/9//3/+f/5//n//f/9//3//f/9/V04PJdY9EiWWNfEgW07uINFB12LoJFNS/3//f75/tloZY/9//3//f997kDH8Xr93bi07Z/9/8TnZWr93LCV+b/97jzE8Z/9/n3P/f9970Tm/cxNCt1L/f997/3//f9A5XGe/d9A5nnP/e793Ej4SPhJCEj4TQvI9kDGfc997d05uKXZO2Vpca/9//3v/e/9//3//f9ha8T19a55zn3OebxI+U0b/f31vjzHfe/9//3/fd59vsTXfexxjE0Lfe3ZKXmt2TvpeXmuwNd9733vZWrhW/3//e35vVUp2ShM+jzG3Uv9/fm8TQr9z/3/fe9930Tnfe59z0Tm/d/9//3//f59v0Tn/f/9//3v/f/9/AAD/f/9/szlbTltOLAguCF5O/3//f/9/33v/f/9/v1ZQDDIIMQg0JUwICwCyGH9vf04xBBEE316SEDAIdi3fd/97+TkwAFcMVgxRCDcl9xwPAG8M33sfYw4h/3+/d24t+14VQtM5kjHbWlhKLyWSMbxWek5aSnMxnFLOGPg9MiX/XqwUX2uLEL5aUik/a5Q1e1IvJZ9z7Ry8VptS3l6dVpQxcC2/d/9/Ch0aX793v3d4TtM5WEqzNTdGsjUdY7E1NUbdXjEpelLuIH9z/V7VPZI1HmMOJZ93/GIlBFVK/3/fe/9//3//f/9//3//f/9//389Z1dOeVJZTnlOeVJfa3dOllo4bzFSF2f/f/9//397c3RS33v/f/9/33tOKfxe+14TQt97/3/6XlVG/3ssJZ5v/3/yOdla33v/f/9/fWtuLd97t1YSQv9//3//f55zjzGeb/978T35Wt93/3/YVrA1/3//f/9/G2OxNf9/HWNOKd97fmv/fztnnW//f/9/vXP/f/97llIKIfE9rzGvNUwlTCU7Z997/3/QNZ5v/3//e/9/2VryPf9/uFaXUv9/+l5VStE5v3f/f9E5XWv/f/peNEb/fzxnPGP/f997v3PZWvpe33dda/E5nm//f/9/v3c0Rt93v3cTQl5r33v/f/9/G2PxOf9//3//f/9//38AAP9//3+SNXtSH2duEA0IVS1/b/9/v3f8Wh1j/39fb1EMVhAbKd97n1IOBA0AX0p/c9ccEQT9PZEQLgTYOd9z/3t6Sg4AFgQWBFEIfkrcOQ4ALwS/ex9jLiHfdxpfCx3/f39v/39PKTZGf28OIdU5m1KbUnpOe07WOb5WlTERIb1WMCW/d2sMOUZTLd97tTWbUigEv3NQKVAlzRh7Ttc9ECH9Xv9//3+PLesYNkaaUv1eUil/b7Y1WkpzLZ9zJwDcWlpOtTn2QXIxn3efd1hOkzV/c2kQ/WIuJbE533//f/9//3//f/9//3//f/9//3//f/9//3/fe/9/33v/f/9//3/9f5p/9Wqae5t7vH/+f95/MUq9d/9//3/fe04p2lp2Svpe/3v/f79z8j1/bwsdfm/fe11nsDF+b/9/fm9uLfpe33vfd48xuFb/f793E0I0Rr93/3+OLRI+O2P/fzxnEkL5Xlxn/3tVSndO/3+fc5Axf2/fe55vM0ZbZ/9/vXf/f/9//3/5WvE5n3P/e/9//3+WTjNCn3P/e9hWbi19b/9/fm8SPjtn33sSPr9zn3Pfd20p0Tn/e/9/llK4Vr932Vp3Tv9/HGOPMV5r/3/fe/I5l1L/f59zbi11Sr9333d2TtE533ffe3ZKNUafc997XmuwMW4tv3f/f/9//3//fwAA/3//f3ExWk7/f9AcLQhNDN1an3N5TkkIagzdWp93cRA0CJcU33/fXlEMLwQbQv97ujUPBNMYLghPDJ5S/3/fd9xSDAA1CDUEUAg/Z99aDQAvCF9rH2NxLd93XGdPKb9333u/dz1jLiWRMbI1ulaJEHEt9j0XQhAlvFZSLe4cf2/UOZIxihDVOZMx1TmTMf1eLiUuJRU+cC1QKbxWUim0NZEx33f/fz1nDB02RssYWEoPIf9/ECG9VmsQ1DkvJf1ecjEXRpI1sjWRMfRB/GJPLbI1Ty0cY7A10T11Tv9//3//f/9//3//f/9//3//f/9/3nv/f/9//3//f/17/3/9f/x/NnNPWnBasmJ5e/5//n9zUltv33//f/9/by3bWtI533vfe/9/33tUSvpebS1+b/9//38bYxNCE0ITQhtj33f/f793nnNUSvE9M0aWUt93/3/fe9ha2FbxPdha/39cazNGVErQOdla33v/f/9/2VoTQvI9NEb4Wv9//3//f/9//3//f9harzX/f/9//3//f/9/TSlcZ/9//3+3VnRK8T3xPRpj/3vfe7ZWv3f/f997dU7XVv9//3+/d7dW/3+3VrdSv3P/fzxn8j3xPfE5uFb/f997v3eWUthaM0JURjNGv3f/f/9//3+WUhNCE0I0RrhWVEb/f/9//3//f/9/AAD/f99/cC2aUt9/31oLAE8MTQiPEI8QbQwIAB9nn3PzIA8ElRRcLZYUdBANADpC/38/YysETwwvCC4EP2v/e/9/vVZODA0ALwhXLf9/H2cMBAsAn1Zfbw8lv3f/fw0hFUY8Z28xXWs8Z1ZO33tda5hSd06fd3hSiBR/b7lWd06/d59zmFZWSm8tn3M1Rvte/39VSjxnPGeXUrhWv3d/b3ZOG2P/f/9/n3OoFL93DCV4TttaX2uZUn9z6xxWThtjn3MLIb97l1a/d/le+V6fd55zVEq/d9972Fp0Tnxv/3/fe/9//3//f/9//3//f/9//39ba99733v/f/9//3/fe/5/2n/Yf49iLFZvXrJmeXv+f3NW12L/f/9/n3exObI5d07fe/9//3+/e31v8T0KIb93/3//f99733/fe/9//3//f/9//3//e/9/33v/f/9//3//f/9//3//f/9//3//f/9/33v/f997/3//f/9//3//f997/3/fe/9//3//f/9//3//f/9/+V6vNf9//3/fe/9/v3euNTtn/3//f/9/v3e+d/9//3//f/9//3//f/9//3//f/9//3//f997/3//e7ZWdE7/f/9//3/fe753/3//f/9//3//f/9//3//f997/3//f/9//3//f/9//3/fe/9/nXPwPf9//3//f/9//38AAP9//3+wNVdK/3/fe9g5TQgtBAsACwBNDJUx/3+/exEhbgwuBDIIDwAwBG8M3Fbfc/9/szFNCC4EkBRfa/9733c/ZysESwgrBL9W339/c0wIbBDvIF9vcTH/f/9/+l4sJQslEkL/f/9//3//f99//3//f/9/33vYWv9/v3f/f/9//3/feztn8T3ff/9//3+dc/9/33vfe/9//3//f99/33//f75333+ecywpCiHJHH9z33v6Yvpe/38SQhpj/399c9A5O2cSRnxv33vff/9/33v/f/9//3//f/9/3nv/f/9//3//f/9//3//f/9//3//f/9/lVb4Xr53/3//f/9//3/8f/l/VXvybm9aL1Y3c7x/MU62Xt9//3/ff04tTikcZ/9//3//f997nnfwPSolXG//f/9//3//f/9//3//f/9//3//f/9//3//f/9//3//f/9//3//f/9//3//f/9//3//f/9//3//f/9//3//f/9//3//f/9//3//f/9//3//f/9/33v5Xo4xO2caYxpjGmcSQvBB/3//f/9//3//f/9//3//f/9//3//f/9//3//f/9//3//f/9//3//f/9/1lqUUv9//3//f/9//3//f/9//3//f/9//3//f/9//3//f/9//3//f/9//3//f/9//397bzFG3nv/f/9//3//fwAA/3//f40xllLfe/9/v3edUlMpEiEyJbU1/l7/e39vFkLuGM8Y8hxVKVQpekr/e/9/33ccX60U8BwxJV9r/nf/f793DyFRJVEpn3P/f59zci3uILI1f29NKb9333//f51zO2v/f99733v/f/9/vnfff/9/33//f/9/vnf/f/9/33//f/9/33tba99//3//f/9//3//f/9//3//f/9//3//f/9//3//f/9/nnd9b553/3//f55zW2vff51z33v/f/9/fXP/fztn/3//f/9//3//f/9//3/ff/9//3//f/9//3//f/9//3//f/9//3//f/9//3//f7datla/d/9//3++e5p//H/8f/1/9WrVZpt7nHtKLVtv/3//f/9/t1Y0Rv9//3//f/9//3/ff/heU0rfe/9//3//f/9//3//f/9//3//f/9//3//f/9//3//f/9//3//f/9//3//f/9//3//f/9//3//f/9//3//f/9//3//f/9//3//f/9//3//f/9//3//f1xrM0qWUnROM0ZTStdanXP/f/9//3//f957/3//f/9//3//f/9//3//f/9//3//f/9//3//f/9//39aaxhj/3//f/9//3//f/9//3//f/9//3//f/9//3//f/9//3//f/9//3//f/9//3//f713GGP/f/9//3//f/9/AAD/f957zzm4Vt9733f/f997v3efc99733v/f/97/3/fd/97/3v/f/97v3Pfd/9/33ffd/9/v3P/f/9//3//f/9//39/b/9//3//f997/3//f997/38cYwsh/3//f/9//3//f/9//3//f/9//3//f/9//3//f/9//3//f/9//3//f/9//3//f/9//3+9d957/3/ee/9//3/ee957/3//f9573nv/f957/3//f/9//3//f/9//3//f957/3//f/9//3//f/9//3//f/9/vnffe/9/33v/f/9/3nvee/9//3//f/9//3//f/9//3//f/9//3//f/9//390ThJCfW//f/9//3//f95/vX//f/9/vnsySq45/3//f793/3//f993/3//f/9//3//f/9//3/ff/9//3//f/9//3//f/9//3//f/9//3//f/9//3//f/9//3//f/9//3//f/9//3//f/9//3//f/9//3//f/9//3//f/9//3//f/9//3//f/9//3/ff/9//3/fe/9//3//f/9//3//f/9/33v/f/9//3//f/9//3//f/9//3//f/9//3//f/9//3//f/9//3//f957/3//f/9//3//f/9//3//f/9//3//f/9//3//f/9//3//f/9//3//f/9//3//f/9//3//f/9//3//f957/38AAP9//3+wNU4pN0acUlpKnVKeUl1KW0qdUjlGek5ZTnpOW0p9Tl1KXEqdUpxSWUqbUllKW0pcTl1OO0oZRhdGeU6aUllKF0KaUjlKm1IXQjhGOEp5UrI1kTG/d/9/33//f/9//n//f/9/vHfee/9/3nv+f/9//3//f/9//3/ee/9/3Xv/f/9//3/+f/9//3/+f/5//3//f/9//3//f/9//3//f/9/3nv/f9573nvee/9//3//f/9//3+9d/9//3/de95733vfe957/3//f/9//3//f/9//3//f/9//3//f/9//3//f/9//3//f/9//3//f/9//3/fe/9/llKONbdanXOfe/9/33/ff/9/n3cSRislGWP/f/97/3//f/9//3v/f/9//3//f/9/33v/f/9//3//f/9//3//f/9//3//f/9//3//f/9//3//f/9//3//f/9//3//f/9//3//f/9//3//f/9//3//f/9//3//f/9//3//f/9//3//f/9//3//f/9//3//f/9//3//f/9//3//f/9/3nv/f/9//3//f/9//3//f/9//3//f/9//3//f/9//3//f/9//3//f/9//3//f/9/3nv/f/9//3//f/9//3//f/9//3//f/9//3//f/9//3//f/9//3//f/9//3//f/9//3//f/9//3//fwAA/3//fzRGqhjuIM4YbBCOEK8UjRBtEK4UrRTNGKwYixDPGI0QrhSMEKwUixCLEM4YzhhKCM8crRTvIM4czRirFKoUyxgNIcwYqxSKEMwY7RztHIoQiRROKd97/3//f997/3/de/5/vHf/f/9//3//f/9/3Xv/f/5//3/de/9//n//f/5//3/9e/9//3//f/5//3/+f/5//3//f/5//n/+f/1//n//f/5//3//f/9/vXf/f/9//3/ee/5//3/+f/5//3//f/9//3//f/9//3/+f/9//n/+f/9//3//f/9//n//f/9//3//f/9//3//f/9//3//f/9//3//fxljbS2vNblWPmu/dz1rd05NKSwldU7/f/9//3//f/97/3//e/9//3//f/9//3//f/9//3//f/9//3//f/9//3//f/9//3//f/9//3//f/9//3//f/9//3//f/9//3//f/9//3//f/9//3//f/9//3//f/9//3//f/9//3//f/9//3//f/9//3//f/9//3//f/9//3//f/9//3//f/9/3nv/f/9/3nv/f/9//3//f/9//3//f/9//3//f/9//3//f/9//3//f/9//3//f/9//3//f/9//3//f/9//3//f/9//3//f/9//3//f/9//3//f/9//3//f/9//3//f/9//3//f/9/AADff/9/fW88Z15rP2efc39vP2e/d59zX2ufc19nPme/d793PmNeZ/97XGf/f59vXmefb997/3+ec55z33u/d/9733e+c75zv3P/e997/3+/d793/3//f55z/3/fe997/3/ee/9//3//f/9//n+bc/9//3/+f/9//3/+f/5//3/+f/5//3/+f/9//n/9f917/3/+f/9//n/+f/5//3/+f/5//n//f/9//3/+f913/3//f/5//3//f7x3/3//f7x3/3/de/9//3//f917/3//f/9//3//f/9//3//f/9//3//f/9//3//f/9//3//f/9//3//f/9/33v/f997/3/fe/E9DCGqFKoUqhTrHJA1uVb/f/9//3//f/9/3nf/f/9//3//f/9//3//f/9//3//f/9//3//f/9//3//f/9//3//f/9//3//f/9//3//f/9//3//f/9//3//f/9//3//f/9//3//f/9//3//f/9//3//f/9//3//f/9//3//f/9//3//f/9//3//f/9//3//f/9//3//f/9//3+9d/9//3//f/9//3//f/9//3//f/9//3//f/9//3//f/9//3//f/9//3//f/9//3//f/9//3//f/9//3//f/9//3//f/9//3//f/9//3//f/9//3//f/9//3//f/9//3//f/9//38AAP9//3/xQSslLCVwLbtWcS2zNVhGFkIuITZGTimQMZlSmlINHQodU0atMTtnd0rsHAwhPGf/f/9//3//f997/3//f/9//3//f/9//3//f/9//3//f/9//3//f/9//3/+f/9//3//f/9//3//f/9//3/+f/9//3/+f/9//3//f/9//3//f/5//3//f/9//nv/f/9//n//f/9//3//f/9//3//f/9/vXf/f/9//3//f/9//3+cc/9//3//f957/3//f/9//3//f/9//3//f/9//3//f/9//3//f/9//n//f/9//3//f/9//3//f/9//3//f/9//3//f/9//3//f99//3/fd/xePWccYz1n/3//f997/3//f/97/3//f/9//3//f/5//3//f/9//3//f/9/3nv/f/9//3//f/9//3//f/9//3//f/9//3//f/9//3//f/9//3//f/9//3//f/9//3//f/9//3//f/9//3//f/9//3//f/9//3//f/9//3//f/9//n//f/9//3//f/9//3//f/9//3//f/9//3+9d/9//3//f/9//3//f/9//3//f/9//3//f/9//3//f/9//3//f/9//3//f/9//3//f/9//3//f/9//3//f/9//3//f/9//3//f/9//3//f/9//3//f957/3//f/9//3//fwAA/3//f9E9sDnfe793X2seYy8lszU2RpExVko1RvteN0pSKb5WeU5vKVZKulZRKT9r1j2yNf9//3/+f/9//3//f/9//n/+f/9//3//f/9//3//f/9//3//f/5//3/+f/9//3//f/9//3//f/9//3//f/9//3//f/9//3//f/9//3//f/9//3//f/9//3//f/9//3//f/9//3//f/9//3//f/9//3//f/9//3//f/9//3//f/9//3//f/9//3//f/9//3//f/9//3//f/9//3//f/9//3//f/9//3//f/9//3//f/9//3//f/9//3//f/9//3//f/9//3//f/9//3//f/9//3//f/9//3//f/9//3//f/9//3//f/9//3//f/9//3//f/9//3//f/9//3//f/9//3//f/9//3//f/9//3//f/9//3//f/9//3//f/9//3//f/9//3//f/9//3//f/9//3//f/9//3//f/9//3//f/9//3//f/9//3//f/9//3//f/9//3//f/9//3//f/9//3//f/9//3//f/9//3//f/9//3//f/9//3//f/9//3//f/9//3//f/9//3//f/9//3//f/9//3//f/9//3//f/9//3//f/9//3//f/9//3//f/9//3//f/9//3//f/9//3//f/9//3//f/9/AAD/f797G2ctKTVGmVJ/bw0hUCn9XppSLyUdY7I1f3OSNRpGGkJ7UuwcHWN6TlMtfVL3PfVB/3/ee/5//3//f/9//3//f/9//3//f/9//3//f/9//3//f/9//3//f/9//3//f/9//3//f/9//3//f/9//3//f/9//3//f/9//3//f/9//3//f/9//3//f/9//3//f/9//3//f/9//3//f/9//3//f/9//3//f/9//3//f/9//3//f/9//3//f/9//3//f/9//3//f/9//3//f/9//3//f/9//3//f/9//3//f/9//3//f/9//3//f/9//3//f/9//3//f/9//3//f/9//3//f/9//3//f/9//3//f/9//3//f/9//3//f/9//3//f/9//3//f/9//3//f/9//3//f/9//3//f/9//3//f/9//3//f/9//3//f/9//3//f/9//3//f/9//3//f/9//3//f/9//3//f/9//3//f/9//3//f/9//3//f/9//3//f/9//3//f/9//3//f/9//3//f/9//3//f/9//3//f/9//3//f/9//3//f/9//3//f/9//3//f/9//3//f/9//3//f/9//3//f/9//3//f/9//3//f/9//3//f/9//3//f/9//3//f/9//3//f/9//3//f/9//3//f/9//38AAL9//3//f4oUszk3Rj9rci2TMRdCOEaLEHEtzBz/f80YH2euGFApqhRXStU9P2vPHO4gVkr/f/5/23v+f/9//3//f/9//3//f/9//3//f/9//3//f/9//3//f/9//3//f/9//3//f/9//3//f/9//3//f/9//3//f/9//3//f/9//3//f/9//3//f/9//3//f/9//3//f/9//3//f/9//3//f/9//3//f/9//3//f/9//3//f/9//3//f/9//3//f/9//3//f/9//3//f/9//3//f/9//3//f/9//3//f/9//3//f/9//3//f/9//3//f/9//3//f/9//3//f/9//3//f/9//3//f/9//3//f/9//3//f/9//3//f/9//3//f/9//3//f/9//3//f/9//3//f/9//3//f/9//3//f/9//3//f/9//3//f/9//3//f/9//3//f/9//3//f/9//3//f/9//3//f/9//3//f/9//3//f/9//3//f/9//3//f/9//3//f/9//3//f/9//3//f/9//3//f/9//3//f/9//3//f/9//3//f/9//3//f/9//3//f/9//3//f/9//3//f/9//3//f/9//3//f/9//3//f/9//3//f/9//3//f/9//3//f/9//3//f/9//3//f/9//3//f/9//3//fwAA/3//f593qRQdZ39v/3+/d7pW/39fa2kMX2v7Xt9/f2//f593n3PKGJ9zHWN/b39zPmu/e917/H/8f/5//3/ff/9//3//f/9//3//f/9//3//f/9//3//f/9//3//f/9//3//f/9//3//f/9//3//f/9//3//f/9//3//f/9//3//f/9//3//f/9//3//f/9//3//f/9//3//f/9//3//f/9//3//f/9//3//f/9//3//f/9//3//f/9//3//f/9//3//f/9//3//f/9//3//f/9//3//f/9//3//f/9//3//f/9//3//f/9//3//f/9//3//f/9//3//f/9//3//f/9//3//f/9//3//f/9//3//f/9//3//f/9//3//f/9//3//f/9//3//f/9//3//f/9//3//f/9//3//f/9//3//f/9//3//f/9//3//f/9//3//f/9//3//f/9//3//f/9//3//f/9//3//f/9//3//f/9//3//f/9//3//f/9//3//f/9//3//f/9//3//f/9//3//f/9//3//f/9//3//f/9//3//f/9//3//f/9//3//f/9//3//f/9//3//f/9//3//f/9//3//f/9//3//f/9//3//f/9//3//f/9//3//f/9//3//f/9//3//f/9//3//f/9//3//f/9/AAD/f/9//3/WWlNKdErXWt9733f/f/9/11rfd/9//3//f55z/3+/d3VSXGvZWv9//3//f/9/unf9f/x//n/ef/9//3//f/5//n/+f/9//n/+f/5//3/+f/5//n//f/5//3//f/9//3//f/9//3//f/9//3//f/9//3//f/9//3//f/9//3//f/9//3//f/9//3//f/9//3//f/9//3//f/9//3//f/9//3//f/9//3//f/9//3//f/9//3//f/9//3//f/9//3//f/9//3//f/9//3//f/9//3//f/9//3//f/9//3//f/9//3//f/9//3//f/9//3//f/9//3//f/9//3//f/9//3//f/9//3//f/9//3//f/9//3//f/9//3//f/9//3//f/9//3//f/9//3//f/9//3//f/9//3//f/9//3//f/9//3//f/9//3//f/9//3//f/9//3//f/9//3//f/9//3//f/9//3//f/9//3//f/9//3//f/9//3//f/9//3//f/9//3//f/9//3//f/9//3//f/9//3//f/9//3//f/9//3//f/9//3//f/9//3//f/9//3//f/9//3//f/9//3//f/9//3//f/9//3//f/9//3//f/9//3//f/9//3//f/9//3//f/9//3//f/9//3//f/9//38AAP9/3X//f/9/vHf/f/9//3//f/9//3//f/9//3//f/5//3//f/9//3//f/9//3/ff51z/n/9f/1//X/ce95//3//f/5//3/+f/9//n//f/5//3/+f/9//n//f/5//3//f/9//3//f/9//3//f/9//3//f/9//3//f/9//3//f/9//3//f/9//3//f/9//3//f/9//3//f/9//3//f/9//3//f/9//3//f/9//3//f/9//3//f/9//3//f/9//3//f/9//3//f/9//3//f/9//3//f/9//3//f/9//3//f/9//3//f/9//3//f/9//3//f/9//3//f/9//3//f/9//3//f/9//3//f/9//3//f/9//3//f/9//3//f/9//3//f/9//3//f/9//3//f/9//3//f/9//3//f/9//3//f/9//3//f/9//3//f/9//3//f/9//3//f/9//3//f/9//3//f/9//3//f/9//3//f/9//3//f/9//3//f/9//3//f/9//3//f/9//3//f/9//3//f/9//3//f/9//3//f/9//3//f/9//3//f/9//3//f/9//3//f/9//3//f/9//3//f/9//3//f/9//3//f/9//3//f/9//3//f/9//3//f/9//3//f/9//3//f/9//3//f/9//3//f/9//3//fwAA3n//f/9//3//f/9/vnf/f/9//3/ed/9/3nv/f/9//3/9e/5//n//f/9/33//f/9//3//f/1//X/9f/9//3//f/9//3//f/9//3//f/9//3//f/9//3//f/9//3//f/9//3//f/9//3//f/9//3//f/9//3//f/9//3//f/9//3//f/9//3//f/9//3//f/9//3//f/9//3//f/9//3//f/9//3//f/9//3//f/9//3/+f/9//3//f/9//3//f/9//3//f/9//3//f/9//3//f/9//3//f/9//3//f/9//3//f/9//3//f/9//3//f/9//3//f/9//3//f/9//3//f/9//3//f/9//3//f/9//3//f/9//3//f/9//3//f/9//3//f/9//3//f/9//3//f/9//3//f/9//3//f/9//3//f/9//3//f/9//3//f/9//3//f/9//3//f/9//3//f/9//3//f/9//3//f/9//3//f/9//3//f/9//3//f/9//3//f/9//3//f/9//3//f/9//3//f/9//3//f/9//3//f/9//3//f/9//3//f/9//3//f/9//3//f/9//3//f/9//3//f/9//3//f/9//3//f/9//3//f/9//3//f/9//3//f/9//3//f/9//3//f/9//3//f/9//3//f/9/AAD/f/9//3/ff/9//3//f/9//3//f/9//3//f/9//3//fy5CaCmsNWst+F7/f/9//3//f95//3/+f/5//3//f/9//3//f/9//3//f/9//3//f/9//3//f/9//3//f/9//3//f/9//3//f/9//3//f/9//3//f/9//3//f/9//3//f/9//3//f/9//3//f/9//3//f/9//3//f/9//3//f/9//3//f/9//3//f/9//3//f/9//3//f/9//3//f/9//3//f/9//3//f/9//3//f/9//3//f/9//3//f/9//3//f/9//3//f/9//3//f/9//3//f/9//3//f/9//3//f/9//3//f/9//3//f/9//3//f/9//3//f/9//3//f/9//3//f/9//3//f/9//3//f/9//3//f/9//3//f/9//3//f/9//3//f/9//3//f/9//3//f/9//3//f/9//3//f/9//3//f/9//3//f/9//3//f/9//3//f/9//3//f/9//3//f/9//3//f/9//3//f/9//3//f/9//3//f/9//3//f/9//3//f/9//3//f/9//3//f/9//3//f/9//3//f/9//3//f/9//3//f/9//3//f/9//3//f/9//3//f/9//3//f/9//3//f/9//3//f/9//3//f/9//3//f/9//38AAP9//3//f/9//3//f/9//3/fe/9//3/ee/9/3nv/f+89YwzmHGMMxhgiBBln/3//f/9//3/de/9//3/ee/9//3//f/9/33//f51z/3//f/9//3//f/9//3/ee/9//3//f/9//3//f/9//3/ee/9//3/ee/9//3//f/9//3//f/9//3//f/9//3//f/9//3//f/9//3//f/9/vXf/f/9//3//f957/3/ee/9//3//f/9//3//f/9/3nv/f/9//3//f/9//3//f/9//3//f/9//3//f/9//3//f/9//3//f/9//3//f/9//3//f/9//3//f/9//3//f/9//3//f/9//3//f/9//3//f/9//3//f/9//3//f/9//3//f/9//3//f/9//3//f/9//3//f/9//3//f/9//3//f/9//3//f/9//3//f/9//3//f/9//3//f/9//3//f/9//3//f/9//3//f/9//3//f/9//3//f/9//3//f/9//3//f/9//3//f/9//3//f/9//3//f/9//3//f/9//3//f/9//3//f/9//3//f/9//3//f/9//3//f/9//3//f/9//3//f/9//3//f/9//3//f/9//3//f/9//3//f/9//3//f/9//3//f/9//3//f/9//3//f/9//3//f/9//3//f/9//3//fwAA/3//f/9//3//f/9//3//f/9/3nv/f/9//3//f/9/c04xRvde/3+9d6UUKSX/f957/3//f957/3//f/9/3nv/f/9/3nv/f957/3//f/9//3//f/9//3//f/9//3//f/9//3/ee957/3//f/9//3//f/9//3//f713/3//f957/3//f/9/3nvee/9//3//f/9//3//f957/3//f/9/3nv/f/9//3//f/9/3nv/f/9//3//f/9/vXf/f713/3//f/9//3//f/9//3//f/9//3//f/9//3//f/9//3//f/9//3//f/9//3//f/9//3//f/9//3//f/9//3//f/9//3//f/9//3//f/9//3//f/9//3//f/9//3//f/9//3//f/9//3//f/9//3//f/9//3//f/9//3//f/9//3//f/9//3//f/9//3//f/9//3//f/9//3//f/9//3//f/9//3//f/9//3//f/9//3//f/9//3//f/9//3//f/9//3//f/9//3//f/9//3//f/9//3//f/9//3//f/9//3//f/9//3//f/9//3//f/9//3//f/9//3//f/9//3//f/9//3//f/9//3//f/9//3//f/9//3//f/9//3//f/9//3//f/9//3//f/9//3//f/9//3//f/9//3//f/9//3//f/9/AAD/f845pRS9d5xzCCEpJf9/1lrGGDln/3/nHMYY3nv/f957SinnHDFGjDGEEN57/3+tNYQQ7z17b0IItVb/f/9//3+tNcYY5xwYY/9/916EEFJK/3//f/9//3/ee/9//3/vPUopKSWlFAgh3nv/f/9/tValFAghUkprLc45vXdrLWstWmv/f/9/c07nHOccUkr/f957c07GGOcc914IIWst/3/nHEop/3//f8455xzWWv9//39aa0op5xznHP9//3//f/9//3//f/9//3//f/9//3//f/9//3//f/9//3//f/9//3//f/9//3//f/9//3//f/9//3//f/9//3//f/9//3//f/9//3//f/9//3//f/9//3//f/9//3//f/9//3//f/9//3//f/9//3//f/9//3//f/9//3//f/9//3//f/9//3//f/9//3//f/9//3//f/9//3//f/9//3//f/9//3//f/9//3//f/9//3//f/9//3//f/9//3//f/9//3//f/9//3//f/9//3//f/9//3//f/9//3//f/9//3//f/9//3//f/9//3//f/9//3//f/9//3//f/9//3//f/9//3//f/9//3//f/9//3//f/9//3//f/9//3//f/9//3//f/9//3//f/9//3//f/9//3//f/9//3//f/9//38AAP9/c06lFBhj915jDOcc917/f0IIMUbee+89hBB7b/9/5xyEEMYY5xyEEGMMGGMYY6UUxhgpJUopYwwxRr13/39KKWMMCCHGGGMMc05aa4QQzjn/f957/3//f/9//3+MMaUUxhgpJUoppRSEEM45/39jDEopSinGGIQQay3/fyklpRR7b/9/tVYAACklCCGEEM45WmtKKaUU5xznHGMMUkr/f2stxhjee/9/916lFK01/3+ccwAAxhhKKcYYIQQYY/9//3//f/9//3//f/9//3//f/9//3//f/9//3//f/9//3//f/9//3//f/9//3//f/9//3//f/9//3//f/9//3//f/9//3//f/9//3//f/9//3//f/9//3//f/9//3//f/9//3//f/9//3//f/9//3//f/9//3//f/9//3//f/9//3//f/9//3//f/9//3//f/9//3//f/9//3//f/9//3//f/9//3//f/9//3//f/9//3//f/9//3//f/9//3//f/9//3//f/9//3//f/9//3//f/9//3//f/9//3//f/9//3//f/9//3//f/9//3//f/9//3//f/9//3//f/9//3//f/9//3//f/9//3//f/9//3//f/9//3//f/9//3//f/9//3//f/9//3//f/9//3//f/9//3//f/9//3//fwAA/3/3XmMMtVa1ViEEhBCMMf9/5xxKKf9/lFIhBHNOnHOEEAgh3nv/fzFGIQTvPb13pRRKKZxzWmvGGOcc/3+cc6UU7z3ee/9/915aa/9/pRQIIf9/3nv/f957/3+UUkIISin/f957/38YY2MMEEK9dwAA5xz/f713hBAIIf9/EEJjDLVW/3/nHOcc/3//fzln9157b4QQ5xzee/9/hBApJf9/UkoAAHtv3nuccwAAjDH/f4wxIQR7b/9/916EEAghvXf/f/9//3//f/9//3//f/9//3//f/9//3//f/9//3//f/9//3//f/9//3//f/9//3//f/9//3//f/9//3//f/9//3//f/9//3//f/9//3//f/9//3//f/9//3//f/9//3//f/9//3//f/9//3//f/9//3//f/9//3//f/9//3//f/9//3//f/9//3//f/9//3//f/9//3//f/9//3//f/9//3//f/9//3//f/9//3//f/9//3//f/9//3//f/9//3//f/9//3//f/9//3//f/9//3//f/9//3//f/9//3//f/9//3//f/9//3//f/9//3//f/9//3//f/9//3//f/9//3//f/9//3//f/9//3//f/9//3//f/9//3//f/9//3//f/9//3//f/9//3//f/9//3//f/9//3//f/9/AAD/f5xzpRTvPZRShBBrLUIIvXdrLSEE/3+1VqUUMUZ7b8YYCCH/f/9/e2+lFEopvXfnHIQQ3nv/f+89Ywz/f/dehBBCCKUUQgilFKUU/3/OOQAA3nv/f/9//3/ee6015xw5Z/9//3//f/9/CCEpJf9/7z3GGGMMpRSEEMYYvXd7b4QQrTX/fyEEhBDGGGMMhBCEENZaKSXGGIQQhBDGGKUU/38YY4QQ7z3/f/9/5xylFJxzKSWlFP9//3//f0opYwx7b957/3//f/9//3//f/9//3//f/9//3//f/9//3//f/9//3//f/9//3//f/9//3//f/9//3//f/9//3//f/9//3//f/9//3//f/9//3//f/9//3//f/9//3//f/9//3//f/9//3//f/9//3//f/9//3//f/9//3//f/9//3//f/9//3//f/9//3//f/9//3//f/9//3//f/9//3//f/9//3//f/9//3//f/9//3//f/9//3//f/9//3//f/9//3//f/9//3//f/9//3//f/9//3//f/9//3//f/9//3//f/9//3//f/9//3//f/9//3//f/9//3//f/9//3//f/9//3//f/9//3//f/9//3//f/9//3//f/9//3//f/9//3//f/9//3//f/9//3//f/9//3//f/9//3//f/9//38AAP9/3nvGGIwxEEKEEFJKxhhrLdZaQgg5Z5xzxhiEEJxzhBApJZxz/3+cc8YYYwz/f4wxhBB7b/9/tVYAALVWvXcIIYQQrTXvPWstYwy9d9ZaYwzWWt573nv/f/9/jDGEEPdenHMYY0IIAAAhBCEEe2/ee957rTWtNUophBD3Xv9/QggIIf9/xhiEEK01EEJKKWMMc07/f957rTWtNWstYwycc3tvCCHnHP9//38QQkII3nvOOSEEe2//f/9/jDGlFFpr3nv/f/9//3//f/9//3//f/9//3//f/9//3//f/9//3//f/9//3//f/9//3//f/9//3//f/9//3//f/9//3//f/9//3//f/9//3//f/9//3//f/9//3//f/9//3//f/9//3//f/9//3//f/9//3//f/9//3//f/9//3//f/9//3//f/9//3//f/9//3//f/9//3//f/9//3//f/9//3//f/9//3//f/9//3//f/9//3//f/9//3//f/9//3//f/9//3//f/9//3//f/9//3//f/9//3//f/9//3//f/9//3//f/9//3//f/9//3//f/9//3//f/9//3//f/9//3//f/9//3//f/9//3//f/9//3//f/9//3//f/9//3//f/9//3//f/9//3//f/9//3//f/9//3//f/9//3//fwAA/3//f0opKSWtNWMMnHPOOWMMlFLGGFJK/3/GGOccvXeMMYQQUkr/f9Za5xyEEDln915jDFJK/3+9d4QQrTXeewghxhhaa/9/rTVjDP9/e29CCIwx/3//f/9//39zTmMM7z3/f/9/OWdaa3tvOWfee3tvxhgxRv9/EEJjDLVW/39rLcYYvXcxRmMM1lreezFGpRTWWrVWay0xRv9/915CCLVW/38IIWMM7z3ee3NOQgiUUpxzIQSlFP9/vXfGGOccnHP/f/9//3//f/9//3//f/9//3//f/9//3//f/9//3//f/9//3//f/9//3//f/9//3//f/9//3//f/9//3//f/9//3//f/9//3//f/9//3//f/9//3//f/9//3//f/9//3//f/9//3//f/9//3//f/9//3//f/9//3//f/9//3//f/9//3//f/9//3//f/9//3//f/9//3//f/9//3//f/9//3//f/9//3//f/9//3//f/9//3//f/9//3//f/9//3//f/9//3//f/9//3//f/9//3//f/9//3//f/9//3//f/9//3//f/9//3//f/9//3//f/9//3//f/9//3//f/9//3//f/9//3//f/9//3//f/9//3//f/9//3//f/9//3//f/9//3//f/9//3//f/9//3//f/9//3//f/9/AAD/f/9/lFIIIQghpRQ5Z3tvhBApJeccjDH/f601KSWUUv9/SilCCAAApRRrLWMMtVb/f4QQKSXee713SiljDN57WmspJSEEIQRCCDFG3nu9dwghxhj/f/9/vXf/f957hBAIIf9//3//f/9/nHPee9573nvOOQAAhBBCCOccOWf/f5RSIQQYY713jDGEECEEYwznHP9//39KKUIIYwwhBIQQ3nv/f2sthBBrLWMMQghjDL13vXcxRqUUQgghBIQQ7z3/f/9//3//f/9//3//f/9//3//f/9//3//f/9//3//f/9//3//f/9//3//f/9//3//f/9//3//f/9//3//f/9//3//f/9//3//f/9//3//f/9//3//f/9//3//f/9//3//f/9//3//f/9//3//f/9//3//f/9//3//f/9//3//f/9//3//f/9//3//f/9//3//f/9//3//f/9//3//f/9//3//f/9//3//f/9//3//f/9//3//f/9//3//f/9//3//f/9//3//f/9//3//f/9//3//f/9//3//f/9//3//f/9//3//f/9//3//f/9//3//f/9//3//f/9//3//f/9//3//f/9//3//f/9//3//f/9//3//f/9//3//f/9//3//f/9//3//f/9//3//f/9//3//f/9//3//f/9//38AAP9//3/3XmMMhBBjDJxz/3/vPaUUhBDnHP9/WmsQQntv/39aa7VWlFL3Xlprc04YY/9/Ukr3Xv9//3/WWlJK/3//fzlntVaUUtZanHP/f/9/rTVjDBhj/3//f/9//39SSmMMjDG9d/9//38QQgAAtVb/f5xztVZzTlJKGGP/f/9/WmshBDFG/3/ee1JKUkoxRt57/3//f713WmtSSlJKWmv/f/9/915zTntvtVa1VrVW/3//f9579161VnNO917/f/9//3//f/9//3//f/9//3//f/9//3//f/9//3//f/9//3//f/9//3//f/9//3//f/9//3//f/9//3//f/9//3//f/9//3//f/9//3//f/9//3//f/9//3//f/9//3//f/9//3//f/9//3//f/9//3//f/9//3//f/9//3//f/9//3//f/9//3//f/9//3//f/9//3//f/9//3//f/9//3//f/9//3//f/9//3//f/9//3//f/9//3//f/9//3//f/9//3//f/9//3//f/9//3//f/9//3//f/9//3//f/9//3//f/9//3//f/9//3//f/9//3//f/9//3//f/9//3//f/9//3//f/9//3//f/9//3//f/9//3//f/9//3//f/9//3//f/9//3//f/9//3//f/9//3//f/9//3//fwAA3nv/f/9/CCGEEIQQWmv/f7135xxjDIQQe2//fwghrTXee/9//3//f/9//3//f957/3/ee/9//3//f/9/3nv/f/9//3//f/9//3//f/9//39SSoQQUkr/f/9//3//f/9/zjnnHIQQ5xzGGEIICCHee/9//3//f/9//3//f/9//3/eewghxhj/f/9//3//f/9//3//f/9//3//f/9//3//f957/3//f957/3//f/9//3//f/9//3//f/9//3//f/9//3//f/9//3//f/9//3//f/9//3//f/9//3//f/9//3//f/9//3//f/9//3//f/9//3//f/9//3//f/9//3//f/9//3//f/9//3//f/9//3//f/9//3//f/9//3//f/9//3//f/9//3//f/9//3//f/9//3//f/9//3//f/9//3//f/9//3//f/9//3//f/9//3//f/9//3//f/9//3//f/9//3//f/9//3//f/9//3//f/9//3//f/9//3//f/9//3//f/9//3//f/9//3//f/9//3//f/9//3//f/9//3//f/9//3//f/9//3//f/9//3//f/9//3//f/9//3//f/9//3//f/9//3//f/9//3//f/9//3//f/9//3//f/9//3//f/9//3//f/9//3//f/9//3//f/9//3//f/9/AAD/f/9//3+MMUopay17b/9//3/OOYwxjDF7b/9/ay1rLd57/3//f/9//3//f/9//3//f/9//3//f/9//3//f/9//3//f/9//3//f/9//3//f9ZarTW1Vt57/3/ee/9//3//fzlnay1KKWst7z3/f/9//3//f/9//3//f957/3//f713MUZrLd57vXf/f/9//3//f957/3//f/9//3//f/9//3//f/9//3//f/9//3//f/9//3//f/9//3//f/9/3nv/f/9//3//f/9//3//f/9//3//f/9//3//f/9//3//f/9//3//f/9//3//f/9//3//f/9//3//f/9//3//f/9//3//f/9//3//f/9//3//f/9//3//f/9//3//f/9//3//f/9//3//f/9//3//f/9//3//f/9//3//f/9//3//f/9//3//f/9//3//f/9//3//f/9//3//f/9//3//f/9//3//f/9//3//f/9//3//f/9//3//f/9//3//f/9//3//f/9//3//f/9//3//f/9//3//f/9//3//f/9//3//f/9//3//f/9//3//f/9//3//f/9//3//f/9//3//f/9//3//f/9//3//f/9//3//f/9//3//f/9//3//f/9//3//f/9//3//f/9//3//f/9//3//f/9//3//f/9//38AAP9//3//f/9//3//f/9/3nv/f/9/3nvee/9//3//f/9//3//f/9//3//f/9/3nv/f/9//3//f/9//3//f/9//3//f/9//3//f/9//3//f/9//3/ee/9//3//f/9//3//f/9//3//f957/3//f957/3//f/9//3//f/9//3//f/9//3/ee/9//3//f/9//3//f/9//3//f/9//3//f957/3//f/9//3//f957/3//f/9//3//f/9//3//f/9//3//f/9//3//f/9//3//f/9//3//f/9//3//f/9//3//f/9//3//f/9//3//f/9//3//f/9//3//f/9//3//f/9//3//f/9//3//f/9//3//f/9//3//f/9//3//f/9//3//f/9//3//f/9//3//f/9//3//f/9//3//f/9//3//f/9//3//f/9//3//f/9//3//f/9//3//f/9//3//f/9//3//f/9//3//f/9//3//f/9//3//f/9//3//f/9//3//f/9//3//f/9//3//f/9//3//f/9//3//f/9//3//f/9//3//f/9//3//f/9//3//f/9//3//f/9//3//f/9//3//f/9//3//f/9//3//f/9//3//f/9//3//f/9//3//f/9//3//f/9//3//f/9//3//f/9//3//f/9//3//fwAA/3//f/9//3//f/9//3//f/9//3//f/9//3+9d/9//3//f/9//3//f/9//3//f/9//3//f/9//3//f/9//3//f/9//3//f/9//3//f/9//3//f/9//3//f957/3//f/9//3+9d/9//3//f/9//3//f/9//3//f/9//3//f/9//3//f957/3//f/9//3//f/9//3//f/9/vXf/f/9//3//f/9//3//f/9//3//f/9//3//f/9//3//f/9//3//f/9//3//f/9//3//f/9//3//f/9//3//f/9//3//f/9//3//f/9//3//f/9//3//f/9//3//f/9//3//f/9//3//f/9//3//f/9//3//f/9//3//f/9//3//f/9//3//f/9//3//f/9//3//f/9//3//f/9//3//f/9//3//f/9//3//f/9//3//f/9//3//f/9//3//f/9//3//f/9//3//f/9//3//f/9//3//f/9//3//f/9//3//f/9//3//f/9//3//f/9//3//f/9//3//f/9//3//f/9//3//f/9//3//f/9//3//f/9//3//f/9//3//f/9//3//f/9//3//f/9//3//f/9//3//f/9//3//f/9//3//f/9//3//f/9//3//f/9//3//f/9//3//f/9//3//f/9//3//f/9/AAD/f/9//3//f/9/3nv/f/9//3//f/9//3//f/9//3/ee/9//3//f957/3//f/9//3//f/9//3//f/9//3//f/9//3//f/9//3//f/9//3//f/9//3//f/9//3//f/9//3//f/9//3//f957/3//f957/3//f/9//3//f/9/3nv/f/9//3/ee/9/vXf/f/9//3//f/9//3//f/9//3//f/9//3//f957/3/ee/9//3//f/9//3//f/9//3//f/9//3//f/9//3//f/9//3//f/9//3//f/9//3//f/9//3//f/9//3//f/9//3//f/9//3//f/9//3//f/9//3//f/9//3//f/9//3//f/9//3//f/9//3//f/9//3//f/9//3//f/9//3//f/9//3//f/9//3//f/9//3//f/9//3//f/9//3//f/9//3//f/9//3//f/9//3//f/9//3//f/9//3//f/9//3//f/9//3//f/9//3//f/9//3//f/9//3//f/9//3//f/9//3//f/9//3//f/9//3//f/9//3//f/9//3//f/9//3//f/9//3//f/9//3//f/9//3//f/9//3//f/9//3//f/9//3//f/9//3//f/9//3//f/9//3//f/9//3//f/9//3//f/9//3//f/9//3//f/9//38AAP9//3//f/9//3//f/9//3//f713/3//f/9//3//f/9//3//f/9//3//f713/3//f/9//3//f/9//3//f/9//3//f/9//3//f/9//3//f/9//3//f/9//3//f/9//3//f/9//3//f/9//3/ee/9//3//f/9//3//f/9//3//f/9//3//f/9//3//f/9//3/ee/9/3nv/f/9//3//f/9//3//f/9//3//f/9//3//f/9//3//f/9//3//f/9//3//f/9//3//f/9//3//f/9//3//f/9//3//f/9//3//f/9//3//f/9//3//f/9//3//f/9//3//f/9//3//f/9//3//f/9//3//f/9//3//f/9//3//f/9//3//f/9//3//f/9//3//f/9//3//f/9//3//f/9//3//f/9//3//f/9//3//f/9//3//f/9//3//f/9//3//f/9//3//f/9//3//f/9//3//f/9//3//f/9//3//f/9//3//f/9//3//f/9//3//f/9//3//f/9//3//f/9//3//f/9//3//f/9//3//f/9//3//f/9//3//f/9//3//f/9//3//f/9//3//f/9//3//f/9//3//f/9//3//f/9//3//f/9//3//f/9//3//f/9//3//f/9//3//f/9//3//f/9//3//fwAA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DAAAAACgAAAFAAAAB3AAAAXAAAAAEAAABh97RBVTW0QQoAAABQAAAAEwAAAEwAAAAAAAAAAAAAAAAAAAD//////////3QAAABMAEkAQwAuACAATQBJAEcAVQBFAEwAIABHAEEATABFAEEATgBPAAAABQAAAAQAAAAHAAAABAAAAAMAAAAIAAAABAAAAAcAAAAHAAAABgAAAAUAAAADAAAABwAAAAcAAAAFAAAABgAAAAcAAAAHAAAACA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GABAAAKAAAAYAAAAPUAAABsAAAAAQAAAGH3tEFVNbRBCgAAAGAAAAAuAAAATAAAAAAAAAAAAAAAAAAAAP//////////qAAAAEMAUABBAE4AIAAtACAAQwBvAG4AdABhAGQAbwByAGUAcwAgAFAA+gBiAGwAaQBjAG8AcwAgAEEAcwBlAHMAbwByAGUAcwAgAGQAZQAgAE4AZQBnAG8ALgAuAC4ABwAAAAYAAAAHAAAABwAAAAMAAAAEAAAAAwAAAAcAAAAGAAAABgAAAAQAAAAGAAAABgAAAAYAAAAEAAAABgAAAAUAAAADAAAABgAAAAYAAAAGAAAAAgAAAAIAAAAFAAAABgAAAAUAAAADAAAABwAAAAUAAAAGAAAABQAAAAYAAAAEAAAABgAAAAUAAAADAAAABgAAAAYAAAADAAAABwAAAAYAAAAGAAAABgAAAAQAAAAEAAAABAAAAEsAAABAAAAAMAAAAAUAAAAgAAAAAQAAAAEAAAAQAAAAAAAAAAAAAAAAAQAAgAAAAAAAAAAAAAAAAAEAAIAAAAAlAAAADAAAAAIAAAAnAAAAGAAAAAQAAAAAAAAA////AAAAAAAlAAAADAAAAAQAAABMAAAAZAAAAAkAAABwAAAA8gAAAHwAAAAJAAAAcAAAAOoAAAANAAAAIQDwAAAAAAAAAAAAAACAPwAAAAAAAAAAAACAPwAAAAAAAAAAAAAAAAAAAAAAAAAAAAAAAAAAAAAAAAAAJQAAAAwAAAAAAACAKAAAAAwAAAAEAAAAJQAAAAwAAAABAAAAGAAAAAwAAAAAAAACEgAAAAwAAAABAAAAFgAAAAwAAAAAAAAAVAAAAEQBAAAKAAAAcAAAAPEAAAB8AAAAAQAAAGH3tEFVNbRBCgAAAHAAAAApAAAATAAAAAQAAAAJAAAAcAAAAPMAAAB9AAAAoAAAAEYAaQByAG0AYQBkAG8AIABwAG8AcgA6ACAAQQBOAFQATwBOAEkATwAgAE0ASQBHAFUARQBMACAARwBBAEwARQBBAE4ATwAgAFMASQBMAFYAQQAAAAYAAAACAAAABAAAAAgAAAAGAAAABgAAAAYAAAADAAAABgAAAAYAAAAEAAAABAAAAAMAAAAHAAAABwAAAAYAAAAIAAAABwAAAAQAAAAIAAAAAwAAAAgAAAAEAAAABwAAAAcAAAAGAAAABQAAAAMAAAAHAAAABwAAAAUAAAAGAAAABwAAAAcAAAAIAAAAAwAAAAYAAAAEAAAABQAAAAYAAAAH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Zm/P34oS5aPzG3wzI0OosUtDLpI=</DigestValue>
    </Reference>
    <Reference URI="#idOfficeObject" Type="http://www.w3.org/2000/09/xmldsig#Object">
      <DigestMethod Algorithm="http://www.w3.org/2000/09/xmldsig#sha1"/>
      <DigestValue>NE5W9qwByx1X5ySPS8uPWf1TBeo=</DigestValue>
    </Reference>
    <Reference URI="#idSignedProperties" Type="http://uri.etsi.org/01903#SignedProperties">
      <Transforms>
        <Transform Algorithm="http://www.w3.org/TR/2001/REC-xml-c14n-20010315"/>
      </Transforms>
      <DigestMethod Algorithm="http://www.w3.org/2000/09/xmldsig#sha1"/>
      <DigestValue>AjJKNNo9jDhEA6PbPvKxfeLVVaU=</DigestValue>
    </Reference>
  </SignedInfo>
  <SignatureValue>nm/s0CmuG+Gqd7YXPT+UN/GCIazEvEGiMzoqc9lsZnR2GFVPFsFJTeD9CCVmgptQztcCt19VsQE2
tzigWP3ssJXBMWFofZaa6cOvWx4+g5CCwo5hrbfbOIKA4Ebry92WQ3zUQqeSKL1ql4v1EF8epRRc
l0QAhE3tZKZfMepE/JnH1BoOuAT1yLXwDz/qHUGP5GYNEXBUiTDUOvLjJ3a8oySbAFkHodLUCh5H
0ExzoWmhz97H+NED+iRRFDs7oY1K88I0zow0+7Nl3ibQT70izTYSzTFj8WIvttUsgiKK73nshohq
bFeT5qiFtnSMvUQ+UsS1m/A/w5kKqRv/cNW2+A==</SignatureValue>
  <KeyInfo>
    <X509Data>
      <X509Certificate>MIIIDjCCBfagAwIBAgITXAAAr1epE7CdYm8dRwAAAACvVzANBgkqhkiG9w0BAQsFADBXMRcwFQYD
VQQFEw5SVUMgODAwODA2MTAtNzEVMBMGA1UEChMMQ09ERTEwMCBTLkEuMQswCQYDVQQGEwJQWTEY
MBYGA1UEAxMPQ0EtQ09ERTEwMCBTLkEuMB4XDTIyMDIyMzE0MDk1OVoXDTI0MDIyMzE0MDk1OVow
gaQxJTAjBgNVBAMTHEFOVE9OSU8gTUlHVUVMIEdBTEVBTk8gU0lMVkExFzAVBgNVBAoTDlBFUlNP
TkEgRklTSUNBMQswCQYDVQQGEwJQWTEXMBUGA1UEKhMOQU5UT05JTyBNSUdVRUwxFjAUBgNVBAQT
DUdBTEVBTk8gU0lMVkExETAPBgNVBAUTCENJNTc1MDIwMREwDwYDVQQLEwhGSVJNQSBGMjCCASIw
DQYJKoZIhvcNAQEBBQADggEPADCCAQoCggEBAKZrFS1m1k8aCzx77loo4ZHmJhlG9QewNKOLHXRU
amYuMQsXQ7mBPiRXV3f96KznDzpAcX+4LveQmRBuN5kb+jsGe9kSLUftiVtUrkbYpgvnRueeaVBz
ROago/aY2DKgXdBEbLgQetaKFxSWjZD4OmyXa6uFoN320DGqvkGluMS523biKidDxODTWQtanxUe
vLun8jYJ3WpRjHxGaulNZ2HDBNvEsTvs++NX9dwWhkJlq+lJobEd9fj9trYLACPSydsmjz7MBEVK
dbMCP5vbwD59PNFA0aLVOX6Ko0RtXcSm1CozioAOppkHGpJK++DEpPopsNGRyxNOTcR0Fe6QrQMC
AwEAAaOCA4MwggN/MA4GA1UdDwEB/wQEAwIF4DAMBgNVHRMBAf8EAjAAMCAGA1UdJQEB/wQWMBQG
CCsGAQUFBwMCBggrBgEFBQcDBDAdBgNVHQ4EFgQUPtsw5RkzmDCbcXwFqDh/79lAFbEwHwYDVR0j
BBgwFoAUJ/baOwt/k/hZEtAVqkLPspaWPUUwgYgGA1UdHwSBgDB+MHygeqB4hjpodHRwOi8vY2Ex
LmNvZGUxMDAuY29tLnB5L2Zpcm1hLWRpZ2l0YWwvY3JsL0NBLUNPREUxMDAuY3JshjpodHRwOi8v
Y2EyLmNvZGUxMDAuY29tLnB5L2Zpcm1hLWRpZ2l0YWwvY3JsL0NBLUNPREUxMDAuY3JsMIH4Bggr
BgEFBQcBAQSB6zCB6DBGBggrBgEFBQcwAoY6aHR0cDovL2NhMS5jb2RlMTAwLmNvbS5weS9maXJt
YS1kaWdpdGFsL2Nlci9DQS1DT0RFMTAwLmNlcjBGBggrBgEFBQcwAoY6aHR0cDovL2NhMi5jb2Rl
MTAwLmNvbS5weS9maXJtYS1kaWdpdGFsL2Nlci9DQS1DT0RFMTAwLmNlcjAqBggrBgEFBQcwAYYe
aHR0cDovL2NhMS5jb2RlMTAwLmNvbS5weS9vY3NwMCoGCCsGAQUFBzABhh5odHRwOi8vY2EyLmNv
ZGUxMDAuY29tLnB5L29jc3AwggFPBgNVHSAEggFGMIIBQjCCAT4GDCsGAQQBgtlKAQEBBjCCASww
bAYIKwYBBQUHAgEWYGh0dHA6Ly93d3cuY29kZTEwMC5jb20ucHkvZmlybWEtZGlnaXRhbC9DT0RF
MTAwJTIwUG9saXRpY2ElMjBkZSUyMENlcnRpZmljYWNpb24lMjBGMiUyMHYyLjAucGRmADBmBggr
BgEFBQcCAjBaHlgAUABvAGwAaQB0AGkAYwBhACAAZABlACAAYwBlAHIAdABpAGYAaQBjAGEAYwBp
AG8AbgAgAEYAMgAgAGQAZQAgAEMAbwBkAGUAMQAwADAAIABTAC4AQQAuMFQGCCsGAQUFBwICMEge
RgBDAG8AZABlACAAMQAwADAAIABTAC4AQQAuACAAQwBlAHIAdABpAGYAaQBjAGEAdABlACAAUABv
AGwAaQBjAHkAIABGADIwJAYDVR0RBB0wG4EZTUlHVUVMR0FMRUFOT0BDUEFOLkNPTS5QWTANBgkq
hkiG9w0BAQsFAAOCAgEAbmb6BQ5pZSApPR+4hzvplGootRElGbweMqEpUQW9p4YzjkcJfvAbIx67
O/mFplO/AbaP3FjnLreDC5rIjwtYRPMW1oNBCj2/dFm7Mt3yUc72r2mBOkFym9yFnVKcLfNv++zS
0kEJrHHycm6ZTl7HTqxpqjU7BPnd5u1peIxPjPKCO8DYsDklvVh29WjZH+L2/p6z9N+QymDUR8yJ
7lJPRAxBcC2dnUkJ5QWrzRQJVe+N7Oj+NFDC0zcFN6YOYEwkyw/SFUconcoRbVs/t3GHiO5m1ITc
KccSdAz71VATbLflFNzQGNkRxylJYrLU/3f3TNyNohbmBckl//N7l2Vhz6F3hGagkbJjJPySOXfg
oIqEa1xDtlIKSwjfycNq+qgDvfqDhtmZkqwCWnVHd3TdtxBbOALFobRzer7BwDjNMWYVwh4+FKxR
C/GJg75dWBLJQnnacTeKiYYMlJd1kor3FQxEzTm6GFmUXSyyt8OZwSgbs4UilDIpkekbMvYCwb2n
dZeBBDIuJF7tCeLan7v1tGtU+n6Scu/moD9xGPjrZlCpqhcp/AESuHc2EzJdZeo2QmaMAYdT4JVw
oZZHhHbMQeWxUC4MyAnXlX0cVxpSjqt2r4SCd13bubTgxp4ja11ssitP0CMV3PTeBo1iWtaJQ4Z9
b1pncjKxQKSHtu/6Uxo=</X509Certificate>
    </X509Data>
  </KeyInfo>
  <Object xmlns:mdssi="http://schemas.openxmlformats.org/package/2006/digital-signature" Id="idPackageObject">
    <Manifest>
      <Reference URI="/xl/drawings/vmlDrawing6.vml?ContentType=application/vnd.openxmlformats-officedocument.vmlDrawing">
        <DigestMethod Algorithm="http://www.w3.org/2000/09/xmldsig#sha1"/>
        <DigestValue>ZYsAC8G7ur3DCkemwVQx6vsUfNY=</DigestValue>
      </Reference>
      <Reference URI="/xl/drawings/vmlDrawing3.vml?ContentType=application/vnd.openxmlformats-officedocument.vmlDrawing">
        <DigestMethod Algorithm="http://www.w3.org/2000/09/xmldsig#sha1"/>
        <DigestValue>BXc7reTyPKVNdL7eGojQ/EdPhgw=</DigestValue>
      </Reference>
      <Reference URI="/xl/media/image21.emf?ContentType=image/x-emf">
        <DigestMethod Algorithm="http://www.w3.org/2000/09/xmldsig#sha1"/>
        <DigestValue>u8MvI5s1eVHqc/YP3GpnAq6PsiI=</DigestValue>
      </Reference>
      <Reference URI="/xl/media/image9.emf?ContentType=image/x-emf">
        <DigestMethod Algorithm="http://www.w3.org/2000/09/xmldsig#sha1"/>
        <DigestValue>Un4uNpAss5gIO8bwPTz6uv++pZw=</DigestValue>
      </Reference>
      <Reference URI="/xl/media/image10.emf?ContentType=image/x-emf">
        <DigestMethod Algorithm="http://www.w3.org/2000/09/xmldsig#sha1"/>
        <DigestValue>9zKs5GlXd1AQHUUDomT0YaIluTI=</DigestValue>
      </Reference>
      <Reference URI="/xl/media/image22.emf?ContentType=image/x-emf">
        <DigestMethod Algorithm="http://www.w3.org/2000/09/xmldsig#sha1"/>
        <DigestValue>8QiOpW8yFaWeQC5EL1FuXhetpT4=</DigestValue>
      </Reference>
      <Reference URI="/xl/drawings/drawing3.xml?ContentType=application/vnd.openxmlformats-officedocument.drawing+xml">
        <DigestMethod Algorithm="http://www.w3.org/2000/09/xmldsig#sha1"/>
        <DigestValue>ubVWnmJ+84cXSOFhmtr83P1VdDA=</DigestValue>
      </Reference>
      <Reference URI="/xl/media/image8.emf?ContentType=image/x-emf">
        <DigestMethod Algorithm="http://www.w3.org/2000/09/xmldsig#sha1"/>
        <DigestValue>+LqBnItQNgUHJ5wWbemk3ep2lHk=</DigestValue>
      </Reference>
      <Reference URI="/xl/drawings/vmlDrawing2.vml?ContentType=application/vnd.openxmlformats-officedocument.vmlDrawing">
        <DigestMethod Algorithm="http://www.w3.org/2000/09/xmldsig#sha1"/>
        <DigestValue>q3rCe0q2AVt4we8EC2XMXe06j70=</DigestValue>
      </Reference>
      <Reference URI="/xl/media/image23.emf?ContentType=image/x-emf">
        <DigestMethod Algorithm="http://www.w3.org/2000/09/xmldsig#sha1"/>
        <DigestValue>bLBeo27sI15D+vYsA2YsqpUrOLQ=</DigestValue>
      </Reference>
      <Reference URI="/xl/media/image6.emf?ContentType=image/x-emf">
        <DigestMethod Algorithm="http://www.w3.org/2000/09/xmldsig#sha1"/>
        <DigestValue>PcAo7/EWm+cIM985a+vEgBeQVdA=</DigestValue>
      </Reference>
      <Reference URI="/xl/media/image7.emf?ContentType=image/x-emf">
        <DigestMethod Algorithm="http://www.w3.org/2000/09/xmldsig#sha1"/>
        <DigestValue>NlyGBXvYTHtmv2t4lpmny4iZ6Wk=</DigestValue>
      </Reference>
      <Reference URI="/xl/media/image11.emf?ContentType=image/x-emf">
        <DigestMethod Algorithm="http://www.w3.org/2000/09/xmldsig#sha1"/>
        <DigestValue>T0D4k44SJnYA6onbtzc8yKGHDIc=</DigestValue>
      </Reference>
      <Reference URI="/xl/drawings/drawing4.xml?ContentType=application/vnd.openxmlformats-officedocument.drawing+xml">
        <DigestMethod Algorithm="http://www.w3.org/2000/09/xmldsig#sha1"/>
        <DigestValue>GVh8dirXwDJ6vLakwKsrvqqjMOc=</DigestValue>
      </Reference>
      <Reference URI="/xl/media/image20.emf?ContentType=image/x-emf">
        <DigestMethod Algorithm="http://www.w3.org/2000/09/xmldsig#sha1"/>
        <DigestValue>wgtgs+ELhrfrEftCDMw6So2jlto=</DigestValue>
      </Reference>
      <Reference URI="/xl/drawings/vmlDrawing5.vml?ContentType=application/vnd.openxmlformats-officedocument.vmlDrawing">
        <DigestMethod Algorithm="http://www.w3.org/2000/09/xmldsig#sha1"/>
        <DigestValue>yA17JP8+3VDI1QtqTJMC/iilRuA=</DigestValue>
      </Reference>
      <Reference URI="/xl/media/image17.emf?ContentType=image/x-emf">
        <DigestMethod Algorithm="http://www.w3.org/2000/09/xmldsig#sha1"/>
        <DigestValue>S+SNymqDGwd9dvpOBb93x8n9H/I=</DigestValue>
      </Reference>
      <Reference URI="/xl/media/image15.emf?ContentType=image/x-emf">
        <DigestMethod Algorithm="http://www.w3.org/2000/09/xmldsig#sha1"/>
        <DigestValue>qblLMDv1zmDP9r5B8Br2ebqQ3Bc=</DigestValue>
      </Reference>
      <Reference URI="/xl/drawings/drawing6.xml?ContentType=application/vnd.openxmlformats-officedocument.drawing+xml">
        <DigestMethod Algorithm="http://www.w3.org/2000/09/xmldsig#sha1"/>
        <DigestValue>sCeLnSuLPRH451DUJ94/3rfxrGo=</DigestValue>
      </Reference>
      <Reference URI="/xl/media/image18.emf?ContentType=image/x-emf">
        <DigestMethod Algorithm="http://www.w3.org/2000/09/xmldsig#sha1"/>
        <DigestValue>MaBr1AM4e6TC2Bkfc+NFVJ6LbjI=</DigestValue>
      </Reference>
      <Reference URI="/xl/drawings/drawing5.xml?ContentType=application/vnd.openxmlformats-officedocument.drawing+xml">
        <DigestMethod Algorithm="http://www.w3.org/2000/09/xmldsig#sha1"/>
        <DigestValue>ZwUsaPjHlYa/cbk4OUWeGeNC+rE=</DigestValue>
      </Reference>
      <Reference URI="/xl/media/image14.emf?ContentType=image/x-emf">
        <DigestMethod Algorithm="http://www.w3.org/2000/09/xmldsig#sha1"/>
        <DigestValue>mr55TsiRDuEK9yGodEdMGlfspqs=</DigestValue>
      </Reference>
      <Reference URI="/xl/drawings/vmlDrawing4.vml?ContentType=application/vnd.openxmlformats-officedocument.vmlDrawing">
        <DigestMethod Algorithm="http://www.w3.org/2000/09/xmldsig#sha1"/>
        <DigestValue>Wn+7WnEo12bcJOQ0FrrjUYxwsRo=</DigestValue>
      </Reference>
      <Reference URI="/xl/media/image19.emf?ContentType=image/x-emf">
        <DigestMethod Algorithm="http://www.w3.org/2000/09/xmldsig#sha1"/>
        <DigestValue>tet8h9TlLqfW4D79o10V/jUOF+k=</DigestValue>
      </Reference>
      <Reference URI="/xl/media/image12.emf?ContentType=image/x-emf">
        <DigestMethod Algorithm="http://www.w3.org/2000/09/xmldsig#sha1"/>
        <DigestValue>+eFh9TpX8vZJ++ufwmqllgvckJQ=</DigestValue>
      </Reference>
      <Reference URI="/xl/media/image13.emf?ContentType=image/x-emf">
        <DigestMethod Algorithm="http://www.w3.org/2000/09/xmldsig#sha1"/>
        <DigestValue>deWvk6PaU5r6KvVJw1BkUFiYcPc=</DigestValue>
      </Reference>
      <Reference URI="/xl/media/image24.emf?ContentType=image/x-emf">
        <DigestMethod Algorithm="http://www.w3.org/2000/09/xmldsig#sha1"/>
        <DigestValue>KbaXU13MidTTxNqLHyZOnVi2tec=</DigestValue>
      </Reference>
      <Reference URI="/xl/drawings/drawing2.xml?ContentType=application/vnd.openxmlformats-officedocument.drawing+xml">
        <DigestMethod Algorithm="http://www.w3.org/2000/09/xmldsig#sha1"/>
        <DigestValue>5z1wVIXDaPTd3Ra99y1jAKfWY2k=</DigestValue>
      </Reference>
      <Reference URI="/xl/media/image5.emf?ContentType=image/x-emf">
        <DigestMethod Algorithm="http://www.w3.org/2000/09/xmldsig#sha1"/>
        <DigestValue>TpACj6VxKXhW0VtpQt7xPQ295io=</DigestValue>
      </Reference>
      <Reference URI="/xl/printerSettings/printerSettings4.bin?ContentType=application/vnd.openxmlformats-officedocument.spreadsheetml.printerSettings">
        <DigestMethod Algorithm="http://www.w3.org/2000/09/xmldsig#sha1"/>
        <DigestValue>hrFauvFMyZFLaqQBX6swsJGZPBs=</DigestValue>
      </Reference>
      <Reference URI="/xl/worksheets/sheet4.xml?ContentType=application/vnd.openxmlformats-officedocument.spreadsheetml.worksheet+xml">
        <DigestMethod Algorithm="http://www.w3.org/2000/09/xmldsig#sha1"/>
        <DigestValue>N5MHoZUOQ2Q6tbtkMCQUZWMhUp4=</DigestValue>
      </Reference>
      <Reference URI="/xl/printerSettings/printerSettings5.bin?ContentType=application/vnd.openxmlformats-officedocument.spreadsheetml.printerSettings">
        <DigestMethod Algorithm="http://www.w3.org/2000/09/xmldsig#sha1"/>
        <DigestValue>/5VMm6GFNuWAlKbSuNLVagFUyeg=</DigestValue>
      </Reference>
      <Reference URI="/xl/worksheets/sheet5.xml?ContentType=application/vnd.openxmlformats-officedocument.spreadsheetml.worksheet+xml">
        <DigestMethod Algorithm="http://www.w3.org/2000/09/xmldsig#sha1"/>
        <DigestValue>Q9JPEd0DphWE6xBXpx2USyYI+TY=</DigestValue>
      </Reference>
      <Reference URI="/xl/worksheets/sheet3.xml?ContentType=application/vnd.openxmlformats-officedocument.spreadsheetml.worksheet+xml">
        <DigestMethod Algorithm="http://www.w3.org/2000/09/xmldsig#sha1"/>
        <DigestValue>lc9/k5lXKFc99dHX4awBM5v0oAk=</DigestValue>
      </Reference>
      <Reference URI="/xl/printerSettings/printerSettings6.bin?ContentType=application/vnd.openxmlformats-officedocument.spreadsheetml.printerSettings">
        <DigestMethod Algorithm="http://www.w3.org/2000/09/xmldsig#sha1"/>
        <DigestValue>VwIq2mLrgt7KVmT0TS14maTg0jQ=</DigestValue>
      </Reference>
      <Reference URI="/xl/worksheets/sheet2.xml?ContentType=application/vnd.openxmlformats-officedocument.spreadsheetml.worksheet+xml">
        <DigestMethod Algorithm="http://www.w3.org/2000/09/xmldsig#sha1"/>
        <DigestValue>1u25E0U4O6IF0XWx+R1ChBZ5vAo=</DigestValue>
      </Reference>
      <Reference URI="/xl/workbook.xml?ContentType=application/vnd.openxmlformats-officedocument.spreadsheetml.sheet.main+xml">
        <DigestMethod Algorithm="http://www.w3.org/2000/09/xmldsig#sha1"/>
        <DigestValue>9V49Q22cwLwZIg0c5HFoImL7hKw=</DigestValue>
      </Reference>
      <Reference URI="/xl/calcChain.xml?ContentType=application/vnd.openxmlformats-officedocument.spreadsheetml.calcChain+xml">
        <DigestMethod Algorithm="http://www.w3.org/2000/09/xmldsig#sha1"/>
        <DigestValue>MH03wNYDAvlIRXke9QCon4dYWp4=</DigestValue>
      </Reference>
      <Reference URI="/xl/worksheets/sheet1.xml?ContentType=application/vnd.openxmlformats-officedocument.spreadsheetml.worksheet+xml">
        <DigestMethod Algorithm="http://www.w3.org/2000/09/xmldsig#sha1"/>
        <DigestValue>qaDrW3BHBpLOs0Yc1/Y1N7Bxq5M=</DigestValue>
      </Reference>
      <Reference URI="/xl/printerSettings/printerSettings3.bin?ContentType=application/vnd.openxmlformats-officedocument.spreadsheetml.printerSettings">
        <DigestMethod Algorithm="http://www.w3.org/2000/09/xmldsig#sha1"/>
        <DigestValue>hrFauvFMyZFLaqQBX6swsJGZPBs=</DigestValue>
      </Reference>
      <Reference URI="/xl/printerSettings/printerSettings2.bin?ContentType=application/vnd.openxmlformats-officedocument.spreadsheetml.printerSettings">
        <DigestMethod Algorithm="http://www.w3.org/2000/09/xmldsig#sha1"/>
        <DigestValue>1GddeZkuqEXmgyltylcpe/HbPUw=</DigestValue>
      </Reference>
      <Reference URI="/xl/worksheets/sheet6.xml?ContentType=application/vnd.openxmlformats-officedocument.spreadsheetml.worksheet+xml">
        <DigestMethod Algorithm="http://www.w3.org/2000/09/xmldsig#sha1"/>
        <DigestValue>R4u4/sTFjj8tReHV/LXhjEqeKdg=</DigestValue>
      </Reference>
      <Reference URI="/xl/printerSettings/printerSettings1.bin?ContentType=application/vnd.openxmlformats-officedocument.spreadsheetml.printerSettings">
        <DigestMethod Algorithm="http://www.w3.org/2000/09/xmldsig#sha1"/>
        <DigestValue>VwIq2mLrgt7KVmT0TS14maTg0jQ=</DigestValue>
      </Reference>
      <Reference URI="/xl/media/image1.png?ContentType=image/png">
        <DigestMethod Algorithm="http://www.w3.org/2000/09/xmldsig#sha1"/>
        <DigestValue>J8Lsf8wVKIlsEc90mrOBEcZA8lU=</DigestValue>
      </Reference>
      <Reference URI="/xl/media/image2.emf?ContentType=image/x-emf">
        <DigestMethod Algorithm="http://www.w3.org/2000/09/xmldsig#sha1"/>
        <DigestValue>q3LzGahVOVAwh6SGlAec6gCrKtA=</DigestValue>
      </Reference>
      <Reference URI="/xl/media/image3.emf?ContentType=image/x-emf">
        <DigestMethod Algorithm="http://www.w3.org/2000/09/xmldsig#sha1"/>
        <DigestValue>s2mFWY7REYMIXczKYaVwri0LK+Q=</DigestValue>
      </Reference>
      <Reference URI="/xl/media/image4.emf?ContentType=image/x-emf">
        <DigestMethod Algorithm="http://www.w3.org/2000/09/xmldsig#sha1"/>
        <DigestValue>T9nFXuYfDO+4JlPImvgjAyIvgsc=</DigestValue>
      </Reference>
      <Reference URI="/xl/externalLinks/externalLink1.xml?ContentType=application/vnd.openxmlformats-officedocument.spreadsheetml.externalLink+xml">
        <DigestMethod Algorithm="http://www.w3.org/2000/09/xmldsig#sha1"/>
        <DigestValue>yXusjg6DagyRFLnB8Rdc0RNs83s=</DigestValue>
      </Reference>
      <Reference URI="/xl/drawings/vmlDrawing1.vml?ContentType=application/vnd.openxmlformats-officedocument.vmlDrawing">
        <DigestMethod Algorithm="http://www.w3.org/2000/09/xmldsig#sha1"/>
        <DigestValue>gMMRJl7fxS/Jp6YWsZ6+q911ZeI=</DigestValue>
      </Reference>
      <Reference URI="/xl/theme/theme1.xml?ContentType=application/vnd.openxmlformats-officedocument.theme+xml">
        <DigestMethod Algorithm="http://www.w3.org/2000/09/xmldsig#sha1"/>
        <DigestValue>0CoHk47w3CftHIU+Tp/2j+DuYII=</DigestValue>
      </Reference>
      <Reference URI="/xl/styles.xml?ContentType=application/vnd.openxmlformats-officedocument.spreadsheetml.styles+xml">
        <DigestMethod Algorithm="http://www.w3.org/2000/09/xmldsig#sha1"/>
        <DigestValue>H8xTuJGFV5k/TMnFmbxH0VdIgaQ=</DigestValue>
      </Reference>
      <Reference URI="/xl/sharedStrings.xml?ContentType=application/vnd.openxmlformats-officedocument.spreadsheetml.sharedStrings+xml">
        <DigestMethod Algorithm="http://www.w3.org/2000/09/xmldsig#sha1"/>
        <DigestValue>KB4b7NWPkLSVowByOn6yQPwON6s=</DigestValue>
      </Reference>
      <Reference URI="/xl/drawings/drawing1.xml?ContentType=application/vnd.openxmlformats-officedocument.drawing+xml">
        <DigestMethod Algorithm="http://www.w3.org/2000/09/xmldsig#sha1"/>
        <DigestValue>qnExY+7CAMgrCTgkEFNE2UwUqT4=</DigestValue>
      </Reference>
      <Reference URI="/xl/media/image16.emf?ContentType=image/x-emf">
        <DigestMethod Algorithm="http://www.w3.org/2000/09/xmldsig#sha1"/>
        <DigestValue>6SUstfeyqh83OjJaRY2TdG1ZQ9k=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1jnYz1/GouI0DZITri/KTzmntnQ=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93ttjkZcZ47CFRgYhdw+aO2N2Z8=</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vA7+xgIKOSfFRzSOXN9OeT68iQQ=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v5SIczgoQ722HmWcZhkKZUIEvmw=</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/8mzgdsVLGqnLqDKILvCMSxh90Q=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+FpPXgus+611/XKY65/Uz4CrKYM=</DigestValue>
      </Reference>
      <Reference URI="/xl/drawings/_rels/vmlDrawing6.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B1F1pHoYSTGBcQLlapAuuqDN4Y8=</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4Gcq0ObdI7PeUxRInSai9k78kRM=</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YWGQPGE0xXiTNJlXuLCsMJe3UMA=</DigestValue>
      </Reference>
      <Reference URI="/xl/drawings/_rels/vmlDrawing2.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MPexK/PGgyqbc1H9PKNXp9P2tPU=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qWC564qEF+lRMpXQC/1VuRnVEPA=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RWYp/4CtNS5J/gQun7V7a4QonVU=</DigestValue>
      </Reference>
      <Reference URI="/xl/drawings/_rels/drawing6.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v5NoYPOH/jAVt51ttZ15AxN9asU=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dCXgRajOQB0GujG4jT43DAKsu3Y=</DigestValue>
      </Reference>
    </Manifest>
    <SignatureProperties>
      <SignatureProperty Id="idSignatureTime" Target="#idPackageSignature">
        <mdssi:SignatureTime>
          <mdssi:Format>YYYY-MM-DDThh:mm:ssTZD</mdssi:Format>
          <mdssi:Value>2022-03-31T13:30:23Z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Auditoría</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2022-03-31T13:30:23Z</xd:SigningTime>
          <xd:SigningCertificate>
            <xd:Cert>
              <xd:CertDigest>
                <DigestMethod Algorithm="http://www.w3.org/2000/09/xmldsig#sha1"/>
                <DigestValue>MXtC4DB1rslrm7hW/04OVzvbce8=</DigestValue>
              </xd:CertDigest>
              <xd:IssuerSerial>
                <X509IssuerName>SERIALNUMBER=RUC 80080610-7, O=CODE100 S.A., C=PY, CN=CA-CODE100 S.A.</X509IssuerName>
                <X509SerialNumber>2051668791334875705291826670105896584482959191</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Az0yPB416EddZH6A2RymN9gm9YcRYPRZDS7g3Ujrhdg=</DigestValue>
    </Reference>
    <Reference Type="http://www.w3.org/2000/09/xmldsig#Object" URI="#idOfficeObject">
      <DigestMethod Algorithm="http://www.w3.org/2001/04/xmlenc#sha256"/>
      <DigestValue>BT7B9R65/x/AFK6vJ7QFKeq5M42z7v6gB8nEQq/Ye/o=</DigestValue>
    </Reference>
    <Reference Type="http://uri.etsi.org/01903#SignedProperties" URI="#idSignedProperties">
      <Transforms>
        <Transform Algorithm="http://www.w3.org/TR/2001/REC-xml-c14n-20010315"/>
      </Transforms>
      <DigestMethod Algorithm="http://www.w3.org/2001/04/xmlenc#sha256"/>
      <DigestValue>KzCkfsjSB3zrRKyyxsyf53MNg9Tglu10/a8n2AVd+sg=</DigestValue>
    </Reference>
    <Reference Type="http://www.w3.org/2000/09/xmldsig#Object" URI="#idValidSigLnImg">
      <DigestMethod Algorithm="http://www.w3.org/2001/04/xmlenc#sha256"/>
      <DigestValue>B/pyBX2yjoLUGBl30VJHqalYjGy4AGRkL7InPsLZaPs=</DigestValue>
    </Reference>
    <Reference Type="http://www.w3.org/2000/09/xmldsig#Object" URI="#idInvalidSigLnImg">
      <DigestMethod Algorithm="http://www.w3.org/2001/04/xmlenc#sha256"/>
      <DigestValue>uup7/EE66CHteFKlA7pp/yQ5cluyJ/uudsq6d34aR68=</DigestValue>
    </Reference>
  </SignedInfo>
  <SignatureValue>d98Mg1KVe9YwPNqfYnqbh5iUwdSUxYJ7qppCjLnP4m4s7/mBbLUK+5JkzEaRsWsWqty3cjp/eKsY
VRDWMI8I1TSaQWEX+eX5Tpw8JMLuWbf3CZFNI5n9DolHot+oSGD7ojJuKEKgUQZZreuRD5kY8vhq
q2paN8D/1RjabTEteQbsF3bPyTWfxqKGrcZxgBTTSiGG9JsploB1oq2ZS23IjuiTogl4hSNNDezD
ByYV+a5giWksvuAIpvuIA9NReYBUP0wHBuxU0kt8TXW5TYUqnL2IbB3qxPWN+8foQs4fRh+IM2R5
IFXRU6sRorUs5aHaUTeml99IeWVDweWoxF3lKw==</SignatureValue>
  <KeyInfo>
    <X509Data>
      <X509Certificate>MIIIBDCCBeygAwIBAgIIDbadV2EvPOowDQYJKoZIhvcNAQELBQAwWzEXMBUGA1UEBRMOUlVDIDgwMDUwMTcyLTExGjAYBgNVBAMTEUNBLURPQ1VNRU5UQSBTLkEuMRcwFQYDVQQKEw5ET0NVTUVOVEEgUy5BLjELMAkGA1UEBhMCUFkwHhcNMjIwMzE4MTY1NDQ1WhcNMjQwMzE3MTcwNDQ1WjCBpTELMAkGA1UEBhMCUFkxFzAVBgNVBAQMDk1PU0NBUkRBIENBTFZPMRIwEAYDVQQFEwlDSTEzODYwNTUxFjAUBgNVBCoMDUNBUkxPUyBNSUdVRUwxFzAVBgNVBAoMDlBFUlNPTkEgRklTSUNBMREwDwYDVQQLDAhGSVJNQSBGMjElMCMGA1UEAwwcQ0FSTE9TIE1JR1VFTCBNT1NDQVJEQSBDQUxWTzCCASIwDQYJKoZIhvcNAQEBBQADggEPADCCAQoCggEBAM25E2cKFul2P22EfnyM6h8s+afb7i1R52vHTinP2KYeyWSPpq1RJlr2xfmhWjFZO/1qUPyCm05uoI2b+IhXk6eiKrRcyrnLSo42e7VyysUzdENKd3U1dEdGpK+gDjCeOLMkQnPHvwjIxF6wZMNmYB8RsnAhVJda0aWiSFwRzYAL+328/brFdvONly6L+aYNJzTtspXBIRgkmk/t4fxbDEVg5IBXOVerHxOuLiBrhaM4BY+GViyWAKqi7HXw+noV6ONRaObAG7que/tbP2xm72uzxHVcTp/XF4HxJtGpa5Qph2dJLqa/tr81/YCwmqJrSjD5UsfIywHVHlpJA+21zKUCAwEAAaOCA38wggN7MAwGA1UdEwEB/wQCMAAwDgYDVR0PAQH/BAQDAgXgMCoGA1UdJQEB/wQgMB4GCCsGAQUFBwMBBggrBgEFBQcDAgYIKwYBBQUHAwQwHQYDVR0OBBYEFArJXBsBHJYuzd5ucriwlYDryyG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jYXJsb3Ntb3NjYXJkY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IRk9xPl/xUDJMP+vTXrvFgQDw96GLo/E7y6ZZORTSESHz1yKWW6jkmNcz2erXMfRpRFldiBEJF8+e+16OSxji6Z02CEr1ZIy9VP7AYFbTXDAgRCG6Sfmh9PkKEOhby26DOexZ6gPedqVsopDQYvYl2ZQqJD+iOUCNEUNipucMgGp3v0KM2Ak6fzV59J8/9PcRWRA2gzOSJXpGdubXKrT/mdhFAxXQkcfIJbINbs20xy6pV5Gi8ZWGR72Zp0kma//yXeGyXUyrYPTEnOfBUaXvCK9yoB7Z0ZxC7a26FNedFQgzYOFZCld5taMVEdavr0qjpzX1tSSkvBr4G5YIFAvNtDx00fTEMePtALlQxcbvix4/7GtwtsGCrieErGgRlhEQm5dVOUa0OKOMxfFiewmAw61l/TTYfqB0MhvRCUBXxmD57Qa3qhi9LWnGxQIlRsy5RpJhYK82aK6Ui1X9/wj6/Wt5b8e0HpQAIUd9/Zp7ACDLG9HQnJ9bd3StpEQiYSBN5yLOenZfV/mZQjDsPDjErCmGY0k+ksl1KcdBBefeKx+l/BtQcemseNFruudpYIdhYuFDdNzWZruEpIxnVAGUaeOOz/Tz1KGYevwr0GHkoBnWazkc0ZadIN0ABlMb8+lXcP0pTdfQpKLbwFOLubW6/dtF2Ag7ANN99DrdVNe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2022-03-31T14:23:54Z</mdssi:Value>
        </mdssi:SignatureTime>
      </SignatureProperty>
    </SignatureProperties>
  </Object>
  <Object Id="idOfficeObject">
    <SignatureProperties>
      <SignatureProperty Id="idOfficeV1Details" Target="#idPackageSignature">
        <SignatureInfoV1 xmlns="http://schemas.microsoft.com/office/2006/digsig">
          <SetupID>{4A20FDEE-07E7-4BE7-A6D2-3EE8A23CA20D}</SetupID>
          <SignatureText>CARLOS MOSCARDA CALVO</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2022-03-31T14:23:54Z</xd:SigningTime>
          <xd:SigningCertificate>
            <xd:Cert>
              <xd:CertDigest>
                <DigestMethod Algorithm="http://www.w3.org/2001/04/xmlenc#sha256"/>
                <DigestValue>1QzqnUgM08BTry17v565oKjpSWctyB2zKxV+vYGE3SU=</DigestValue>
              </xd:CertDigest>
              <xd:IssuerSerial>
                <X509IssuerName>C=PY, O=DOCUMENTA S.A., CN=CA-DOCUMENTA S.A., SERIALNUMBER=RUC 80050172-1</X509IssuerName>
                <X509SerialNumber>988150166872603882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8BAAC/AAAAAAAAAAAAAADtFwAAdgsAACBFTUYAAAEA5BsAAKo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AAAAAASAAAADAAAAAEAAAAeAAAAGAAAAB4BAAAGAAAAawEAABsAAAAlAAAADAAAAAEAAABUAAAAhAAAAB8BAAAGAAAAaQEAABoAAAABAAAAAAB1QcdxdEEfAQAABgAAAAkAAABMAAAAAAAAAAAAAAAAAAAA//////////9gAAAAMwAxAC8AMwAvADIAMAAyADIAAAAJAAAACQAAAAYAAAAJAAAABgAAAAkAAAAJAAAACQAAAAk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Object Id="idInvalidSigLnImg">AQAAAGwAAAAAAAAAAAAAAI8BAAC/AAAAAAAAAAAAAADtFwAAdgsAACBFTUYAAAEAlCMAALE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P8AAAASAAAADAAAAAEAAAAeAAAAGAAAAEIAAAAGAAAArwAAABsAAAAlAAAADAAAAAEAAABUAAAAqAAAAEMAAAAGAAAArQAAABoAAAABAAAAAAB1QcdxdEFDAAAABgAAAA8AAABMAAAAAAAAAAAAAAAAAAAA//////////9sAAAARgBpAHIAbQBhACAAbgBvACAAdgDhAGwAaQBkAGEAAAAIAAAABAAAAAYAAAAOAAAACAAAAAQAAAAJAAAACQAAAAQAAAAIAAAACAAAAAQAAAAEAAAACQAAAAg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ZCA2UZ/M/qaMO32OwUiE2+PceEXu1dAiL7yw4c32G+4=</DigestValue>
    </Reference>
    <Reference Type="http://www.w3.org/2000/09/xmldsig#Object" URI="#idOfficeObject">
      <DigestMethod Algorithm="http://www.w3.org/2001/04/xmlenc#sha256"/>
      <DigestValue>ZvIWD9qtndZECy3D+rOKtNHFhm/QT1IBjqV7KMHEnEk=</DigestValue>
    </Reference>
    <Reference Type="http://uri.etsi.org/01903#SignedProperties" URI="#idSignedProperties">
      <Transforms>
        <Transform Algorithm="http://www.w3.org/TR/2001/REC-xml-c14n-20010315"/>
      </Transforms>
      <DigestMethod Algorithm="http://www.w3.org/2001/04/xmlenc#sha256"/>
      <DigestValue>OP7QqtO8mv3Uq3a1ow+gxvlwJsYR6vnRRvW4akhCSK8=</DigestValue>
    </Reference>
    <Reference Type="http://www.w3.org/2000/09/xmldsig#Object" URI="#idValidSigLnImg">
      <DigestMethod Algorithm="http://www.w3.org/2001/04/xmlenc#sha256"/>
      <DigestValue>B/pyBX2yjoLUGBl30VJHqalYjGy4AGRkL7InPsLZaPs=</DigestValue>
    </Reference>
    <Reference Type="http://www.w3.org/2000/09/xmldsig#Object" URI="#idInvalidSigLnImg">
      <DigestMethod Algorithm="http://www.w3.org/2001/04/xmlenc#sha256"/>
      <DigestValue>uup7/EE66CHteFKlA7pp/yQ5cluyJ/uudsq6d34aR68=</DigestValue>
    </Reference>
  </SignedInfo>
  <SignatureValue>sUyDvtpwKGFCeLanzHBga3IanfH7CmZAgxFM5wZL6Wq57BbJIyB+eUJ0cm6yovuXdMHwvM0TyZdi
f6kXQOhww7aW3ySrvADdJigC3Q5A3bufkEg1LDafZmZ+gE0DVwWv5HMiQsqYlGVjvCutanMhqumk
VLHx1dMMPX+1QVP1YfdeC8aY1raqCXVdjzqIlJhRr8UnyupiWUyxrhUXPhnSllV0+REOin+RIxRS
mreTZY9+AMxrxYVQBUB5yO3h4Bto0s6JvUP6+o7vrbiBlUZCaxsfKi4jRWxm3O6eCTOv2uJLQ4U0
KhMHikuHgBg+rloiz8Zz1VfQxsvSytrEiGGjuQ==</SignatureValue>
  <KeyInfo>
    <X509Data>
      <X509Certificate>MIIIBDCCBeygAwIBAgIIDbadV2EvPOowDQYJKoZIhvcNAQELBQAwWzEXMBUGA1UEBRMOUlVDIDgwMDUwMTcyLTExGjAYBgNVBAMTEUNBLURPQ1VNRU5UQSBTLkEuMRcwFQYDVQQKEw5ET0NVTUVOVEEgUy5BLjELMAkGA1UEBhMCUFkwHhcNMjIwMzE4MTY1NDQ1WhcNMjQwMzE3MTcwNDQ1WjCBpTELMAkGA1UEBhMCUFkxFzAVBgNVBAQMDk1PU0NBUkRBIENBTFZPMRIwEAYDVQQFEwlDSTEzODYwNTUxFjAUBgNVBCoMDUNBUkxPUyBNSUdVRUwxFzAVBgNVBAoMDlBFUlNPTkEgRklTSUNBMREwDwYDVQQLDAhGSVJNQSBGMjElMCMGA1UEAwwcQ0FSTE9TIE1JR1VFTCBNT1NDQVJEQSBDQUxWTzCCASIwDQYJKoZIhvcNAQEBBQADggEPADCCAQoCggEBAM25E2cKFul2P22EfnyM6h8s+afb7i1R52vHTinP2KYeyWSPpq1RJlr2xfmhWjFZO/1qUPyCm05uoI2b+IhXk6eiKrRcyrnLSo42e7VyysUzdENKd3U1dEdGpK+gDjCeOLMkQnPHvwjIxF6wZMNmYB8RsnAhVJda0aWiSFwRzYAL+328/brFdvONly6L+aYNJzTtspXBIRgkmk/t4fxbDEVg5IBXOVerHxOuLiBrhaM4BY+GViyWAKqi7HXw+noV6ONRaObAG7que/tbP2xm72uzxHVcTp/XF4HxJtGpa5Qph2dJLqa/tr81/YCwmqJrSjD5UsfIywHVHlpJA+21zKUCAwEAAaOCA38wggN7MAwGA1UdEwEB/wQCMAAwDgYDVR0PAQH/BAQDAgXgMCoGA1UdJQEB/wQgMB4GCCsGAQUFBwMBBggrBgEFBQcDAgYIKwYBBQUHAwQwHQYDVR0OBBYEFArJXBsBHJYuzd5ucriwlYDryyG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jYXJsb3Ntb3NjYXJkY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6IRk9xPl/xUDJMP+vTXrvFgQDw96GLo/E7y6ZZORTSESHz1yKWW6jkmNcz2erXMfRpRFldiBEJF8+e+16OSxji6Z02CEr1ZIy9VP7AYFbTXDAgRCG6Sfmh9PkKEOhby26DOexZ6gPedqVsopDQYvYl2ZQqJD+iOUCNEUNipucMgGp3v0KM2Ak6fzV59J8/9PcRWRA2gzOSJXpGdubXKrT/mdhFAxXQkcfIJbINbs20xy6pV5Gi8ZWGR72Zp0kma//yXeGyXUyrYPTEnOfBUaXvCK9yoB7Z0ZxC7a26FNedFQgzYOFZCld5taMVEdavr0qjpzX1tSSkvBr4G5YIFAvNtDx00fTEMePtALlQxcbvix4/7GtwtsGCrieErGgRlhEQm5dVOUa0OKOMxfFiewmAw61l/TTYfqB0MhvRCUBXxmD57Qa3qhi9LWnGxQIlRsy5RpJhYK82aK6Ui1X9/wj6/Wt5b8e0HpQAIUd9/Zp7ACDLG9HQnJ9bd3StpEQiYSBN5yLOenZfV/mZQjDsPDjErCmGY0k+ksl1KcdBBefeKx+l/BtQcemseNFruudpYIdhYuFDdNzWZruEpIxnVAGUaeOOz/Tz1KGYevwr0GHkoBnWazkc0ZadIN0ABlMb8+lXcP0pTdfQpKLbwFOLubW6/dtF2Ag7ANN99DrdVNe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ZTM1ZWRhg9KYmx2OSy4F0uXEYk0yD/Jbjig8bdZQhBA=</DigestValue>
      </Reference>
      <Reference URI="/xl/calcChain.xml?ContentType=application/vnd.openxmlformats-officedocument.spreadsheetml.calcChain+xml">
        <DigestMethod Algorithm="http://www.w3.org/2001/04/xmlenc#sha256"/>
        <DigestValue>vZBy9bAQBKn+k9oqsqiEBJIEgZBrnG7FD2eW5Pley8g=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5wIfN7YDBywfnTuALXSUauC6GezemZvrw75JrmBsF70=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b4jlEg+BRTWlp6mxYJKDFhl9Icq7yb0c365MCFO5rx0=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zdM5NJs2gjkgUeUV9aS++SGeI8AS3ORw1mT9/8Dg4Ok=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cjI1C5JHxtXgPIk1dIXyHfsjbgCt+g+dxTCDmas7rUg=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qw/BvDgnSREJcK09wkffF5bH/1DPOq3YRqN7vqQVcx4=</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OYbINKYI0yYNShU/Ia9D973GbSEeUBF5mFC3Dhbz7dY=</DigestValue>
      </Reference>
      <Reference URI="/xl/drawings/drawing1.xml?ContentType=application/vnd.openxmlformats-officedocument.drawing+xml">
        <DigestMethod Algorithm="http://www.w3.org/2001/04/xmlenc#sha256"/>
        <DigestValue>oroiz1PaK59nm1Vp1Ru9g1TSClFDi0pscR3RrlZF0PE=</DigestValue>
      </Reference>
      <Reference URI="/xl/drawings/drawing2.xml?ContentType=application/vnd.openxmlformats-officedocument.drawing+xml">
        <DigestMethod Algorithm="http://www.w3.org/2001/04/xmlenc#sha256"/>
        <DigestValue>XGjmxGn+LzR3vD4gfkhm/KBgMmWFxgNNjImb/eKKzgQ=</DigestValue>
      </Reference>
      <Reference URI="/xl/drawings/drawing3.xml?ContentType=application/vnd.openxmlformats-officedocument.drawing+xml">
        <DigestMethod Algorithm="http://www.w3.org/2001/04/xmlenc#sha256"/>
        <DigestValue>nMwKSuu4gA6K9xAorTP3XzAlcw1zgAlJlLY8ljZYogg=</DigestValue>
      </Reference>
      <Reference URI="/xl/drawings/drawing4.xml?ContentType=application/vnd.openxmlformats-officedocument.drawing+xml">
        <DigestMethod Algorithm="http://www.w3.org/2001/04/xmlenc#sha256"/>
        <DigestValue>U/DqZ8gYqb/PlrVc2HY86uB9i0FOTz1yz9xW76MPwAk=</DigestValue>
      </Reference>
      <Reference URI="/xl/drawings/drawing5.xml?ContentType=application/vnd.openxmlformats-officedocument.drawing+xml">
        <DigestMethod Algorithm="http://www.w3.org/2001/04/xmlenc#sha256"/>
        <DigestValue>QgHcKJbII3cviqQghCd4nCHB8m7bG+23z2cgiGtZP/w=</DigestValue>
      </Reference>
      <Reference URI="/xl/drawings/drawing6.xml?ContentType=application/vnd.openxmlformats-officedocument.drawing+xml">
        <DigestMethod Algorithm="http://www.w3.org/2001/04/xmlenc#sha256"/>
        <DigestValue>LgiCEtUQwX2j8Ix0Wh07xWvDWQ0BIcULw8Bw3yWtH+o=</DigestValue>
      </Reference>
      <Reference URI="/xl/drawings/vmlDrawing1.vml?ContentType=application/vnd.openxmlformats-officedocument.vmlDrawing">
        <DigestMethod Algorithm="http://www.w3.org/2001/04/xmlenc#sha256"/>
        <DigestValue>bLgJ+3fY+x9nuTB/KBDPYX4eKsH//Jy/qiTEwmVgQxs=</DigestValue>
      </Reference>
      <Reference URI="/xl/drawings/vmlDrawing2.vml?ContentType=application/vnd.openxmlformats-officedocument.vmlDrawing">
        <DigestMethod Algorithm="http://www.w3.org/2001/04/xmlenc#sha256"/>
        <DigestValue>i/c0I4+Qn49d9iJV90dcqD/KSnGt5oZ8zEvdEo/94BE=</DigestValue>
      </Reference>
      <Reference URI="/xl/drawings/vmlDrawing3.vml?ContentType=application/vnd.openxmlformats-officedocument.vmlDrawing">
        <DigestMethod Algorithm="http://www.w3.org/2001/04/xmlenc#sha256"/>
        <DigestValue>aVa+BCV3uvqX0irp7vE0OwqiPjE8zs4yfQR3RCRDWxU=</DigestValue>
      </Reference>
      <Reference URI="/xl/drawings/vmlDrawing4.vml?ContentType=application/vnd.openxmlformats-officedocument.vmlDrawing">
        <DigestMethod Algorithm="http://www.w3.org/2001/04/xmlenc#sha256"/>
        <DigestValue>ERdUyCC1oSTHwBuX6jVZCrk4T0fBMTRJqEZ9QxXtDaQ=</DigestValue>
      </Reference>
      <Reference URI="/xl/drawings/vmlDrawing5.vml?ContentType=application/vnd.openxmlformats-officedocument.vmlDrawing">
        <DigestMethod Algorithm="http://www.w3.org/2001/04/xmlenc#sha256"/>
        <DigestValue>GTPVl14zzdvfUFqZkfJ/vajFyJhnI5wEa8asal2OgrU=</DigestValue>
      </Reference>
      <Reference URI="/xl/drawings/vmlDrawing6.vml?ContentType=application/vnd.openxmlformats-officedocument.vmlDrawing">
        <DigestMethod Algorithm="http://www.w3.org/2001/04/xmlenc#sha256"/>
        <DigestValue>dhNhr1/4hxKuvbRMfquAVdhfTLiNQB8Zlk5hj8FYeZc=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A5M61rLe4Sagy1iDUa0B+lozbUq8ZaeWhTsBQeXk/l8=</DigestValue>
      </Reference>
      <Reference URI="/xl/externalLinks/externalLink1.xml?ContentType=application/vnd.openxmlformats-officedocument.spreadsheetml.externalLink+xml">
        <DigestMethod Algorithm="http://www.w3.org/2001/04/xmlenc#sha256"/>
        <DigestValue>7DatB64EJ/+DEUl6CJnZvVi7XAZt3Vx1MWfU4w0aS30=</DigestValue>
      </Reference>
      <Reference URI="/xl/media/image1.png?ContentType=image/png">
        <DigestMethod Algorithm="http://www.w3.org/2001/04/xmlenc#sha256"/>
        <DigestValue>bp50CUYZdWdQGYnIwZVPGkhsh/rXKfLWPIFOXJFTQ5A=</DigestValue>
      </Reference>
      <Reference URI="/xl/media/image10.emf?ContentType=image/x-emf">
        <DigestMethod Algorithm="http://www.w3.org/2001/04/xmlenc#sha256"/>
        <DigestValue>XcA2pbpBkDD84Y/Zz7W3sHXqXYZEDEEuE6BgRJ9OSr4=</DigestValue>
      </Reference>
      <Reference URI="/xl/media/image11.emf?ContentType=image/x-emf">
        <DigestMethod Algorithm="http://www.w3.org/2001/04/xmlenc#sha256"/>
        <DigestValue>BeKUwPsGqd3LX19+PtDJRCWzDflCCxC26iLKDSCXOTo=</DigestValue>
      </Reference>
      <Reference URI="/xl/media/image12.emf?ContentType=image/x-emf">
        <DigestMethod Algorithm="http://www.w3.org/2001/04/xmlenc#sha256"/>
        <DigestValue>8gFbB+21NGPn5VS1N4LbAZWUPX+7p/cGRKeLIWcQXnM=</DigestValue>
      </Reference>
      <Reference URI="/xl/media/image13.emf?ContentType=image/x-emf">
        <DigestMethod Algorithm="http://www.w3.org/2001/04/xmlenc#sha256"/>
        <DigestValue>n3RvR3lalWC6Ex27VqVIolQ/Vp7GDft0KdeW2TDz/D4=</DigestValue>
      </Reference>
      <Reference URI="/xl/media/image14.emf?ContentType=image/x-emf">
        <DigestMethod Algorithm="http://www.w3.org/2001/04/xmlenc#sha256"/>
        <DigestValue>oAAi21xtA0ubbjxgcF2Yg6z4UcGULLaafBpBBgpNF2Y=</DigestValue>
      </Reference>
      <Reference URI="/xl/media/image15.emf?ContentType=image/x-emf">
        <DigestMethod Algorithm="http://www.w3.org/2001/04/xmlenc#sha256"/>
        <DigestValue>5bmUhGSVJG0PdhPBPUC16859URdnrEH6Fka5z1UM21c=</DigestValue>
      </Reference>
      <Reference URI="/xl/media/image16.emf?ContentType=image/x-emf">
        <DigestMethod Algorithm="http://www.w3.org/2001/04/xmlenc#sha256"/>
        <DigestValue>JygzKGFBt98ixdrlv2tVMnUkX/2jvLDu8eEJpxC8LXs=</DigestValue>
      </Reference>
      <Reference URI="/xl/media/image17.emf?ContentType=image/x-emf">
        <DigestMethod Algorithm="http://www.w3.org/2001/04/xmlenc#sha256"/>
        <DigestValue>e2MkbHhcaIBeOzSUhk8t28qiYHeEQactP4KwvJYNnC4=</DigestValue>
      </Reference>
      <Reference URI="/xl/media/image18.emf?ContentType=image/x-emf">
        <DigestMethod Algorithm="http://www.w3.org/2001/04/xmlenc#sha256"/>
        <DigestValue>m11HB0/NOnTX2AGEtQw33R9vqZyZ/M6WhWfgnxJyxJs=</DigestValue>
      </Reference>
      <Reference URI="/xl/media/image19.emf?ContentType=image/x-emf">
        <DigestMethod Algorithm="http://www.w3.org/2001/04/xmlenc#sha256"/>
        <DigestValue>KYGQbvZSSJQDw6q5oY6jbDGWZhPKRLz5O3nt42LfaM8=</DigestValue>
      </Reference>
      <Reference URI="/xl/media/image2.emf?ContentType=image/x-emf">
        <DigestMethod Algorithm="http://www.w3.org/2001/04/xmlenc#sha256"/>
        <DigestValue>s8T5NHlLWm6jGA7RJAVZd56yX9dr3x+fubyMvNwoS1Y=</DigestValue>
      </Reference>
      <Reference URI="/xl/media/image20.emf?ContentType=image/x-emf">
        <DigestMethod Algorithm="http://www.w3.org/2001/04/xmlenc#sha256"/>
        <DigestValue>BRNqrqf899AWaqzQWOBurhcD+DDq27I1jl9+3XSMcAE=</DigestValue>
      </Reference>
      <Reference URI="/xl/media/image21.emf?ContentType=image/x-emf">
        <DigestMethod Algorithm="http://www.w3.org/2001/04/xmlenc#sha256"/>
        <DigestValue>6sJgS3NaLH46Ytayt+tu9nslJvjxzdLjEoait9ajFxk=</DigestValue>
      </Reference>
      <Reference URI="/xl/media/image22.emf?ContentType=image/x-emf">
        <DigestMethod Algorithm="http://www.w3.org/2001/04/xmlenc#sha256"/>
        <DigestValue>muLZs90wNTGMLMHie8tgsAspO3axS0ZO+9/IrHk90ag=</DigestValue>
      </Reference>
      <Reference URI="/xl/media/image23.emf?ContentType=image/x-emf">
        <DigestMethod Algorithm="http://www.w3.org/2001/04/xmlenc#sha256"/>
        <DigestValue>k0LeHEPjAHlqgISYQ49JESRbD7HeNgOgJ9A2U/e9Ji0=</DigestValue>
      </Reference>
      <Reference URI="/xl/media/image24.emf?ContentType=image/x-emf">
        <DigestMethod Algorithm="http://www.w3.org/2001/04/xmlenc#sha256"/>
        <DigestValue>4ITMb9lkSZzrRSOjeFFEGu4hD4KI8Q2BTjSYZkJhyHo=</DigestValue>
      </Reference>
      <Reference URI="/xl/media/image3.emf?ContentType=image/x-emf">
        <DigestMethod Algorithm="http://www.w3.org/2001/04/xmlenc#sha256"/>
        <DigestValue>LoGpYAQkdUWuwpE0Q0haNlhVDttECnroYYqzSu4lZQo=</DigestValue>
      </Reference>
      <Reference URI="/xl/media/image4.emf?ContentType=image/x-emf">
        <DigestMethod Algorithm="http://www.w3.org/2001/04/xmlenc#sha256"/>
        <DigestValue>F1/lcsr4EE3RAx1PahMXOmd3yYQRWdGPhsmGOVnUH+Q=</DigestValue>
      </Reference>
      <Reference URI="/xl/media/image5.emf?ContentType=image/x-emf">
        <DigestMethod Algorithm="http://www.w3.org/2001/04/xmlenc#sha256"/>
        <DigestValue>41Onxdl73MuJKsQ2v+XOfXVAG/xJW2ScIWBRnt/KxGQ=</DigestValue>
      </Reference>
      <Reference URI="/xl/media/image6.emf?ContentType=image/x-emf">
        <DigestMethod Algorithm="http://www.w3.org/2001/04/xmlenc#sha256"/>
        <DigestValue>7f0N0tgqH0Kdds4YWRvU1nTUjj8cx+xejfELTfRu7aA=</DigestValue>
      </Reference>
      <Reference URI="/xl/media/image7.emf?ContentType=image/x-emf">
        <DigestMethod Algorithm="http://www.w3.org/2001/04/xmlenc#sha256"/>
        <DigestValue>sioNl4OZyp0zj3ylsn29bO9vSs+ouuoBBy6lsk8j7Bs=</DigestValue>
      </Reference>
      <Reference URI="/xl/media/image8.emf?ContentType=image/x-emf">
        <DigestMethod Algorithm="http://www.w3.org/2001/04/xmlenc#sha256"/>
        <DigestValue>zTtBcyZW8I6oRAFerJHBsAhy/2qP8oVO4Bhc3MGRmis=</DigestValue>
      </Reference>
      <Reference URI="/xl/media/image9.emf?ContentType=image/x-emf">
        <DigestMethod Algorithm="http://www.w3.org/2001/04/xmlenc#sha256"/>
        <DigestValue>yp83c/yV/uwQR2mv0IOikKk5xTnRInzdRXvKOLDZZMI=</DigestValue>
      </Reference>
      <Reference URI="/xl/printerSettings/printerSettings1.bin?ContentType=application/vnd.openxmlformats-officedocument.spreadsheetml.printerSettings">
        <DigestMethod Algorithm="http://www.w3.org/2001/04/xmlenc#sha256"/>
        <DigestValue>BE4t37aNVoqVXuWdOurI2yZHIt97887Bb7R/s4aC3bQ=</DigestValue>
      </Reference>
      <Reference URI="/xl/printerSettings/printerSettings2.bin?ContentType=application/vnd.openxmlformats-officedocument.spreadsheetml.printerSettings">
        <DigestMethod Algorithm="http://www.w3.org/2001/04/xmlenc#sha256"/>
        <DigestValue>lGRCepwEMfyXOI+5hUqknTTvgU9nLSTtq2dApj3cqFU=</DigestValue>
      </Reference>
      <Reference URI="/xl/printerSettings/printerSettings3.bin?ContentType=application/vnd.openxmlformats-officedocument.spreadsheetml.printerSettings">
        <DigestMethod Algorithm="http://www.w3.org/2001/04/xmlenc#sha256"/>
        <DigestValue>8iHmmBVWNgmCLIrW1CqDblvMPw7s669ePMKSibg3rUc=</DigestValue>
      </Reference>
      <Reference URI="/xl/printerSettings/printerSettings4.bin?ContentType=application/vnd.openxmlformats-officedocument.spreadsheetml.printerSettings">
        <DigestMethod Algorithm="http://www.w3.org/2001/04/xmlenc#sha256"/>
        <DigestValue>8iHmmBVWNgmCLIrW1CqDblvMPw7s669ePMKSibg3rUc=</DigestValue>
      </Reference>
      <Reference URI="/xl/printerSettings/printerSettings5.bin?ContentType=application/vnd.openxmlformats-officedocument.spreadsheetml.printerSettings">
        <DigestMethod Algorithm="http://www.w3.org/2001/04/xmlenc#sha256"/>
        <DigestValue>kSUPfdKmcK2np9QG1TVKlbu0brPp9spQzcd9cj0RpMU=</DigestValue>
      </Reference>
      <Reference URI="/xl/printerSettings/printerSettings6.bin?ContentType=application/vnd.openxmlformats-officedocument.spreadsheetml.printerSettings">
        <DigestMethod Algorithm="http://www.w3.org/2001/04/xmlenc#sha256"/>
        <DigestValue>BE4t37aNVoqVXuWdOurI2yZHIt97887Bb7R/s4aC3bQ=</DigestValue>
      </Reference>
      <Reference URI="/xl/sharedStrings.xml?ContentType=application/vnd.openxmlformats-officedocument.spreadsheetml.sharedStrings+xml">
        <DigestMethod Algorithm="http://www.w3.org/2001/04/xmlenc#sha256"/>
        <DigestValue>kl7naNgl63E+rdgBPaovtjltpWinutfMyXbfADbz7kc=</DigestValue>
      </Reference>
      <Reference URI="/xl/styles.xml?ContentType=application/vnd.openxmlformats-officedocument.spreadsheetml.styles+xml">
        <DigestMethod Algorithm="http://www.w3.org/2001/04/xmlenc#sha256"/>
        <DigestValue>KrlYSCmtU0shhwjxpfVlB0w0NPchJg13LTogrVYEsxE=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rEn2o+3R6rTEYrZrepH47VXfLhyWhOpyWPLgjLYtdf4=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/Z9MV9owcaF2cRouZ7J63eU9SjwVXH5P43e8zmBsMMs=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tBaeY6sji8qrbH+FW9pZmGLIRS+qwZI87iUD73mNk+0=</DigestValue>
      </Reference>
      <Reference URI="/xl/worksheets/sheet2.xml?ContentType=application/vnd.openxmlformats-officedocument.spreadsheetml.worksheet+xml">
        <DigestMethod Algorithm="http://www.w3.org/2001/04/xmlenc#sha256"/>
        <DigestValue>sv4cyn1RqQq6k0ohsxMf3lCqX1hPWzkgHZrimgYErX0=</DigestValue>
      </Reference>
      <Reference URI="/xl/worksheets/sheet3.xml?ContentType=application/vnd.openxmlformats-officedocument.spreadsheetml.worksheet+xml">
        <DigestMethod Algorithm="http://www.w3.org/2001/04/xmlenc#sha256"/>
        <DigestValue>CBooa0NBpQijQ9ccZidjJh3tTxp8bS+VOg+sxVe9Gb4=</DigestValue>
      </Reference>
      <Reference URI="/xl/worksheets/sheet4.xml?ContentType=application/vnd.openxmlformats-officedocument.spreadsheetml.worksheet+xml">
        <DigestMethod Algorithm="http://www.w3.org/2001/04/xmlenc#sha256"/>
        <DigestValue>L/W92SFkifGTUiwPuFEwaWKQh/z04GT+1IVa/yAJC40=</DigestValue>
      </Reference>
      <Reference URI="/xl/worksheets/sheet5.xml?ContentType=application/vnd.openxmlformats-officedocument.spreadsheetml.worksheet+xml">
        <DigestMethod Algorithm="http://www.w3.org/2001/04/xmlenc#sha256"/>
        <DigestValue>G0Xj2fLwRNRZjfc7s93cWdHrM+mU/7pmGJd5eIeztv4=</DigestValue>
      </Reference>
      <Reference URI="/xl/worksheets/sheet6.xml?ContentType=application/vnd.openxmlformats-officedocument.spreadsheetml.worksheet+xml">
        <DigestMethod Algorithm="http://www.w3.org/2001/04/xmlenc#sha256"/>
        <DigestValue>62g9gRz/laAsyauDb8vyrC3kY0C8ckWCknJnow3TU/I=</DigestValue>
      </Reference>
    </Manifest>
    <SignatureProperties>
      <SignatureProperty Id="idSignatureTime" Target="#idPackageSignature">
        <mdssi:SignatureTime xmlns:mdssi="http://schemas.openxmlformats.org/package/2006/digital-signature">
          <mdssi:Format>YYYY-MM-DDThh:mm:ssTZD</mdssi:Format>
          <mdssi:Value>2022-03-31T14:24:10Z</mdssi:Value>
        </mdssi:SignatureTime>
      </SignatureProperty>
    </SignatureProperties>
  </Object>
  <Object Id="idOfficeObject">
    <SignatureProperties>
      <SignatureProperty Id="idOfficeV1Details" Target="#idPackageSignature">
        <SignatureInfoV1 xmlns="http://schemas.microsoft.com/office/2006/digsig">
          <SetupID>{5D5C3647-6945-46C7-8B37-6FD4A8BDB586}</SetupID>
          <SignatureText>CARLOS MOSCARDA CALVO</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2022-03-31T14:24:10Z</xd:SigningTime>
          <xd:SigningCertificate>
            <xd:Cert>
              <xd:CertDigest>
                <DigestMethod Algorithm="http://www.w3.org/2001/04/xmlenc#sha256"/>
                <DigestValue>1QzqnUgM08BTry17v565oKjpSWctyB2zKxV+vYGE3SU=</DigestValue>
              </xd:CertDigest>
              <xd:IssuerSerial>
                <X509IssuerName>C=PY, O=DOCUMENTA S.A., CN=CA-DOCUMENTA S.A., SERIALNUMBER=RUC 80050172-1</X509IssuerName>
                <X509SerialNumber>988150166872603882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8BAAC/AAAAAAAAAAAAAADtFwAAdgsAACBFTUYAAAEA5BsAAKo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AAAAAASAAAADAAAAAEAAAAeAAAAGAAAAB4BAAAGAAAAawEAABsAAAAlAAAADAAAAAEAAABUAAAAhAAAAB8BAAAGAAAAaQEAABoAAAABAAAAAAB1QcdxdEEfAQAABgAAAAkAAABMAAAAAAAAAAAAAAAAAAAA//////////9gAAAAMwAxAC8AMwAvADIAMAAyADIAAAAJAAAACQAAAAYAAAAJAAAABgAAAAkAAAAJAAAACQAAAAk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Object Id="idInvalidSigLnImg">AQAAAGwAAAAAAAAAAAAAAI8BAAC/AAAAAAAAAAAAAADtFwAAdgsAACBFTUYAAAEAlCMAALEAAAAGAAAAAAAAAAAAAAAAAAAAgAcAADgEAAAmAQAApQAAAAAAAAAAAAAAAAAAAHB8BACIhAIACgAAABAAAAAAAAAAAAAAAEsAAAAQAAAAAAAAAAUAAAAeAAAAGAAAAAAAAAAAAAAAkAEAAMAAAAAnAAAAGAAAAAEAAAAAAAAAAAAAAAAAAAAlAAAADAAAAAEAAABMAAAAZAAAAAAAAAAAAAAAjwEAAL8AAAAAAAAAAAAAAJ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8PDwAAAAAAAlAAAADAAAAAEAAABMAAAAZAAAAAAAAAAAAAAAjwEAAL8AAAAAAAAAAAAAAJABAADAAAAAIQDwAAAAAAAAAAAAAACAPwAAAAAAAAAAAACAPwAAAAAAAAAAAAAAAAAAAAAAAAAAAAAAAAAAAAAAAAAAJQAAAAwAAAAAAACAKAAAAAwAAAABAAAAJwAAABgAAAABAAAAAAAAAPDw8AAAAAAAJQAAAAwAAAABAAAATAAAAGQAAAAAAAAAAAAAAI8BAAC/AAAAAAAAAAAAAACQAQAAwAAAACEA8AAAAAAAAAAAAAAAgD8AAAAAAAAAAAAAgD8AAAAAAAAAAAAAAAAAAAAAAAAAAAAAAAAAAAAAAAAAACUAAAAMAAAAAAAAgCgAAAAMAAAAAQAAACcAAAAYAAAAAQAAAAAAAADw8PAAAAAAACUAAAAMAAAAAQAAAEwAAABkAAAAAAAAAAAAAACPAQAAvwAAAAAAAAAAAAAAkAEAAMAAAAAhAPAAAAAAAAAAAAAAAIA/AAAAAAAAAAAAAIA/AAAAAAAAAAAAAAAAAAAAAAAAAAAAAAAAAAAAAAAAAAAlAAAADAAAAAAAAIAoAAAADAAAAAEAAAAnAAAAGAAAAAEAAAAAAAAA////AAAAAAAlAAAADAAAAAEAAABMAAAAZAAAAAAAAAAAAAAAjwEAAL8AAAAAAAAAAAAAAJABAADAAAAAIQDwAAAAAAAAAAAAAACAPwAAAAAAAAAAAACAPwAAAAAAAAAAAAAAAAAAAAAAAAAAAAAAAAAAAAAAAAAAJQAAAAwAAAAAAACAKAAAAAwAAAABAAAAJwAAABgAAAABAAAAAAAAAP///wAAAAAAJQAAAAwAAAABAAAATAAAAGQAAAAAAAAAAAAAAI8BAAC/AAAAAAAAAAAAAACQ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P+Y/X8AAADQ/5j9fwAAVDbjmP1/AAAAAHjk/X8AAEFpVZj9fwAAMBZ45P1/AABUNuOY/X8AAMgWAAAAAAAAQAAAwP1/AAAAAHjk/X8AABFsVZj9fwAABAAAAAAAAAAwFnjk/X8AAFC0r6mOAAAAVDbjmAAAAABIAAAAAAAAAFQ245j9fwAAqNP/mP1/AACAOuOY/X8AAAEAAAAAAAAA/l/jmP1/AAAAAHjk/X8AAAAAAAAAAAAAAAAAAAAAAAAAAAAAAAAAACBfl7hwAgAAW6Zm4/1/AAAwta+pjgAAAMm1r6mOAAAAAAAAAAAAAAAAAAAAZHYACAAAAAAlAAAADAAAAAEAAAAYAAAADAAAAP8AAAASAAAADAAAAAEAAAAeAAAAGAAAAEIAAAAGAAAArwAAABsAAAAlAAAADAAAAAEAAABUAAAAqAAAAEMAAAAGAAAArQAAABoAAAABAAAAAAB1QcdxdEFDAAAABgAAAA8AAABMAAAAAAAAAAAAAAAAAAAA//////////9sAAAARgBpAHIAbQBhACAAbgBvACAAdgDhAGwAaQBkAGEAAAAIAAAABAAAAAYAAAAOAAAACAAAAAQAAAAJAAAACQAAAAQAAAAIAAAACAAAAAQAAAAEAAAACQAAAAgAAABLAAAAQAAAADAAAAAFAAAAIAAAAAEAAAABAAAAEAAAAAAAAAAAAAAAkAEAAMAAAAAAAAAAAAAAAJABAADAAAAAUgAAAHABAAACAAAAFAAAAAkAAAAAAAAAAAAAALwCAAAAAAAAAQICIlMAeQBzAHQAZQBtAAAAAAAAAAAAAAAAAAAAAAAAAAAAAAAAAAAAAAAAAAAAAAAAAAAAAAAAAAAAAAAAAAAAAAAAAAAAAOVutnACAAAAAAAAAAAAAAEAAAAAAAAAiK6J4/1/AAAAAAAAAAAAAIA/eOT9fwAACQAAAAEAAAAJAAAAAAAAAAAAAAAAAAAAAAAAAAAAAADomm93384AABEAAACOAAAAwAfgxHACAACAX2LJcAIAACBfl7hwAgAAkNWvqQAAAAAAAAAAAAAAAAcAAAAAAAAAAAAAAAAAAADM1K+pjgAAAAnVr6mOAAAAYbdi4/1/AAAAAAAAAAAAAAAAAAAAAAAAAAAAAAAAAABwa+DEcAIAACBfl7hwAgAAW6Zm4/1/AABw1K+pjgAAAAnVr6mOAAAAkJAmx3A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62cAIAAAYAAABwAgAAKAAAAAAAAACIronj/X8AAAAAAAAAAAAAIFPwl/1/AAD/////AgAAACDbJ9NwAgAAAAAAAAAAAAAAAAAAAAAAALgTbnffzgAAAAAAAAAAAAAAAAAA/X8AAOD///8AAAAAIF+XuHACAABYXK6pAAAAAAAAAAAAAAAABgAAAAAAAAAAAAAAAAAAAHxbrqmOAAAAuVuuqY4AAABht2Lj/X8AAMDIJ9NwAgAAsM3FyQAAAACYkv2X/X8AAMDIJ9NwAgAAIF+XuHACAABbpmbj/X8AACBbrqmOAAAAuVuuqY4AAADglybHcAIAAAAAAABkdgAIAAAAACUAAAAMAAAAAwAAABgAAAAMAAAAAAAAABIAAAAMAAAAAQAAABYAAAAMAAAACAAAAFQAAABUAAAADwAAAEcAAAAjAAAAagAAAAEAAAAAAHV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GoBAABlAAAAOgAAAEYAAAAxAQAAIAAAACEA8AAAAAAAAAAAAAAAgD8AAAAAAAAAAAAAgD8AAAAAAAAAAAAAAAAAAAAAAAAAAAAAAAAAAAAAAAAAACUAAAAMAAAAAAAAgCgAAAAMAAAABAAAAFIAAABwAQAABAAAAOj///8AAAAAAAAAAAAAAACQAQAAAAAAAQAAAABzAGUAZwBvAGUAIAB1AGkAAAAAAAAAAAAAAAAAAAAAAAAAAAAAAAAAAAAAAAAAAAAAAAAAAAAAAAAAAAAAAAAAAAAAADhL15f9fwAAAAAAAP1/AAA4S9eX/X8AAIiuieP9fwAAAAAAAAAAAAAAAAAAAAAAANDXxclwAgAAAAAAAAAAAAAAAAAAAAAAAAAAAAAAAAAAyBNud9/OAACWzlCX/X8AACBI15f9fwAA6P///wAAAAAgX5e4cAIAAMhcrqkAAAAAAAAAAAAAAAAJAAAAAAAAAAAAAAAAAAAA7FuuqY4AAAApXK6pjgAAAGG3YuP9fwAAOEvXl/1/AAAAAAAAAAAAACBkrqmOAAAAAAAAAAAAAAAgX5e4cAIAAFumZuP9fwAAkFuuqY4AAAApXK6pjgAAAICItdJwAgAAAAAAAGR2AAgAAAAAJQAAAAwAAAAEAAAAGAAAAAwAAAAAAAAAEgAAAAwAAAABAAAAHgAAABgAAAA6AAAARgAAAGsBAABmAAAAJQAAAAwAAAAEAAAAVAAAAMwAAAA7AAAARgAAAGkBAABlAAAAAQAAAAAAdUHHcXRBOwAAAEYAAAAVAAAATAAAAAAAAAAAAAAAAAAAAP//////////eAAAAEMAQQBSAEwATwBTACAATQBPAFMAQwBBAFIARABBACAAQwBBAEwAVgBPAAAADwAAAA8AAAAOAAAACwAAABIAAAANAAAABwAAABYAAAASAAAADQAAAA8AAAAPAAAADgAAABEAAAAPAAAABwAAAA8AAAAPAAAACwAAAA8AAAASAAAASwAAAEAAAAAwAAAABQAAACAAAAABAAAAAQAAABAAAAAAAAAAAAAAAJABAADAAAAAAAAAAAAAAACQAQAAwAAAACUAAAAMAAAAAgAAACcAAAAYAAAABQAAAAAAAAD///8AAAAAACUAAAAMAAAABQAAAEwAAABkAAAAAAAAAHIAAACPAQAAugAAAAAAAAByAAAAkAEAAEkAAAAhAPAAAAAAAAAAAAAAAIA/AAAAAAAAAAAAAIA/AAAAAAAAAAAAAAAAAAAAAAAAAAAAAAAAAAAAAAAAAAAlAAAADAAAAAAAAIAoAAAADAAAAAUAAAAnAAAAGAAAAAUAAAAAAAAA////AAAAAAAlAAAADAAAAAUAAABMAAAAZAAAABUAAAByAAAAegEAAIYAAAAVAAAAcgAAAGYBAAAVAAAAIQDwAAAAAAAAAAAAAACAPwAAAAAAAAAAAACAPwAAAAAAAAAAAAAAAAAAAAAAAAAAAAAAAAAAAAAAAAAAJQAAAAwAAAAAAACAKAAAAAwAAAAFAAAAJQAAAAwAAAABAAAAGAAAAAwAAAAAAAAAEgAAAAwAAAABAAAAHgAAABgAAAAVAAAAcgAAAHsBAACHAAAAJQAAAAwAAAABAAAAVAAAAMwAAAAWAAAAcgAAAOAAAACGAAAAAQAAAAAAdUHHcXRBFgAAAHIAAAAVAAAATAAAAAAAAAAAAAAAAAAAAP//////////eAAAAEMAQQBSAEwATwBTACAATQBPAFMAQwBBAFIARABBACAAQwBBAEwAVgBPAAAACgAAAAoAAAAKAAAACAAAAAwAAAAJAAAABAAAAA4AAAAMAAAACQAAAAoAAAAKAAAACgAAAAsAAAAKAAAABAAAAAoAAAAKAAAACAAAAAoAAAAMAAAASwAAAEAAAAAwAAAABQAAACAAAAABAAAAAQAAABAAAAAAAAAAAAAAAJABAADAAAAAAAAAAAAAAACQAQAAwAAAACUAAAAMAAAAAgAAACcAAAAYAAAABQAAAAAAAAD///8AAAAAACUAAAAMAAAABQAAAEwAAABkAAAAFQAAAIwAAAB6AQAAoAAAABUAAACMAAAAZgEAABUAAAAhAPAAAAAAAAAAAAAAAIA/AAAAAAAAAAAAAIA/AAAAAAAAAAAAAAAAAAAAAAAAAAAAAAAAAAAAAAAAAAAlAAAADAAAAAAAAIAoAAAADAAAAAUAAAAlAAAADAAAAAEAAAAYAAAADAAAAAAAAAASAAAADAAAAAEAAAAeAAAAGAAAABUAAACMAAAAewEAAKEAAAAlAAAADAAAAAEAAABUAAAAeAAAABYAAACMAAAAUwAAAKAAAAABAAAAAAB1QcdxdEEWAAAAjAAAAAcAAABMAAAAAAAAAAAAAAAAAAAA//////////9cAAAAUwBJAE4ARABJAEMATwAAAAkAAAAEAAAADAAAAAsAAAAEAAAACgAAAAwAAABLAAAAQAAAADAAAAAFAAAAIAAAAAEAAAABAAAAEAAAAAAAAAAAAAAAkAEAAMAAAAAAAAAAAAAAAJABAADAAAAAJQAAAAwAAAACAAAAJwAAABgAAAAFAAAAAAAAAP///wAAAAAAJQAAAAwAAAAFAAAATAAAAGQAAAAVAAAApgAAAHoBAAC6AAAAFQAAAKYAAABmAQAAFQAAACEA8AAAAAAAAAAAAAAAgD8AAAAAAAAAAAAAgD8AAAAAAAAAAAAAAAAAAAAAAAAAAAAAAAAAAAAAAAAAACUAAAAMAAAAAAAAgCgAAAAMAAAABQAAACUAAAAMAAAAAQAAABgAAAAMAAAAAAAAABIAAAAMAAAAAQAAABYAAAAMAAAAAAAAAFQAAABEAQAAFgAAAKYAAAB5AQAAugAAAAEAAAAAAHVBx3F0QRYAAACmAAAAKQAAAEwAAAAEAAAAFQAAAKYAAAB7AQAAuwAAAKAAAABGAGkAcgBtAGEAZABvACAAcABvAHIAOgAgAEMAQQBSAEwATwBTACAATQBJAEcAVQBFAEwAIABNAE8AUwBDAEEAUgBEAEEAIABDAEEATABWAE8AAAAIAAAABAAAAAYAAAAOAAAACAAAAAkAAAAJAAAABAAAAAkAAAAJAAAABgAAAAMAAAAEAAAACgAAAAoAAAAKAAAACAAAAAwAAAAJAAAABAAAAA4AAAAEAAAACwAAAAsAAAAIAAAACAAAAAQAAAAOAAAADAAAAAkAAAAKAAAACgAAAAoAAAALAAAACgAAAAQAAAAKAAAACgAAAAgAAAAKAAAADA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INFORMACION GENERAL</vt:lpstr>
      <vt:lpstr>EEFF</vt:lpstr>
      <vt:lpstr>RESULTADO</vt:lpstr>
      <vt:lpstr>FLUJO</vt:lpstr>
      <vt:lpstr>PATRIMONIO</vt:lpstr>
      <vt:lpstr>NOTAS A LOS ESTADOS CONTABLES</vt:lpstr>
      <vt:lpstr>EEFF!Área_de_impresión</vt:lpstr>
      <vt:lpstr>'INFORMACION GENERAL'!Área_de_impresión</vt:lpstr>
      <vt:lpstr>'NOTAS A LOS ESTADOS CONTABLES'!Área_de_impresión</vt:lpstr>
      <vt:lpstr>RESULTADO!Área_de_impresión</vt:lpstr>
      <vt:lpstr>EEFF!Títulos_a_imprimir</vt:lpstr>
      <vt:lpstr>'INFORMACION GENERAL'!Títulos_a_imprimir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P&amp;H</cp:lastModifiedBy>
  <cp:lastPrinted>2022-03-14T12:50:57Z</cp:lastPrinted>
  <dcterms:created xsi:type="dcterms:W3CDTF">2019-08-27T20:08:22Z</dcterms:created>
  <dcterms:modified xsi:type="dcterms:W3CDTF">2022-03-28T20:50:42Z</dcterms:modified>
</cp:coreProperties>
</file>